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gustavo.lemoine\OneDrive - INAPA\Escritorio G.L. (Usar)\Gustavo Lemoine\Direccion de Ingenieria G.L\Proyectos\Alc. Luperon\Contratacion\"/>
    </mc:Choice>
  </mc:AlternateContent>
  <bookViews>
    <workbookView xWindow="0" yWindow="0" windowWidth="28800" windowHeight="11580" firstSheet="1" activeTab="1"/>
  </bookViews>
  <sheets>
    <sheet name="ACUEDUCTO" sheetId="26" state="hidden" r:id="rId1"/>
    <sheet name="ALC. LUPERON" sheetId="67"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s>
  <definedNames>
    <definedName name="\">[1]M.O.!#REF!</definedName>
    <definedName name="\a" localSheetId="1">#REF!</definedName>
    <definedName name="\a">#REF!</definedName>
    <definedName name="\b" localSheetId="1">#REF!</definedName>
    <definedName name="\b">'[2]CUB-10181-3(Rescision)'!#REF!</definedName>
    <definedName name="\c">#N/A</definedName>
    <definedName name="\d">#N/A</definedName>
    <definedName name="\f" localSheetId="1">#REF!</definedName>
    <definedName name="\f">'[2]CUB-10181-3(Rescision)'!#REF!</definedName>
    <definedName name="\i" localSheetId="1">#REF!</definedName>
    <definedName name="\i">'[2]CUB-10181-3(Rescision)'!#REF!</definedName>
    <definedName name="\m" localSheetId="1">#REF!</definedName>
    <definedName name="\m">'[2]CUB-10181-3(Rescision)'!#REF!</definedName>
    <definedName name="\o" localSheetId="1">[3]PRESUPUESTO!#REF!</definedName>
    <definedName name="\o">#REF!</definedName>
    <definedName name="\p" localSheetId="1">[3]PRESUPUESTO!#REF!</definedName>
    <definedName name="\p">#REF!</definedName>
    <definedName name="\q" localSheetId="1">[3]PRESUPUESTO!#REF!</definedName>
    <definedName name="\q">#REF!</definedName>
    <definedName name="\S">#REF!</definedName>
    <definedName name="\w" localSheetId="1">[3]PRESUPUESTO!#REF!</definedName>
    <definedName name="\w">#REF!</definedName>
    <definedName name="\z" localSheetId="1">[3]PRESUPUESTO!#REF!</definedName>
    <definedName name="\z">#REF!</definedName>
    <definedName name="___________________ZC1">#REF!</definedName>
    <definedName name="___________________ZE1">#REF!</definedName>
    <definedName name="___________________ZE2">#REF!</definedName>
    <definedName name="___________________ZE3">#REF!</definedName>
    <definedName name="___________________ZE4">#REF!</definedName>
    <definedName name="___________________ZE5">#REF!</definedName>
    <definedName name="___________________ZE6">#REF!</definedName>
    <definedName name="__________________qw1">comp [4]custo!$I$997:$J$997</definedName>
    <definedName name="__________________ZC1">#REF!</definedName>
    <definedName name="__________________ZE1">#REF!</definedName>
    <definedName name="__________________ZE2">#REF!</definedName>
    <definedName name="__________________ZE3">#REF!</definedName>
    <definedName name="__________________ZE4">#REF!</definedName>
    <definedName name="__________________ZE5">#REF!</definedName>
    <definedName name="__________________ZE6">#REF!</definedName>
    <definedName name="_________________ZC1">#REF!</definedName>
    <definedName name="_________________ZE1">#REF!</definedName>
    <definedName name="_________________ZE2">#REF!</definedName>
    <definedName name="_________________ZE3">#REF!</definedName>
    <definedName name="_________________ZE4">#REF!</definedName>
    <definedName name="_________________ZE5">#REF!</definedName>
    <definedName name="_________________ZE6">#REF!</definedName>
    <definedName name="________________qw1">comp [4]custo!$I$997:$J$997</definedName>
    <definedName name="________________ZC1">#REF!</definedName>
    <definedName name="________________ZE1">#REF!</definedName>
    <definedName name="________________ZE2">#REF!</definedName>
    <definedName name="________________ZE3">#REF!</definedName>
    <definedName name="________________ZE4">#REF!</definedName>
    <definedName name="________________ZE5">#REF!</definedName>
    <definedName name="________________ZE6">#REF!</definedName>
    <definedName name="_______________qw1">comp [4]custo!$I$997:$J$997</definedName>
    <definedName name="_______________ZC1">#REF!</definedName>
    <definedName name="_______________ZE1">#REF!</definedName>
    <definedName name="_______________ZE2">#REF!</definedName>
    <definedName name="_______________ZE3">#REF!</definedName>
    <definedName name="_______________ZE4">#REF!</definedName>
    <definedName name="_______________ZE5">#REF!</definedName>
    <definedName name="_______________ZE6">#REF!</definedName>
    <definedName name="______________ZC1">#REF!</definedName>
    <definedName name="______________ZE1">#REF!</definedName>
    <definedName name="______________ZE2">#REF!</definedName>
    <definedName name="______________ZE3">#REF!</definedName>
    <definedName name="______________ZE4">#REF!</definedName>
    <definedName name="______________ZE5">#REF!</definedName>
    <definedName name="______________ZE6">#REF!</definedName>
    <definedName name="_____________ZC1">#REF!</definedName>
    <definedName name="_____________ZE1">#REF!</definedName>
    <definedName name="_____________ZE2">#REF!</definedName>
    <definedName name="_____________ZE3">#REF!</definedName>
    <definedName name="_____________ZE4">#REF!</definedName>
    <definedName name="_____________ZE5">#REF!</definedName>
    <definedName name="_____________ZE6">#REF!</definedName>
    <definedName name="____________F">#REF!</definedName>
    <definedName name="____________qw1">comp [4]custo!$I$997:$J$997</definedName>
    <definedName name="____________ZC1">#REF!</definedName>
    <definedName name="____________ZE1">#REF!</definedName>
    <definedName name="____________ZE2">#REF!</definedName>
    <definedName name="____________ZE3">#REF!</definedName>
    <definedName name="____________ZE4">#REF!</definedName>
    <definedName name="____________ZE5">#REF!</definedName>
    <definedName name="____________ZE6">#REF!</definedName>
    <definedName name="___________F">#REF!</definedName>
    <definedName name="___________qw1">comp [4]custo!$I$997:$J$997</definedName>
    <definedName name="___________ZC1">#REF!</definedName>
    <definedName name="___________ZE1">#REF!</definedName>
    <definedName name="___________ZE2">#REF!</definedName>
    <definedName name="___________ZE3">#REF!</definedName>
    <definedName name="___________ZE4">#REF!</definedName>
    <definedName name="___________ZE5">#REF!</definedName>
    <definedName name="___________ZE6">#REF!</definedName>
    <definedName name="__________F">#REF!</definedName>
    <definedName name="__________ZC1">#REF!</definedName>
    <definedName name="__________ZE1">#REF!</definedName>
    <definedName name="__________ZE2">#REF!</definedName>
    <definedName name="__________ZE3">#REF!</definedName>
    <definedName name="__________ZE4">#REF!</definedName>
    <definedName name="__________ZE5">#REF!</definedName>
    <definedName name="__________ZE6">#REF!</definedName>
    <definedName name="_________F">#REF!</definedName>
    <definedName name="_________qw1">comp [4]custo!$I$997:$J$997</definedName>
    <definedName name="_________ZC1">#REF!</definedName>
    <definedName name="_________ZE1">#REF!</definedName>
    <definedName name="_________ZE2">#REF!</definedName>
    <definedName name="_________ZE3">#REF!</definedName>
    <definedName name="_________ZE4">#REF!</definedName>
    <definedName name="_________ZE5">#REF!</definedName>
    <definedName name="_________ZE6">#REF!</definedName>
    <definedName name="________F">#REF!</definedName>
    <definedName name="________PAG1">#REF!</definedName>
    <definedName name="________ZC1" localSheetId="1">#REF!</definedName>
    <definedName name="________ZC1">#REF!</definedName>
    <definedName name="________ZE1" localSheetId="1">#REF!</definedName>
    <definedName name="________ZE1">#REF!</definedName>
    <definedName name="________ZE2" localSheetId="1">#REF!</definedName>
    <definedName name="________ZE2">#REF!</definedName>
    <definedName name="________ZE3" localSheetId="1">#REF!</definedName>
    <definedName name="________ZE3">#REF!</definedName>
    <definedName name="________ZE4" localSheetId="1">#REF!</definedName>
    <definedName name="________ZE4">#REF!</definedName>
    <definedName name="________ZE5" localSheetId="1">#REF!</definedName>
    <definedName name="________ZE5">#REF!</definedName>
    <definedName name="________ZE6" localSheetId="1">#REF!</definedName>
    <definedName name="________ZE6">#REF!</definedName>
    <definedName name="_______F">#REF!</definedName>
    <definedName name="_______PAG1">#REF!</definedName>
    <definedName name="_______qw1">comp [4]custo!$I$997:$J$997</definedName>
    <definedName name="_______ZC1" localSheetId="1">#REF!</definedName>
    <definedName name="_______ZC1">#REF!</definedName>
    <definedName name="_______ZE1" localSheetId="1">#REF!</definedName>
    <definedName name="_______ZE1">#REF!</definedName>
    <definedName name="_______ZE2" localSheetId="1">#REF!</definedName>
    <definedName name="_______ZE2">#REF!</definedName>
    <definedName name="_______ZE3" localSheetId="1">#REF!</definedName>
    <definedName name="_______ZE3">#REF!</definedName>
    <definedName name="_______ZE4" localSheetId="1">#REF!</definedName>
    <definedName name="_______ZE4">#REF!</definedName>
    <definedName name="_______ZE5" localSheetId="1">#REF!</definedName>
    <definedName name="_______ZE5">#REF!</definedName>
    <definedName name="_______ZE6" localSheetId="1">#REF!</definedName>
    <definedName name="_______ZE6">#REF!</definedName>
    <definedName name="______F" localSheetId="1">#REF!</definedName>
    <definedName name="______F">#REF!</definedName>
    <definedName name="______PAG1">#REF!</definedName>
    <definedName name="______ZC1" localSheetId="1">#REF!</definedName>
    <definedName name="______ZC1">#REF!</definedName>
    <definedName name="______ZE1" localSheetId="1">#REF!</definedName>
    <definedName name="______ZE1">#REF!</definedName>
    <definedName name="______ZE2" localSheetId="1">#REF!</definedName>
    <definedName name="______ZE2">#REF!</definedName>
    <definedName name="______ZE3" localSheetId="1">#REF!</definedName>
    <definedName name="______ZE3">#REF!</definedName>
    <definedName name="______ZE4" localSheetId="1">#REF!</definedName>
    <definedName name="______ZE4">#REF!</definedName>
    <definedName name="______ZE5" localSheetId="1">#REF!</definedName>
    <definedName name="______ZE5">#REF!</definedName>
    <definedName name="______ZE6" localSheetId="1">#REF!</definedName>
    <definedName name="______ZE6">#REF!</definedName>
    <definedName name="_____F" localSheetId="1">#REF!</definedName>
    <definedName name="_____F">#REF!</definedName>
    <definedName name="_____PAG1">#REF!</definedName>
    <definedName name="_____qw1">comp [4]custo!$I$997:$J$997</definedName>
    <definedName name="_____ZC1" localSheetId="1">#REF!</definedName>
    <definedName name="_____ZC1">#REF!</definedName>
    <definedName name="_____ZE1" localSheetId="1">#REF!</definedName>
    <definedName name="_____ZE1">#REF!</definedName>
    <definedName name="_____ZE2" localSheetId="1">#REF!</definedName>
    <definedName name="_____ZE2">#REF!</definedName>
    <definedName name="_____ZE3" localSheetId="1">#REF!</definedName>
    <definedName name="_____ZE3">#REF!</definedName>
    <definedName name="_____ZE4" localSheetId="1">#REF!</definedName>
    <definedName name="_____ZE4">#REF!</definedName>
    <definedName name="_____ZE5" localSheetId="1">#REF!</definedName>
    <definedName name="_____ZE5">#REF!</definedName>
    <definedName name="_____ZE6" localSheetId="1">#REF!</definedName>
    <definedName name="_____ZE6">#REF!</definedName>
    <definedName name="____F" localSheetId="1">#REF!</definedName>
    <definedName name="____F">#REF!</definedName>
    <definedName name="____MZ1155">[5]Mezcla!$F$37</definedName>
    <definedName name="____PAG1">#REF!</definedName>
    <definedName name="____ZC1" localSheetId="1">#REF!</definedName>
    <definedName name="____ZC1">#REF!</definedName>
    <definedName name="____ZE1" localSheetId="1">#REF!</definedName>
    <definedName name="____ZE1">#REF!</definedName>
    <definedName name="____ZE2" localSheetId="1">#REF!</definedName>
    <definedName name="____ZE2">#REF!</definedName>
    <definedName name="____ZE3" localSheetId="1">#REF!</definedName>
    <definedName name="____ZE3">#REF!</definedName>
    <definedName name="____ZE4" localSheetId="1">#REF!</definedName>
    <definedName name="____ZE4">#REF!</definedName>
    <definedName name="____ZE5" localSheetId="1">#REF!</definedName>
    <definedName name="____ZE5">#REF!</definedName>
    <definedName name="____ZE6" localSheetId="1">#REF!</definedName>
    <definedName name="____ZE6">#REF!</definedName>
    <definedName name="___F" localSheetId="1">#REF!</definedName>
    <definedName name="___F">#REF!</definedName>
    <definedName name="___hor280">[6]Analisis!$D$63</definedName>
    <definedName name="___PAG1">#REF!</definedName>
    <definedName name="___pu5">[7]Sheet5!$E:$E</definedName>
    <definedName name="___ZC1" localSheetId="1">#REF!</definedName>
    <definedName name="___ZC1">#REF!</definedName>
    <definedName name="___ZC2">#REF!</definedName>
    <definedName name="___ZE1" localSheetId="1">#REF!</definedName>
    <definedName name="___ZE1">#REF!</definedName>
    <definedName name="___ZE2" localSheetId="1">#REF!</definedName>
    <definedName name="___ZE2">#REF!</definedName>
    <definedName name="___ZE3" localSheetId="1">#REF!</definedName>
    <definedName name="___ZE3">#REF!</definedName>
    <definedName name="___ZE4" localSheetId="1">#REF!</definedName>
    <definedName name="___ZE4">#REF!</definedName>
    <definedName name="___ZE5" localSheetId="1">#REF!</definedName>
    <definedName name="___ZE5">#REF!</definedName>
    <definedName name="___ZE6" localSheetId="1">#REF!</definedName>
    <definedName name="___ZE6">#REF!</definedName>
    <definedName name="__F" localSheetId="1">#REF!</definedName>
    <definedName name="__F">#REF!</definedName>
    <definedName name="__hor210">'[8]anal term'!$G$1512</definedName>
    <definedName name="__PAG1">#REF!</definedName>
    <definedName name="__pu5">[9]Sheet5!$E:$E</definedName>
    <definedName name="__REALIZADO" localSheetId="1">[3]PRESUPUESTO!#REF!</definedName>
    <definedName name="__REALIZADO">#REF!</definedName>
    <definedName name="__REALIZADO_10" localSheetId="1">#REF!</definedName>
    <definedName name="__REALIZADO_10">#REF!</definedName>
    <definedName name="__REALIZADO_11" localSheetId="1">#REF!</definedName>
    <definedName name="__REALIZADO_11">#REF!</definedName>
    <definedName name="__REALIZADO_5" localSheetId="1">#REF!</definedName>
    <definedName name="__REALIZADO_5">#REF!</definedName>
    <definedName name="__REALIZADO_6" localSheetId="1">#REF!</definedName>
    <definedName name="__REALIZADO_6">#REF!</definedName>
    <definedName name="__REALIZADO_7" localSheetId="1">#REF!</definedName>
    <definedName name="__REALIZADO_7">#REF!</definedName>
    <definedName name="__REALIZADO_8" localSheetId="1">#REF!</definedName>
    <definedName name="__REALIZADO_8">#REF!</definedName>
    <definedName name="__REALIZADO_9" localSheetId="1">#REF!</definedName>
    <definedName name="__REALIZADO_9">#REF!</definedName>
    <definedName name="__ZC1" localSheetId="1">#REF!</definedName>
    <definedName name="__ZC1">#REF!</definedName>
    <definedName name="__ZC1_8" localSheetId="1">#REF!</definedName>
    <definedName name="__ZC1_8">#REF!</definedName>
    <definedName name="__ZC2">#REF!</definedName>
    <definedName name="__ZE1" localSheetId="1">#REF!</definedName>
    <definedName name="__ZE1">#REF!</definedName>
    <definedName name="__ZE1_8" localSheetId="1">#REF!</definedName>
    <definedName name="__ZE1_8">#REF!</definedName>
    <definedName name="__ZE2" localSheetId="1">#REF!</definedName>
    <definedName name="__ZE2">#REF!</definedName>
    <definedName name="__ZE2_8" localSheetId="1">#REF!</definedName>
    <definedName name="__ZE2_8">#REF!</definedName>
    <definedName name="__ZE3" localSheetId="1">#REF!</definedName>
    <definedName name="__ZE3">#REF!</definedName>
    <definedName name="__ZE3_8" localSheetId="1">#REF!</definedName>
    <definedName name="__ZE3_8">#REF!</definedName>
    <definedName name="__ZE4" localSheetId="1">#REF!</definedName>
    <definedName name="__ZE4">#REF!</definedName>
    <definedName name="__ZE4_8" localSheetId="1">#REF!</definedName>
    <definedName name="__ZE4_8">#REF!</definedName>
    <definedName name="__ZE5" localSheetId="1">#REF!</definedName>
    <definedName name="__ZE5">#REF!</definedName>
    <definedName name="__ZE5_8" localSheetId="1">#REF!</definedName>
    <definedName name="__ZE5_8">#REF!</definedName>
    <definedName name="__ZE6" localSheetId="1">#REF!</definedName>
    <definedName name="__ZE6">#REF!</definedName>
    <definedName name="__ZE6_8" localSheetId="1">#REF!</definedName>
    <definedName name="__ZE6_8">#REF!</definedName>
    <definedName name="_00_RESUMEN">#REF!</definedName>
    <definedName name="_01_Guadalupe">#REF!</definedName>
    <definedName name="_02_Amarilla">#REF!</definedName>
    <definedName name="_03_Cocha">#REF!</definedName>
    <definedName name="_04_Minadores">#REF!</definedName>
    <definedName name="_05_Cabeno">#REF!</definedName>
    <definedName name="_06_Recodo">#REF!</definedName>
    <definedName name="_07_Chingual">#REF!</definedName>
    <definedName name="_08_Jordán">#REF!</definedName>
    <definedName name="_09_Sabaleta">#REF!</definedName>
    <definedName name="_1">#N/A</definedName>
    <definedName name="_1_6">NA()</definedName>
    <definedName name="_10_Chongo">#REF!</definedName>
    <definedName name="_11_Mariachi">#REF!</definedName>
    <definedName name="_12_Chispa">#REF!</definedName>
    <definedName name="_13_Bijagual">#REF!</definedName>
    <definedName name="_14_Bicundo">#REF!</definedName>
    <definedName name="_15_Juntas">#REF!</definedName>
    <definedName name="_16_Industria">#REF!</definedName>
    <definedName name="_17_Palmar">#REF!</definedName>
    <definedName name="_18_Sucio">#REF!</definedName>
    <definedName name="_a" localSheetId="1">#REF!</definedName>
    <definedName name="_a">#REF!</definedName>
    <definedName name="_a_10" localSheetId="1">#REF!</definedName>
    <definedName name="_a_10">#REF!</definedName>
    <definedName name="_a_11" localSheetId="1">#REF!</definedName>
    <definedName name="_a_11">#REF!</definedName>
    <definedName name="_a_5" localSheetId="1">#REF!</definedName>
    <definedName name="_a_5">#REF!</definedName>
    <definedName name="_a_6" localSheetId="1">#REF!</definedName>
    <definedName name="_a_6">#REF!</definedName>
    <definedName name="_a_7" localSheetId="1">#REF!</definedName>
    <definedName name="_a_7">#REF!</definedName>
    <definedName name="_a_8" localSheetId="1">#REF!</definedName>
    <definedName name="_a_8">#REF!</definedName>
    <definedName name="_a_9" localSheetId="1">#REF!</definedName>
    <definedName name="_a_9">#REF!</definedName>
    <definedName name="_b" localSheetId="1">#REF!</definedName>
    <definedName name="_b">#REF!</definedName>
    <definedName name="_b_6" localSheetId="1">#REF!</definedName>
    <definedName name="_b_6">#REF!</definedName>
    <definedName name="_c">NA()</definedName>
    <definedName name="_CAL50">[10]insumo!$D$11</definedName>
    <definedName name="_d">NA()</definedName>
    <definedName name="_f" localSheetId="1">#REF!</definedName>
    <definedName name="_f">#REF!</definedName>
    <definedName name="_f_6" localSheetId="1">#REF!</definedName>
    <definedName name="_f_6">#REF!</definedName>
    <definedName name="_FER90">#REF!</definedName>
    <definedName name="_Fill" localSheetId="1" hidden="1">#REF!</definedName>
    <definedName name="_Fill" hidden="1">#REF!</definedName>
    <definedName name="_xlnm._FilterDatabase" localSheetId="0" hidden="1">ACUEDUCTO!$A$12:$F$1110</definedName>
    <definedName name="_xlnm._FilterDatabase" localSheetId="1" hidden="1">'ALC. LUPERON'!$D$1:$D$2587</definedName>
    <definedName name="_FIN50">#REF!</definedName>
    <definedName name="_hor210">'[8]anal term'!$G$1512</definedName>
    <definedName name="_i" localSheetId="1">#REF!</definedName>
    <definedName name="_i">#REF!</definedName>
    <definedName name="_i_6" localSheetId="1">#REF!</definedName>
    <definedName name="_i_6">#REF!</definedName>
    <definedName name="_Key1" hidden="1">#REF!</definedName>
    <definedName name="_Key2" hidden="1">#REF!</definedName>
    <definedName name="_m" localSheetId="1">#REF!</definedName>
    <definedName name="_m">#REF!</definedName>
    <definedName name="_m_6" localSheetId="1">#REF!</definedName>
    <definedName name="_m_6">#REF!</definedName>
    <definedName name="_MAAL">[11]MOJornal!$D$31</definedName>
    <definedName name="_MOV02">#REF!</definedName>
    <definedName name="_MOV03">#REF!</definedName>
    <definedName name="_MUR100">#REF!</definedName>
    <definedName name="_MUR12">#REF!</definedName>
    <definedName name="_MUR14">#REF!</definedName>
    <definedName name="_MUR36">#REF!</definedName>
    <definedName name="_MUR90">#REF!</definedName>
    <definedName name="_MZ1155">[10]Mezcla!$G$37</definedName>
    <definedName name="_mz125">[10]Mezcla!#REF!</definedName>
    <definedName name="_MZ13">[10]Mezcla!#REF!</definedName>
    <definedName name="_MZ14">[10]Mezcla!#REF!</definedName>
    <definedName name="_MZ17">[10]Mezcla!#REF!</definedName>
    <definedName name="_o" localSheetId="1">#REF!</definedName>
    <definedName name="_o">#REF!</definedName>
    <definedName name="_o_10" localSheetId="1">#REF!</definedName>
    <definedName name="_o_10">#REF!</definedName>
    <definedName name="_o_11" localSheetId="1">#REF!</definedName>
    <definedName name="_o_11">#REF!</definedName>
    <definedName name="_o_5" localSheetId="1">#REF!</definedName>
    <definedName name="_o_5">#REF!</definedName>
    <definedName name="_o_6" localSheetId="1">#REF!</definedName>
    <definedName name="_o_6">#REF!</definedName>
    <definedName name="_o_7" localSheetId="1">#REF!</definedName>
    <definedName name="_o_7">#REF!</definedName>
    <definedName name="_o_8" localSheetId="1">#REF!</definedName>
    <definedName name="_o_8">#REF!</definedName>
    <definedName name="_o_9" localSheetId="1">#REF!</definedName>
    <definedName name="_o_9">#REF!</definedName>
    <definedName name="_OP1AL">[12]MOJornal!$D$41</definedName>
    <definedName name="_OP2AL">[11]MOJornal!$D$51</definedName>
    <definedName name="_OP3AL">[12]MOJornal!$D$61</definedName>
    <definedName name="_Order1" hidden="1">255</definedName>
    <definedName name="_Order2" hidden="1">255</definedName>
    <definedName name="_p" localSheetId="1">#REF!</definedName>
    <definedName name="_p">#REF!</definedName>
    <definedName name="_p_10" localSheetId="1">#REF!</definedName>
    <definedName name="_p_10">#REF!</definedName>
    <definedName name="_p_11" localSheetId="1">#REF!</definedName>
    <definedName name="_p_11">#REF!</definedName>
    <definedName name="_p_5" localSheetId="1">#REF!</definedName>
    <definedName name="_p_5">#REF!</definedName>
    <definedName name="_p_6" localSheetId="1">#REF!</definedName>
    <definedName name="_p_6">#REF!</definedName>
    <definedName name="_p_7" localSheetId="1">#REF!</definedName>
    <definedName name="_p_7">#REF!</definedName>
    <definedName name="_p_8" localSheetId="1">#REF!</definedName>
    <definedName name="_p_8">#REF!</definedName>
    <definedName name="_p_9" localSheetId="1">#REF!</definedName>
    <definedName name="_p_9">#REF!</definedName>
    <definedName name="_PAG1">#REF!</definedName>
    <definedName name="_PAN101">#REF!</definedName>
    <definedName name="_PAN11">#REF!</definedName>
    <definedName name="_PAN36">#REF!</definedName>
    <definedName name="_PAN51">#REF!</definedName>
    <definedName name="_PAN71">#REF!</definedName>
    <definedName name="_PH140">#REF!</definedName>
    <definedName name="_PH160">#REF!</definedName>
    <definedName name="_PH180">#REF!</definedName>
    <definedName name="_PH210">#REF!</definedName>
    <definedName name="_PH240">#REF!</definedName>
    <definedName name="_PH250">#REF!</definedName>
    <definedName name="_PH260">#REF!</definedName>
    <definedName name="_PH280">#REF!</definedName>
    <definedName name="_PH300">#REF!</definedName>
    <definedName name="_PH315">#REF!</definedName>
    <definedName name="_PH350">#REF!</definedName>
    <definedName name="_PH400">#REF!</definedName>
    <definedName name="_pl12">[13]analisis!$G$2477</definedName>
    <definedName name="_pl316">[13]analisis!$G$2513</definedName>
    <definedName name="_pl38">[13]analisis!$G$2486</definedName>
    <definedName name="_PTC110">#REF!</definedName>
    <definedName name="_PTC220">#REF!</definedName>
    <definedName name="_pu5">[14]Sheet5!$E:$E</definedName>
    <definedName name="_q" localSheetId="1">#REF!</definedName>
    <definedName name="_q">#REF!</definedName>
    <definedName name="_q_10" localSheetId="1">#REF!</definedName>
    <definedName name="_q_10">#REF!</definedName>
    <definedName name="_q_11" localSheetId="1">#REF!</definedName>
    <definedName name="_q_11">#REF!</definedName>
    <definedName name="_q_5" localSheetId="1">#REF!</definedName>
    <definedName name="_q_5">#REF!</definedName>
    <definedName name="_q_6" localSheetId="1">#REF!</definedName>
    <definedName name="_q_6">#REF!</definedName>
    <definedName name="_q_7" localSheetId="1">#REF!</definedName>
    <definedName name="_q_7">#REF!</definedName>
    <definedName name="_q_8" localSheetId="1">#REF!</definedName>
    <definedName name="_q_8">#REF!</definedName>
    <definedName name="_q_9" localSheetId="1">#REF!</definedName>
    <definedName name="_q_9">#REF!</definedName>
    <definedName name="_Sort" hidden="1">#REF!</definedName>
    <definedName name="_tax1">[15]Factura!#REF!</definedName>
    <definedName name="_tax2">[15]Factura!#REF!</definedName>
    <definedName name="_tax3">[15]Factura!#REF!</definedName>
    <definedName name="_tax4">[15]Factura!#REF!</definedName>
    <definedName name="_TC110">#REF!</definedName>
    <definedName name="_TC220">#REF!</definedName>
    <definedName name="_TCAL">[11]MOJornal!$D$63</definedName>
    <definedName name="_VAR38">[16]Precio!$F$11</definedName>
    <definedName name="_w" localSheetId="1">#REF!</definedName>
    <definedName name="_w">#REF!</definedName>
    <definedName name="_w_10" localSheetId="1">#REF!</definedName>
    <definedName name="_w_10">#REF!</definedName>
    <definedName name="_w_11" localSheetId="1">#REF!</definedName>
    <definedName name="_w_11">#REF!</definedName>
    <definedName name="_w_5" localSheetId="1">#REF!</definedName>
    <definedName name="_w_5">#REF!</definedName>
    <definedName name="_w_6" localSheetId="1">#REF!</definedName>
    <definedName name="_w_6">#REF!</definedName>
    <definedName name="_w_7" localSheetId="1">#REF!</definedName>
    <definedName name="_w_7">#REF!</definedName>
    <definedName name="_w_8" localSheetId="1">#REF!</definedName>
    <definedName name="_w_8">#REF!</definedName>
    <definedName name="_w_9" localSheetId="1">#REF!</definedName>
    <definedName name="_w_9">#REF!</definedName>
    <definedName name="_z" localSheetId="1">#REF!</definedName>
    <definedName name="_z">#REF!</definedName>
    <definedName name="_z_10" localSheetId="1">#REF!</definedName>
    <definedName name="_z_10">#REF!</definedName>
    <definedName name="_z_11" localSheetId="1">#REF!</definedName>
    <definedName name="_z_11">#REF!</definedName>
    <definedName name="_z_5" localSheetId="1">#REF!</definedName>
    <definedName name="_z_5">#REF!</definedName>
    <definedName name="_z_6" localSheetId="1">#REF!</definedName>
    <definedName name="_z_6">#REF!</definedName>
    <definedName name="_z_7" localSheetId="1">#REF!</definedName>
    <definedName name="_z_7">#REF!</definedName>
    <definedName name="_z_8" localSheetId="1">#REF!</definedName>
    <definedName name="_z_8">#REF!</definedName>
    <definedName name="_z_9" localSheetId="1">#REF!</definedName>
    <definedName name="_z_9">#REF!</definedName>
    <definedName name="_ZC1" localSheetId="1">#REF!</definedName>
    <definedName name="_ZC1">#REF!</definedName>
    <definedName name="_ZC1_8" localSheetId="1">#REF!</definedName>
    <definedName name="_ZC1_8">#REF!</definedName>
    <definedName name="_ZC2">#REF!</definedName>
    <definedName name="_ZE1" localSheetId="1">#REF!</definedName>
    <definedName name="_ZE1">#REF!</definedName>
    <definedName name="_ZE1_8" localSheetId="1">#REF!</definedName>
    <definedName name="_ZE1_8">#REF!</definedName>
    <definedName name="_ZE2" localSheetId="1">#REF!</definedName>
    <definedName name="_ZE2">#REF!</definedName>
    <definedName name="_ZE2_8" localSheetId="1">#REF!</definedName>
    <definedName name="_ZE2_8">#REF!</definedName>
    <definedName name="_ZE3" localSheetId="1">#REF!</definedName>
    <definedName name="_ZE3">#REF!</definedName>
    <definedName name="_ZE3_8" localSheetId="1">#REF!</definedName>
    <definedName name="_ZE3_8">#REF!</definedName>
    <definedName name="_ZE4" localSheetId="1">#REF!</definedName>
    <definedName name="_ZE4">#REF!</definedName>
    <definedName name="_ZE4_8" localSheetId="1">#REF!</definedName>
    <definedName name="_ZE4_8">#REF!</definedName>
    <definedName name="_ZE5" localSheetId="1">#REF!</definedName>
    <definedName name="_ZE5">#REF!</definedName>
    <definedName name="_ZE5_8" localSheetId="1">#REF!</definedName>
    <definedName name="_ZE5_8">#REF!</definedName>
    <definedName name="_ZE6" localSheetId="1">#REF!</definedName>
    <definedName name="_ZE6">#REF!</definedName>
    <definedName name="_ZE6_8" localSheetId="1">#REF!</definedName>
    <definedName name="_ZE6_8">#REF!</definedName>
    <definedName name="a" localSheetId="1">[17]PVC!#REF!</definedName>
    <definedName name="a">#REF!</definedName>
    <definedName name="A.I.US">[18]Resumen!#REF!</definedName>
    <definedName name="a_10" localSheetId="1">#REF!</definedName>
    <definedName name="a_10">#REF!</definedName>
    <definedName name="a_11" localSheetId="1">#REF!</definedName>
    <definedName name="a_11">#REF!</definedName>
    <definedName name="a_6" localSheetId="1">#REF!</definedName>
    <definedName name="a_6">#REF!</definedName>
    <definedName name="a_7" localSheetId="1">#REF!</definedName>
    <definedName name="a_7">#REF!</definedName>
    <definedName name="a_8" localSheetId="1">#REF!</definedName>
    <definedName name="a_8">#REF!</definedName>
    <definedName name="a_9" localSheetId="1">#REF!</definedName>
    <definedName name="a_9">#REF!</definedName>
    <definedName name="A_IMPRESIÓN_IM" localSheetId="1">#REF!</definedName>
    <definedName name="A_IMPRESIÓN_IM">#REF!</definedName>
    <definedName name="A_IMPRESIÓN_IM_10" localSheetId="1">#REF!</definedName>
    <definedName name="A_IMPRESIÓN_IM_10">#REF!</definedName>
    <definedName name="A_IMPRESIÓN_IM_11" localSheetId="1">#REF!</definedName>
    <definedName name="A_IMPRESIÓN_IM_11">#REF!</definedName>
    <definedName name="A_IMPRESIÓN_IM_5" localSheetId="1">#REF!</definedName>
    <definedName name="A_IMPRESIÓN_IM_5">#REF!</definedName>
    <definedName name="A_IMPRESIÓN_IM_6" localSheetId="1">#REF!</definedName>
    <definedName name="A_IMPRESIÓN_IM_6">#REF!</definedName>
    <definedName name="A_IMPRESIÓN_IM_7" localSheetId="1">#REF!</definedName>
    <definedName name="A_IMPRESIÓN_IM_7">#REF!</definedName>
    <definedName name="A_IMPRESIÓN_IM_8" localSheetId="1">#REF!</definedName>
    <definedName name="A_IMPRESIÓN_IM_8">#REF!</definedName>
    <definedName name="A_IMPRESIÓN_IM_9" localSheetId="1">#REF!</definedName>
    <definedName name="A_IMPRESIÓN_IM_9">#REF!</definedName>
    <definedName name="AA" localSheetId="1">[19]M.O.!#REF!</definedName>
    <definedName name="AA">[19]M.O.!#REF!</definedName>
    <definedName name="aa_3">"$#REF!.$B$109"</definedName>
    <definedName name="AAG">[16]Precio!$F$20</definedName>
    <definedName name="ab">[20]Boletín!#REF!</definedName>
    <definedName name="AC">[10]insumo!$D$4</definedName>
    <definedName name="AC38G40">'[21]LISTADO INSUMOS DEL 2000'!$I$29</definedName>
    <definedName name="acarreo">'[22]Listado Equipos a utilizar'!#REF!</definedName>
    <definedName name="ACARREO12BLOCK12">#REF!</definedName>
    <definedName name="ACARREO12BLOCK6">#REF!</definedName>
    <definedName name="ACARREO12BLOCK8">#REF!</definedName>
    <definedName name="ACARREOADO50080">#REF!</definedName>
    <definedName name="ACARREOADO511">#REF!</definedName>
    <definedName name="ACARREOADO604">#REF!</definedName>
    <definedName name="ACARREOBLINTEL6X8X8">#REF!</definedName>
    <definedName name="ACARREOBLINTEL8X8X8">#REF!</definedName>
    <definedName name="ACARREOBLOCALPER">#REF!</definedName>
    <definedName name="ACARREOBLOCK12">#REF!</definedName>
    <definedName name="ACARREOBLOCK4">#REF!</definedName>
    <definedName name="ACARREOBLOCK5">#REF!</definedName>
    <definedName name="ACARREOBLOCK6">#REF!</definedName>
    <definedName name="ACARREOBLOCK6DEC">#REF!</definedName>
    <definedName name="ACARREOBLOCK6TEX">#REF!</definedName>
    <definedName name="ACARREOBLOCK8">#REF!</definedName>
    <definedName name="ACARREOBLOCK8DEC">#REF!</definedName>
    <definedName name="ACARREOBLOCK8TEX">#REF!</definedName>
    <definedName name="ACARREOBLOVIGA6">#REF!</definedName>
    <definedName name="ACARREOBLOVIGA8">#REF!</definedName>
    <definedName name="ACARREOBLOVJE">#REF!</definedName>
    <definedName name="ACARREOGRA3030">#REF!</definedName>
    <definedName name="ACARREOGRA4040">#REF!</definedName>
    <definedName name="ACARREOGRANITOVJE">#REF!</definedName>
    <definedName name="ACARREOLAV1">#REF!</definedName>
    <definedName name="ACARREOLAV2">#REF!</definedName>
    <definedName name="ACARREOPISOS">#REF!</definedName>
    <definedName name="ACARREOVER">#REF!</definedName>
    <definedName name="ACARREOZOCALOS">#REF!</definedName>
    <definedName name="ACARREPTABLETA">#REF!</definedName>
    <definedName name="ACERA">#REF!</definedName>
    <definedName name="acero" localSheetId="1">#REF!</definedName>
    <definedName name="acero">#REF!</definedName>
    <definedName name="Acero.1er.Enrase.Villas">#REF!</definedName>
    <definedName name="Acero.1er.Entrepiso.Villa">#REF!</definedName>
    <definedName name="Acero.2do.Enrase.Villas">#REF!</definedName>
    <definedName name="Acero.2do.Entrepiso.Villas">#REF!</definedName>
    <definedName name="Acero.3erEnrase.Villas">#REF!</definedName>
    <definedName name="Acero.60">#REF!</definedName>
    <definedName name="Acero.C1.1erN.Villa">'[23]Detalle Acero'!$H$26</definedName>
    <definedName name="Acero.C1.2doN.Villa">#REF!</definedName>
    <definedName name="Acero.C2.1erN.Villa">'[23]Detalle Acero'!$L$26</definedName>
    <definedName name="Acero.C3.2doN">#REF!</definedName>
    <definedName name="Acero.C4.1erN.Villa">#REF!</definedName>
    <definedName name="Acero.C4.2doN.Villas">#REF!</definedName>
    <definedName name="Acero.Losa.Techo.Villas">#REF!</definedName>
    <definedName name="Acero.MA">#REF!</definedName>
    <definedName name="Acero.platea.Villa">'[23]Detalle Acero'!$D$26</definedName>
    <definedName name="Acero.V1E.Villas">#REF!</definedName>
    <definedName name="Acero.V1T.Villas">#REF!</definedName>
    <definedName name="Acero.V2E.Villas">#REF!</definedName>
    <definedName name="Acero.V2T.Villas">#REF!</definedName>
    <definedName name="Acero.V3E.Villas">#REF!</definedName>
    <definedName name="Acero.V3T.Villas">#REF!</definedName>
    <definedName name="Acero.V4E.Villas">#REF!</definedName>
    <definedName name="Acero.V4T.Villas">#REF!</definedName>
    <definedName name="Acero.V5E.Villas">#REF!</definedName>
    <definedName name="Acero.Viga.Platea.Villa">'[23]Detalle Acero'!$F$26</definedName>
    <definedName name="Acero_1_2_____Grado_40">[24]Insumos!$B$6:$D$6</definedName>
    <definedName name="Acero_1_4______Grado_40">[24]Insumos!$B$7:$D$7</definedName>
    <definedName name="Acero_2">#N/A</definedName>
    <definedName name="Acero_3">#N/A</definedName>
    <definedName name="Acero_3_4__1_____Grado_40">[24]Insumos!$B$8:$D$8</definedName>
    <definedName name="Acero_3_8______Grado_40">[24]Insumos!$B$9:$D$9</definedName>
    <definedName name="acero_6" localSheetId="1">#REF!</definedName>
    <definedName name="acero_6">#REF!</definedName>
    <definedName name="acero_8" localSheetId="1">#REF!</definedName>
    <definedName name="acero_8">#REF!</definedName>
    <definedName name="Acero_Grado_60">'[25]LISTA DE PRECIO'!$C$6</definedName>
    <definedName name="Acero_MO_Alambre">'[26]ANALISIS PLANTA'!$G$275</definedName>
    <definedName name="Acero_QQ" localSheetId="1">[27]INSU!$D$9</definedName>
    <definedName name="Acero_QQ">#REF!</definedName>
    <definedName name="Acero_QQ_10" localSheetId="1">#REF!</definedName>
    <definedName name="Acero_QQ_10">#REF!</definedName>
    <definedName name="Acero_QQ_11" localSheetId="1">#REF!</definedName>
    <definedName name="Acero_QQ_11">#REF!</definedName>
    <definedName name="Acero_QQ_5" localSheetId="1">#REF!</definedName>
    <definedName name="Acero_QQ_5">#REF!</definedName>
    <definedName name="Acero_QQ_6" localSheetId="1">#REF!</definedName>
    <definedName name="Acero_QQ_6">#REF!</definedName>
    <definedName name="Acero_QQ_7" localSheetId="1">#REF!</definedName>
    <definedName name="Acero_QQ_7">#REF!</definedName>
    <definedName name="Acero_QQ_8" localSheetId="1">#REF!</definedName>
    <definedName name="Acero_QQ_8">#REF!</definedName>
    <definedName name="Acero_QQ_9" localSheetId="1">#REF!</definedName>
    <definedName name="Acero_QQ_9">#REF!</definedName>
    <definedName name="ACERO1">#REF!</definedName>
    <definedName name="ACERO12">#REF!</definedName>
    <definedName name="ACERO1225">#REF!</definedName>
    <definedName name="ACERO14">#REF!</definedName>
    <definedName name="ACERO34">#REF!</definedName>
    <definedName name="ACERO38">#REF!</definedName>
    <definedName name="ACERO3825">#REF!</definedName>
    <definedName name="ACERO40">#REF!</definedName>
    <definedName name="acero60" localSheetId="1">#REF!</definedName>
    <definedName name="acero60">#REF!</definedName>
    <definedName name="acero60_8" localSheetId="1">#REF!</definedName>
    <definedName name="acero60_8">#REF!</definedName>
    <definedName name="ACERO601">#REF!</definedName>
    <definedName name="ACERO6012">#REF!</definedName>
    <definedName name="ACERO601225">#REF!</definedName>
    <definedName name="ACERO6034">#REF!</definedName>
    <definedName name="ACERO6038">#REF!</definedName>
    <definedName name="ACERO603825">#REF!</definedName>
    <definedName name="acerog40">[28]MATERIALES!$G$7</definedName>
    <definedName name="aceroi">#REF!</definedName>
    <definedName name="aceroii">#REF!</definedName>
    <definedName name="aceromalla">#REF!</definedName>
    <definedName name="ACEROS">#REF!</definedName>
    <definedName name="ACUEDUCTO" localSheetId="1">[29]INS!#REF!</definedName>
    <definedName name="ACUEDUCTO">[29]INS!#REF!</definedName>
    <definedName name="ACUEDUCTO_8" localSheetId="1">#REF!</definedName>
    <definedName name="ACUEDUCTO_8">#REF!</definedName>
    <definedName name="ADA" localSheetId="1">'[30]CUB-10181-3(Rescision)'!#REF!</definedName>
    <definedName name="ADA">'[30]CUB-10181-3(Rescision)'!#REF!</definedName>
    <definedName name="ADAMIOSIN">[10]Mezcla!#REF!</definedName>
    <definedName name="ADAPTADOR_HEM_PVC_1" localSheetId="1">#REF!</definedName>
    <definedName name="ADAPTADOR_HEM_PVC_1">#REF!</definedName>
    <definedName name="ADAPTADOR_HEM_PVC_1_10" localSheetId="1">#REF!</definedName>
    <definedName name="ADAPTADOR_HEM_PVC_1_10">#REF!</definedName>
    <definedName name="ADAPTADOR_HEM_PVC_1_11" localSheetId="1">#REF!</definedName>
    <definedName name="ADAPTADOR_HEM_PVC_1_11">#REF!</definedName>
    <definedName name="ADAPTADOR_HEM_PVC_1_6" localSheetId="1">#REF!</definedName>
    <definedName name="ADAPTADOR_HEM_PVC_1_6">#REF!</definedName>
    <definedName name="ADAPTADOR_HEM_PVC_1_7" localSheetId="1">#REF!</definedName>
    <definedName name="ADAPTADOR_HEM_PVC_1_7">#REF!</definedName>
    <definedName name="ADAPTADOR_HEM_PVC_1_8" localSheetId="1">#REF!</definedName>
    <definedName name="ADAPTADOR_HEM_PVC_1_8">#REF!</definedName>
    <definedName name="ADAPTADOR_HEM_PVC_1_9" localSheetId="1">#REF!</definedName>
    <definedName name="ADAPTADOR_HEM_PVC_1_9">#REF!</definedName>
    <definedName name="ADAPTADOR_HEM_PVC_12" localSheetId="1">#REF!</definedName>
    <definedName name="ADAPTADOR_HEM_PVC_12">#REF!</definedName>
    <definedName name="ADAPTADOR_HEM_PVC_12_10" localSheetId="1">#REF!</definedName>
    <definedName name="ADAPTADOR_HEM_PVC_12_10">#REF!</definedName>
    <definedName name="ADAPTADOR_HEM_PVC_12_11" localSheetId="1">#REF!</definedName>
    <definedName name="ADAPTADOR_HEM_PVC_12_11">#REF!</definedName>
    <definedName name="ADAPTADOR_HEM_PVC_12_6" localSheetId="1">#REF!</definedName>
    <definedName name="ADAPTADOR_HEM_PVC_12_6">#REF!</definedName>
    <definedName name="ADAPTADOR_HEM_PVC_12_7" localSheetId="1">#REF!</definedName>
    <definedName name="ADAPTADOR_HEM_PVC_12_7">#REF!</definedName>
    <definedName name="ADAPTADOR_HEM_PVC_12_8" localSheetId="1">#REF!</definedName>
    <definedName name="ADAPTADOR_HEM_PVC_12_8">#REF!</definedName>
    <definedName name="ADAPTADOR_HEM_PVC_12_9" localSheetId="1">#REF!</definedName>
    <definedName name="ADAPTADOR_HEM_PVC_12_9">#REF!</definedName>
    <definedName name="ADAPTADOR_HEM_PVC_34" localSheetId="1">#REF!</definedName>
    <definedName name="ADAPTADOR_HEM_PVC_34">#REF!</definedName>
    <definedName name="ADAPTADOR_HEM_PVC_34_10" localSheetId="1">#REF!</definedName>
    <definedName name="ADAPTADOR_HEM_PVC_34_10">#REF!</definedName>
    <definedName name="ADAPTADOR_HEM_PVC_34_11" localSheetId="1">#REF!</definedName>
    <definedName name="ADAPTADOR_HEM_PVC_34_11">#REF!</definedName>
    <definedName name="ADAPTADOR_HEM_PVC_34_6" localSheetId="1">#REF!</definedName>
    <definedName name="ADAPTADOR_HEM_PVC_34_6">#REF!</definedName>
    <definedName name="ADAPTADOR_HEM_PVC_34_7" localSheetId="1">#REF!</definedName>
    <definedName name="ADAPTADOR_HEM_PVC_34_7">#REF!</definedName>
    <definedName name="ADAPTADOR_HEM_PVC_34_8" localSheetId="1">#REF!</definedName>
    <definedName name="ADAPTADOR_HEM_PVC_34_8">#REF!</definedName>
    <definedName name="ADAPTADOR_HEM_PVC_34_9" localSheetId="1">#REF!</definedName>
    <definedName name="ADAPTADOR_HEM_PVC_34_9">#REF!</definedName>
    <definedName name="ADAPTADOR_MAC_PVC_1" localSheetId="1">#REF!</definedName>
    <definedName name="ADAPTADOR_MAC_PVC_1">#REF!</definedName>
    <definedName name="ADAPTADOR_MAC_PVC_1_10" localSheetId="1">#REF!</definedName>
    <definedName name="ADAPTADOR_MAC_PVC_1_10">#REF!</definedName>
    <definedName name="ADAPTADOR_MAC_PVC_1_11" localSheetId="1">#REF!</definedName>
    <definedName name="ADAPTADOR_MAC_PVC_1_11">#REF!</definedName>
    <definedName name="ADAPTADOR_MAC_PVC_1_6" localSheetId="1">#REF!</definedName>
    <definedName name="ADAPTADOR_MAC_PVC_1_6">#REF!</definedName>
    <definedName name="ADAPTADOR_MAC_PVC_1_7" localSheetId="1">#REF!</definedName>
    <definedName name="ADAPTADOR_MAC_PVC_1_7">#REF!</definedName>
    <definedName name="ADAPTADOR_MAC_PVC_1_8" localSheetId="1">#REF!</definedName>
    <definedName name="ADAPTADOR_MAC_PVC_1_8">#REF!</definedName>
    <definedName name="ADAPTADOR_MAC_PVC_1_9" localSheetId="1">#REF!</definedName>
    <definedName name="ADAPTADOR_MAC_PVC_1_9">#REF!</definedName>
    <definedName name="ADAPTADOR_MAC_PVC_12" localSheetId="1">#REF!</definedName>
    <definedName name="ADAPTADOR_MAC_PVC_12">#REF!</definedName>
    <definedName name="ADAPTADOR_MAC_PVC_12_10" localSheetId="1">#REF!</definedName>
    <definedName name="ADAPTADOR_MAC_PVC_12_10">#REF!</definedName>
    <definedName name="ADAPTADOR_MAC_PVC_12_11" localSheetId="1">#REF!</definedName>
    <definedName name="ADAPTADOR_MAC_PVC_12_11">#REF!</definedName>
    <definedName name="ADAPTADOR_MAC_PVC_12_6" localSheetId="1">#REF!</definedName>
    <definedName name="ADAPTADOR_MAC_PVC_12_6">#REF!</definedName>
    <definedName name="ADAPTADOR_MAC_PVC_12_7" localSheetId="1">#REF!</definedName>
    <definedName name="ADAPTADOR_MAC_PVC_12_7">#REF!</definedName>
    <definedName name="ADAPTADOR_MAC_PVC_12_8" localSheetId="1">#REF!</definedName>
    <definedName name="ADAPTADOR_MAC_PVC_12_8">#REF!</definedName>
    <definedName name="ADAPTADOR_MAC_PVC_12_9" localSheetId="1">#REF!</definedName>
    <definedName name="ADAPTADOR_MAC_PVC_12_9">#REF!</definedName>
    <definedName name="ADAPTADOR_MAC_PVC_34" localSheetId="1">#REF!</definedName>
    <definedName name="ADAPTADOR_MAC_PVC_34">#REF!</definedName>
    <definedName name="ADAPTADOR_MAC_PVC_34_10" localSheetId="1">#REF!</definedName>
    <definedName name="ADAPTADOR_MAC_PVC_34_10">#REF!</definedName>
    <definedName name="ADAPTADOR_MAC_PVC_34_11" localSheetId="1">#REF!</definedName>
    <definedName name="ADAPTADOR_MAC_PVC_34_11">#REF!</definedName>
    <definedName name="ADAPTADOR_MAC_PVC_34_6" localSheetId="1">#REF!</definedName>
    <definedName name="ADAPTADOR_MAC_PVC_34_6">#REF!</definedName>
    <definedName name="ADAPTADOR_MAC_PVC_34_7" localSheetId="1">#REF!</definedName>
    <definedName name="ADAPTADOR_MAC_PVC_34_7">#REF!</definedName>
    <definedName name="ADAPTADOR_MAC_PVC_34_8" localSheetId="1">#REF!</definedName>
    <definedName name="ADAPTADOR_MAC_PVC_34_8">#REF!</definedName>
    <definedName name="ADAPTADOR_MAC_PVC_34_9" localSheetId="1">#REF!</definedName>
    <definedName name="ADAPTADOR_MAC_PVC_34_9">#REF!</definedName>
    <definedName name="ADAPTCPVCH12">#REF!</definedName>
    <definedName name="ADAPTCPVCH34">#REF!</definedName>
    <definedName name="ADAPTCPVCM12">#REF!</definedName>
    <definedName name="ADAPTCPVCM34">#REF!</definedName>
    <definedName name="ADAPTPVCH1">#REF!</definedName>
    <definedName name="ADAPTPVCH112">#REF!</definedName>
    <definedName name="ADAPTPVCH12">#REF!</definedName>
    <definedName name="ADAPTPVCH2">#REF!</definedName>
    <definedName name="ADAPTPVCH3">#REF!</definedName>
    <definedName name="ADAPTPVCH34">#REF!</definedName>
    <definedName name="ADAPTPVCH4">#REF!</definedName>
    <definedName name="ADAPTPVCH6">#REF!</definedName>
    <definedName name="ADAPTPVCM1">#REF!</definedName>
    <definedName name="ADAPTPVCM112">#REF!</definedName>
    <definedName name="ADAPTPVCM12">#REF!</definedName>
    <definedName name="ADAPTPVCM2">#REF!</definedName>
    <definedName name="ADAPTPVCM3">#REF!</definedName>
    <definedName name="ADAPTPVCM34">#REF!</definedName>
    <definedName name="ADAPTPVCM4">#REF!</definedName>
    <definedName name="ADAPTPVCM6">#REF!</definedName>
    <definedName name="ADICIONAL">#N/A</definedName>
    <definedName name="ADICIONAL_6">NA()</definedName>
    <definedName name="ADITIVO">#REF!</definedName>
    <definedName name="ADITIVO_IMPERMEABILIZANTE" localSheetId="1">#REF!</definedName>
    <definedName name="ADITIVO_IMPERMEABILIZANTE">#REF!</definedName>
    <definedName name="ADITIVO_IMPERMEABILIZANTE_10" localSheetId="1">#REF!</definedName>
    <definedName name="ADITIVO_IMPERMEABILIZANTE_10">#REF!</definedName>
    <definedName name="ADITIVO_IMPERMEABILIZANTE_11" localSheetId="1">#REF!</definedName>
    <definedName name="ADITIVO_IMPERMEABILIZANTE_11">#REF!</definedName>
    <definedName name="ADITIVO_IMPERMEABILIZANTE_6" localSheetId="1">#REF!</definedName>
    <definedName name="ADITIVO_IMPERMEABILIZANTE_6">#REF!</definedName>
    <definedName name="ADITIVO_IMPERMEABILIZANTE_7" localSheetId="1">#REF!</definedName>
    <definedName name="ADITIVO_IMPERMEABILIZANTE_7">#REF!</definedName>
    <definedName name="ADITIVO_IMPERMEABILIZANTE_8" localSheetId="1">#REF!</definedName>
    <definedName name="ADITIVO_IMPERMEABILIZANTE_8">#REF!</definedName>
    <definedName name="ADITIVO_IMPERMEABILIZANTE_9" localSheetId="1">#REF!</definedName>
    <definedName name="ADITIVO_IMPERMEABILIZANTE_9">#REF!</definedName>
    <definedName name="adm">'[31]Resumen Precio Equipos'!$C$28</definedName>
    <definedName name="ADMINISTRATIVOS">#REF!</definedName>
    <definedName name="AG">[16]Precio!$F$21</definedName>
    <definedName name="Agregado_3">#N/A</definedName>
    <definedName name="AGREGADOS">#REF!</definedName>
    <definedName name="agricola">'[22]Listado Equipos a utilizar'!#REF!</definedName>
    <definedName name="Agua" localSheetId="1">#REF!</definedName>
    <definedName name="Agua">#REF!</definedName>
    <definedName name="Agua.MA">#REF!</definedName>
    <definedName name="Agua.Potable.1erN">[32]Análisis!$F$1816</definedName>
    <definedName name="Agua.Potable.3er.4toy5toN">[32]Análisis!$F$1956</definedName>
    <definedName name="Agua_10" localSheetId="1">#REF!</definedName>
    <definedName name="Agua_10">#REF!</definedName>
    <definedName name="Agua_11" localSheetId="1">#REF!</definedName>
    <definedName name="Agua_11">#REF!</definedName>
    <definedName name="Agua_3">#N/A</definedName>
    <definedName name="Agua_6" localSheetId="1">#REF!</definedName>
    <definedName name="Agua_6">#REF!</definedName>
    <definedName name="Agua_7" localSheetId="1">#REF!</definedName>
    <definedName name="Agua_7">#REF!</definedName>
    <definedName name="Agua_8" localSheetId="1">#REF!</definedName>
    <definedName name="Agua_8">#REF!</definedName>
    <definedName name="Agua_9" localSheetId="1">#REF!</definedName>
    <definedName name="Agua_9">#REF!</definedName>
    <definedName name="AGUARRAS">#REF!</definedName>
    <definedName name="AIRE.ACONDICIONADO">#REF!</definedName>
    <definedName name="AL_ELEC_No10" localSheetId="1">#REF!</definedName>
    <definedName name="AL_ELEC_No10">#REF!</definedName>
    <definedName name="AL_ELEC_No10_10" localSheetId="1">#REF!</definedName>
    <definedName name="AL_ELEC_No10_10">#REF!</definedName>
    <definedName name="AL_ELEC_No10_11" localSheetId="1">#REF!</definedName>
    <definedName name="AL_ELEC_No10_11">#REF!</definedName>
    <definedName name="AL_ELEC_No10_6" localSheetId="1">#REF!</definedName>
    <definedName name="AL_ELEC_No10_6">#REF!</definedName>
    <definedName name="AL_ELEC_No10_7" localSheetId="1">#REF!</definedName>
    <definedName name="AL_ELEC_No10_7">#REF!</definedName>
    <definedName name="AL_ELEC_No10_8" localSheetId="1">#REF!</definedName>
    <definedName name="AL_ELEC_No10_8">#REF!</definedName>
    <definedName name="AL_ELEC_No10_9" localSheetId="1">#REF!</definedName>
    <definedName name="AL_ELEC_No10_9">#REF!</definedName>
    <definedName name="AL_ELEC_No12" localSheetId="1">#REF!</definedName>
    <definedName name="AL_ELEC_No12">#REF!</definedName>
    <definedName name="AL_ELEC_No12_10" localSheetId="1">#REF!</definedName>
    <definedName name="AL_ELEC_No12_10">#REF!</definedName>
    <definedName name="AL_ELEC_No12_11" localSheetId="1">#REF!</definedName>
    <definedName name="AL_ELEC_No12_11">#REF!</definedName>
    <definedName name="AL_ELEC_No12_6" localSheetId="1">#REF!</definedName>
    <definedName name="AL_ELEC_No12_6">#REF!</definedName>
    <definedName name="AL_ELEC_No12_7" localSheetId="1">#REF!</definedName>
    <definedName name="AL_ELEC_No12_7">#REF!</definedName>
    <definedName name="AL_ELEC_No12_8" localSheetId="1">#REF!</definedName>
    <definedName name="AL_ELEC_No12_8">#REF!</definedName>
    <definedName name="AL_ELEC_No12_9" localSheetId="1">#REF!</definedName>
    <definedName name="AL_ELEC_No12_9">#REF!</definedName>
    <definedName name="AL_ELEC_No14" localSheetId="1">#REF!</definedName>
    <definedName name="AL_ELEC_No14">#REF!</definedName>
    <definedName name="AL_ELEC_No14_10" localSheetId="1">#REF!</definedName>
    <definedName name="AL_ELEC_No14_10">#REF!</definedName>
    <definedName name="AL_ELEC_No14_11" localSheetId="1">#REF!</definedName>
    <definedName name="AL_ELEC_No14_11">#REF!</definedName>
    <definedName name="AL_ELEC_No14_6" localSheetId="1">#REF!</definedName>
    <definedName name="AL_ELEC_No14_6">#REF!</definedName>
    <definedName name="AL_ELEC_No14_7" localSheetId="1">#REF!</definedName>
    <definedName name="AL_ELEC_No14_7">#REF!</definedName>
    <definedName name="AL_ELEC_No14_8" localSheetId="1">#REF!</definedName>
    <definedName name="AL_ELEC_No14_8">#REF!</definedName>
    <definedName name="AL_ELEC_No14_9" localSheetId="1">#REF!</definedName>
    <definedName name="AL_ELEC_No14_9">#REF!</definedName>
    <definedName name="AL_ELEC_No6" localSheetId="1">#REF!</definedName>
    <definedName name="AL_ELEC_No6">#REF!</definedName>
    <definedName name="AL_ELEC_No6_10" localSheetId="1">#REF!</definedName>
    <definedName name="AL_ELEC_No6_10">#REF!</definedName>
    <definedName name="AL_ELEC_No6_11" localSheetId="1">#REF!</definedName>
    <definedName name="AL_ELEC_No6_11">#REF!</definedName>
    <definedName name="AL_ELEC_No6_6" localSheetId="1">#REF!</definedName>
    <definedName name="AL_ELEC_No6_6">#REF!</definedName>
    <definedName name="AL_ELEC_No6_7" localSheetId="1">#REF!</definedName>
    <definedName name="AL_ELEC_No6_7">#REF!</definedName>
    <definedName name="AL_ELEC_No6_8" localSheetId="1">#REF!</definedName>
    <definedName name="AL_ELEC_No6_8">#REF!</definedName>
    <definedName name="AL_ELEC_No6_9" localSheetId="1">#REF!</definedName>
    <definedName name="AL_ELEC_No6_9">#REF!</definedName>
    <definedName name="AL_ELEC_No8" localSheetId="1">#REF!</definedName>
    <definedName name="AL_ELEC_No8">#REF!</definedName>
    <definedName name="AL_ELEC_No8_10" localSheetId="1">#REF!</definedName>
    <definedName name="AL_ELEC_No8_10">#REF!</definedName>
    <definedName name="AL_ELEC_No8_11" localSheetId="1">#REF!</definedName>
    <definedName name="AL_ELEC_No8_11">#REF!</definedName>
    <definedName name="AL_ELEC_No8_6" localSheetId="1">#REF!</definedName>
    <definedName name="AL_ELEC_No8_6">#REF!</definedName>
    <definedName name="AL_ELEC_No8_7" localSheetId="1">#REF!</definedName>
    <definedName name="AL_ELEC_No8_7">#REF!</definedName>
    <definedName name="AL_ELEC_No8_8" localSheetId="1">#REF!</definedName>
    <definedName name="AL_ELEC_No8_8">#REF!</definedName>
    <definedName name="AL_ELEC_No8_9" localSheetId="1">#REF!</definedName>
    <definedName name="AL_ELEC_No8_9">#REF!</definedName>
    <definedName name="AL10_">#REF!</definedName>
    <definedName name="AL12_">#REF!</definedName>
    <definedName name="AL14_">#REF!</definedName>
    <definedName name="AL14GALV">#REF!</definedName>
    <definedName name="AL18DUPLO">#REF!</definedName>
    <definedName name="AL18GALV">#REF!</definedName>
    <definedName name="AL1C">#REF!</definedName>
    <definedName name="AL2_">#REF!</definedName>
    <definedName name="AL2C">#REF!</definedName>
    <definedName name="AL3C">#REF!</definedName>
    <definedName name="AL4_">#REF!</definedName>
    <definedName name="AL4C">#REF!</definedName>
    <definedName name="AL6_">#REF!</definedName>
    <definedName name="AL8_">#REF!</definedName>
    <definedName name="ALAM18">[16]Precio!$F$15</definedName>
    <definedName name="alambi">#REF!</definedName>
    <definedName name="alambii">#REF!</definedName>
    <definedName name="alambiii">#REF!</definedName>
    <definedName name="alambiiii">#REF!</definedName>
    <definedName name="ALAMBRE">[10]insumo!#REF!</definedName>
    <definedName name="Alambre_3">#N/A</definedName>
    <definedName name="Alambre_galvanizago__18">'[25]LISTA DE PRECIO'!$C$7</definedName>
    <definedName name="Alambre_No._18">[24]Insumos!$B$20:$D$20</definedName>
    <definedName name="Alambre_No.18_3">#N/A</definedName>
    <definedName name="Alambre_Varilla" localSheetId="1">[27]INSU!$D$17</definedName>
    <definedName name="Alambre_Varilla">#REF!</definedName>
    <definedName name="Alambre_Varilla_10" localSheetId="1">#REF!</definedName>
    <definedName name="Alambre_Varilla_10">#REF!</definedName>
    <definedName name="Alambre_Varilla_11" localSheetId="1">#REF!</definedName>
    <definedName name="Alambre_Varilla_11">#REF!</definedName>
    <definedName name="Alambre_Varilla_5" localSheetId="1">#REF!</definedName>
    <definedName name="Alambre_Varilla_5">#REF!</definedName>
    <definedName name="Alambre_Varilla_6" localSheetId="1">#REF!</definedName>
    <definedName name="Alambre_Varilla_6">#REF!</definedName>
    <definedName name="Alambre_Varilla_7" localSheetId="1">#REF!</definedName>
    <definedName name="Alambre_Varilla_7">#REF!</definedName>
    <definedName name="Alambre_Varilla_8" localSheetId="1">#REF!</definedName>
    <definedName name="Alambre_Varilla_8">#REF!</definedName>
    <definedName name="Alambre_Varilla_9" localSheetId="1">#REF!</definedName>
    <definedName name="Alambre_Varilla_9">#REF!</definedName>
    <definedName name="alambre18" localSheetId="1">#REF!</definedName>
    <definedName name="alambre18">#REF!</definedName>
    <definedName name="Alambre18.MA">#REF!</definedName>
    <definedName name="alambre18_8" localSheetId="1">#REF!</definedName>
    <definedName name="alambre18_8">#REF!</definedName>
    <definedName name="ALAMBRED">[10]insumo!$D$5</definedName>
    <definedName name="ALBANIL" localSheetId="1">#REF!</definedName>
    <definedName name="ALBANIL">#REF!</definedName>
    <definedName name="ALBANIL2" localSheetId="1">[33]M.O.!$C$12</definedName>
    <definedName name="ALBANIL2">#REF!</definedName>
    <definedName name="ALBANIL2_10" localSheetId="1">#REF!</definedName>
    <definedName name="ALBANIL2_10">#REF!</definedName>
    <definedName name="ALBANIL2_11" localSheetId="1">#REF!</definedName>
    <definedName name="ALBANIL2_11">#REF!</definedName>
    <definedName name="ALBANIL2_6" localSheetId="1">#REF!</definedName>
    <definedName name="ALBANIL2_6">#REF!</definedName>
    <definedName name="ALBANIL2_7" localSheetId="1">#REF!</definedName>
    <definedName name="ALBANIL2_7">#REF!</definedName>
    <definedName name="ALBANIL2_8" localSheetId="1">#REF!</definedName>
    <definedName name="ALBANIL2_8">#REF!</definedName>
    <definedName name="ALBANIL2_9" localSheetId="1">#REF!</definedName>
    <definedName name="ALBANIL2_9">#REF!</definedName>
    <definedName name="ALBANIL3" localSheetId="1">#REF!</definedName>
    <definedName name="ALBANIL3">#REF!</definedName>
    <definedName name="Ali.Desde.Trans.Villas">#REF!</definedName>
    <definedName name="Alim.a.Trnsf.">#REF!</definedName>
    <definedName name="Alq._Madera_P_Rampa_____Incl._M_O">[24]Insumos!$B$127:$D$127</definedName>
    <definedName name="Alq._Madera_P_Viga_____Incl._M_O">[24]Insumos!$B$128:$D$128</definedName>
    <definedName name="Alq._Madera_P_Vigas_y_Columnas_Amarre____Incl._M_O">[24]Insumos!$B$129:$D$129</definedName>
    <definedName name="ALQ_416">'[26]ANALISIS PLANTA'!$F$772</definedName>
    <definedName name="alq_MAQUITO">'[26]ANALISIS PLANTA'!$F$835</definedName>
    <definedName name="ALTATENSION">#REF!</definedName>
    <definedName name="altura">[34]presupuesto!#REF!</definedName>
    <definedName name="ana" localSheetId="1">#REF!</definedName>
    <definedName name="ana">[35]PRESUPUESTO!$C$4</definedName>
    <definedName name="ana_6" localSheetId="1">#REF!</definedName>
    <definedName name="ana_6">#REF!</definedName>
    <definedName name="ANAACEROS">#REF!</definedName>
    <definedName name="ANABLOQUESMUROS">#REF!</definedName>
    <definedName name="ANABORDILLOS">#REF!</definedName>
    <definedName name="ANACASETAS">#REF!</definedName>
    <definedName name="ANACONTEN">#REF!</definedName>
    <definedName name="ANADESPLUV">#REF!</definedName>
    <definedName name="ANAEMPAÑETES">#REF!</definedName>
    <definedName name="ANAESCALONES">#REF!</definedName>
    <definedName name="ANAHAANTEP">#REF!</definedName>
    <definedName name="ANAHABADENES">#REF!</definedName>
    <definedName name="ANAHACOL">#REF!</definedName>
    <definedName name="ANAHACOLAMA">#REF!</definedName>
    <definedName name="ANAHACOLCIR">#REF!</definedName>
    <definedName name="ANAHADINTELES">#REF!</definedName>
    <definedName name="ANAHALOSASMONO">#REF!</definedName>
    <definedName name="ANAHAMUROS">#REF!</definedName>
    <definedName name="ANAHARAMPASESC">#REF!</definedName>
    <definedName name="ANAHAVIGAS">#REF!</definedName>
    <definedName name="ANAHAVIGASAMA">#REF!</definedName>
    <definedName name="ANAHAVUELOS">#REF!</definedName>
    <definedName name="ANAHAZAPCOL1">#REF!</definedName>
    <definedName name="ANAHAZAPCOL2">#REF!</definedName>
    <definedName name="ANAHAZAPMUR1">#REF!</definedName>
    <definedName name="ANAHORMIND">#REF!</definedName>
    <definedName name="ANAHORMSIM">#REF!</definedName>
    <definedName name="ANAIMPERMEABILIZA">#REF!</definedName>
    <definedName name="ANAINSTELECTACOM">#REF!</definedName>
    <definedName name="ANAINSTELECTSALIDAS">#REF!</definedName>
    <definedName name="ANAINSTSANITAPATUBMO">#REF!</definedName>
    <definedName name="ANAINSTSANITCISTERNAS">#REF!</definedName>
    <definedName name="ANAINSTSANITCISTSEPT">#REF!</definedName>
    <definedName name="ANAINSTSANITCOLOCAPAR">#REF!</definedName>
    <definedName name="analiis" localSheetId="1">[33]M.O.!#REF!</definedName>
    <definedName name="analiis">[33]M.O.!#REF!</definedName>
    <definedName name="analisis" localSheetId="1">#REF!</definedName>
    <definedName name="analisis">#REF!</definedName>
    <definedName name="analisis2">#REF!</definedName>
    <definedName name="analisisI">#REF!</definedName>
    <definedName name="ANALISSSSS" localSheetId="1">NA()</definedName>
    <definedName name="ANALISSSSS">#N/A</definedName>
    <definedName name="ANALISSSSS_6" localSheetId="1">#REF!</definedName>
    <definedName name="ANALISSSSS_6">#REF!</definedName>
    <definedName name="ANAMALLASCICL">#REF!</definedName>
    <definedName name="ANAMORTEROS">#REF!</definedName>
    <definedName name="ANAMOVTIE">#REF!</definedName>
    <definedName name="ANAPINTURAS">#REF!</definedName>
    <definedName name="ANAPISOS">#REF!</definedName>
    <definedName name="ANAPORTAJEMAD">#REF!</definedName>
    <definedName name="ANAREPLANTEO">#REF!</definedName>
    <definedName name="ANAREVEST">#REF!</definedName>
    <definedName name="ANATECHOS">#REF!</definedName>
    <definedName name="ANATECHOSTERM">#REF!</definedName>
    <definedName name="ANAVENTANAS">#REF!</definedName>
    <definedName name="ANAVERJAS">#REF!</definedName>
    <definedName name="ANCHOS">#REF!</definedName>
    <definedName name="Anclaje_de_Pilotes_3">#N/A</definedName>
    <definedName name="Andamio">#REF!</definedName>
    <definedName name="Andamio.Goteros">#REF!</definedName>
    <definedName name="Andamio.Panete">#REF!</definedName>
    <definedName name="Andamio.Pañete.pared.Exterior">[32]Insumos!$E$155</definedName>
    <definedName name="ANDAMIOS" localSheetId="1">#REF!</definedName>
    <definedName name="ANDAMIOS">#REF!</definedName>
    <definedName name="Andamios.Bloque">#REF!</definedName>
    <definedName name="ANDAMIOS_10" localSheetId="1">#REF!</definedName>
    <definedName name="ANDAMIOS_10">#REF!</definedName>
    <definedName name="ANDAMIOS_11" localSheetId="1">#REF!</definedName>
    <definedName name="ANDAMIOS_11">#REF!</definedName>
    <definedName name="ANDAMIOS_6" localSheetId="1">#REF!</definedName>
    <definedName name="ANDAMIOS_6">#REF!</definedName>
    <definedName name="ANDAMIOS_7" localSheetId="1">#REF!</definedName>
    <definedName name="ANDAMIOS_7">#REF!</definedName>
    <definedName name="ANDAMIOS_8" localSheetId="1">#REF!</definedName>
    <definedName name="ANDAMIOS_8">#REF!</definedName>
    <definedName name="ANDAMIOS_9" localSheetId="1">#REF!</definedName>
    <definedName name="ANDAMIOS_9">#REF!</definedName>
    <definedName name="andamiosin">[10]Mezcla!$G$158</definedName>
    <definedName name="Anf.LosasYvuelos">[36]Análisis!#REF!</definedName>
    <definedName name="Anfi.Zap.Col">[36]Análisis!#REF!</definedName>
    <definedName name="Anfit.Col.C1">[36]Análisis!#REF!</definedName>
    <definedName name="Anfit.Col.CA">[36]Análisis!#REF!</definedName>
    <definedName name="ANFITEATRO">#REF!</definedName>
    <definedName name="ANGULAR" localSheetId="1">#REF!</definedName>
    <definedName name="ANGULAR">#REF!</definedName>
    <definedName name="ANGULAR_3">"$#REF!.$B$246"</definedName>
    <definedName name="ANGULAR_8" localSheetId="1">#REF!</definedName>
    <definedName name="ANGULAR_8">#REF!</definedName>
    <definedName name="ANIMACION">#REF!</definedName>
    <definedName name="Antepecho">[32]Análisis!$D$1212</definedName>
    <definedName name="Antepecho..superior.incluye.losa">[32]Análisis!$D$658</definedName>
    <definedName name="antepecho.block.de.6">#REF!</definedName>
    <definedName name="AP">#REF!</definedName>
    <definedName name="APARATOS">#REF!</definedName>
    <definedName name="AQUAPEL">#REF!</definedName>
    <definedName name="aqui" localSheetId="1">#REF!</definedName>
    <definedName name="aqui">#REF!</definedName>
    <definedName name="ARANDELA_INODORO_PVC_4" localSheetId="1">#REF!</definedName>
    <definedName name="ARANDELA_INODORO_PVC_4">#REF!</definedName>
    <definedName name="ARANDELA_INODORO_PVC_4_10" localSheetId="1">#REF!</definedName>
    <definedName name="ARANDELA_INODORO_PVC_4_10">#REF!</definedName>
    <definedName name="ARANDELA_INODORO_PVC_4_11" localSheetId="1">#REF!</definedName>
    <definedName name="ARANDELA_INODORO_PVC_4_11">#REF!</definedName>
    <definedName name="ARANDELA_INODORO_PVC_4_6" localSheetId="1">#REF!</definedName>
    <definedName name="ARANDELA_INODORO_PVC_4_6">#REF!</definedName>
    <definedName name="ARANDELA_INODORO_PVC_4_7" localSheetId="1">#REF!</definedName>
    <definedName name="ARANDELA_INODORO_PVC_4_7">#REF!</definedName>
    <definedName name="ARANDELA_INODORO_PVC_4_8" localSheetId="1">#REF!</definedName>
    <definedName name="ARANDELA_INODORO_PVC_4_8">#REF!</definedName>
    <definedName name="ARANDELA_INODORO_PVC_4_9" localSheetId="1">#REF!</definedName>
    <definedName name="ARANDELA_INODORO_PVC_4_9">#REF!</definedName>
    <definedName name="ARANDELAPLAS">#REF!</definedName>
    <definedName name="ARCILLA_ROJA" localSheetId="1">#REF!</definedName>
    <definedName name="ARCILLA_ROJA">#REF!</definedName>
    <definedName name="ARCILLA_ROJA_10" localSheetId="1">#REF!</definedName>
    <definedName name="ARCILLA_ROJA_10">#REF!</definedName>
    <definedName name="ARCILLA_ROJA_11" localSheetId="1">#REF!</definedName>
    <definedName name="ARCILLA_ROJA_11">#REF!</definedName>
    <definedName name="ARCILLA_ROJA_6" localSheetId="1">#REF!</definedName>
    <definedName name="ARCILLA_ROJA_6">#REF!</definedName>
    <definedName name="ARCILLA_ROJA_7" localSheetId="1">#REF!</definedName>
    <definedName name="ARCILLA_ROJA_7">#REF!</definedName>
    <definedName name="ARCILLA_ROJA_8" localSheetId="1">#REF!</definedName>
    <definedName name="ARCILLA_ROJA_8">#REF!</definedName>
    <definedName name="ARCILLA_ROJA_9" localSheetId="1">#REF!</definedName>
    <definedName name="ARCILLA_ROJA_9">#REF!</definedName>
    <definedName name="area">[34]presupuesto!#REF!</definedName>
    <definedName name="_xlnm.Extract" localSheetId="1">#REF!</definedName>
    <definedName name="_xlnm.Extract">#REF!</definedName>
    <definedName name="_xlnm.Print_Area" localSheetId="0">ACUEDUCTO!$A$1:$F$1134</definedName>
    <definedName name="_xlnm.Print_Area" localSheetId="1">'ALC. LUPERON'!$A$7:$F$2592</definedName>
    <definedName name="_xlnm.Print_Area">#REF!</definedName>
    <definedName name="ARENA">#REF!</definedName>
    <definedName name="Arena.Horm.Visto">[23]Insumos!$E$16</definedName>
    <definedName name="Arena_Gruesa_Lavada">[24]Insumos!$B$16:$D$16</definedName>
    <definedName name="ARENA_LAV_CLASIF">'[37]MATERIALES LISTADO'!$D$9</definedName>
    <definedName name="ARENA_PAÑETE" localSheetId="1">#REF!</definedName>
    <definedName name="ARENA_PAÑETE">#REF!</definedName>
    <definedName name="ARENA_PAÑETE_10" localSheetId="1">#REF!</definedName>
    <definedName name="ARENA_PAÑETE_10">#REF!</definedName>
    <definedName name="ARENA_PAÑETE_11" localSheetId="1">#REF!</definedName>
    <definedName name="ARENA_PAÑETE_11">#REF!</definedName>
    <definedName name="ARENA_PAÑETE_6" localSheetId="1">#REF!</definedName>
    <definedName name="ARENA_PAÑETE_6">#REF!</definedName>
    <definedName name="ARENA_PAÑETE_7" localSheetId="1">#REF!</definedName>
    <definedName name="ARENA_PAÑETE_7">#REF!</definedName>
    <definedName name="ARENA_PAÑETE_8" localSheetId="1">#REF!</definedName>
    <definedName name="ARENA_PAÑETE_8">#REF!</definedName>
    <definedName name="ARENA_PAÑETE_9" localSheetId="1">#REF!</definedName>
    <definedName name="ARENA_PAÑETE_9">#REF!</definedName>
    <definedName name="ARENAAZUL">#REF!</definedName>
    <definedName name="arenabca">#REF!</definedName>
    <definedName name="ARENAF">[10]insumo!#REF!</definedName>
    <definedName name="ARENAFINA">[10]insumo!$D$6</definedName>
    <definedName name="ARENAG">[10]insumo!#REF!</definedName>
    <definedName name="ARENAGRUESA">[10]insumo!$D$7</definedName>
    <definedName name="ArenaItabo" localSheetId="1">#REF!</definedName>
    <definedName name="ArenaItabo">#REF!</definedName>
    <definedName name="ArenaItabo_10" localSheetId="1">#REF!</definedName>
    <definedName name="ArenaItabo_10">#REF!</definedName>
    <definedName name="ArenaItabo_11" localSheetId="1">#REF!</definedName>
    <definedName name="ArenaItabo_11">#REF!</definedName>
    <definedName name="ArenaItabo_6" localSheetId="1">#REF!</definedName>
    <definedName name="ArenaItabo_6">#REF!</definedName>
    <definedName name="ArenaItabo_7" localSheetId="1">#REF!</definedName>
    <definedName name="ArenaItabo_7">#REF!</definedName>
    <definedName name="ArenaItabo_8" localSheetId="1">#REF!</definedName>
    <definedName name="ArenaItabo_8">#REF!</definedName>
    <definedName name="ArenaItabo_9" localSheetId="1">#REF!</definedName>
    <definedName name="ArenaItabo_9">#REF!</definedName>
    <definedName name="ArenaLaAltagracia.MA">#REF!</definedName>
    <definedName name="arenalavada">[28]MATERIALES!$G$13</definedName>
    <definedName name="ARENAMINA">#REF!</definedName>
    <definedName name="ArenaOchoa.MA">[38]Insumos!$C$14</definedName>
    <definedName name="ArenaPanete.MA">#REF!</definedName>
    <definedName name="ArenaPlanta" localSheetId="1">#REF!</definedName>
    <definedName name="ArenaPlanta">#REF!</definedName>
    <definedName name="ArenaPlanta_10" localSheetId="1">#REF!</definedName>
    <definedName name="ArenaPlanta_10">#REF!</definedName>
    <definedName name="ArenaPlanta_11" localSheetId="1">#REF!</definedName>
    <definedName name="ArenaPlanta_11">#REF!</definedName>
    <definedName name="ArenaPlanta_6" localSheetId="1">#REF!</definedName>
    <definedName name="ArenaPlanta_6">#REF!</definedName>
    <definedName name="ArenaPlanta_7" localSheetId="1">#REF!</definedName>
    <definedName name="ArenaPlanta_7">#REF!</definedName>
    <definedName name="ArenaPlanta_8" localSheetId="1">#REF!</definedName>
    <definedName name="ArenaPlanta_8">#REF!</definedName>
    <definedName name="ArenaPlanta_9" localSheetId="1">#REF!</definedName>
    <definedName name="ArenaPlanta_9">#REF!</definedName>
    <definedName name="arenapta">#REF!</definedName>
    <definedName name="ari">#REF!</definedName>
    <definedName name="arii">#REF!</definedName>
    <definedName name="ariii">#REF!</definedName>
    <definedName name="ariiii">#REF!</definedName>
    <definedName name="arranque">'[22]Listado Equipos a utilizar'!#REF!</definedName>
    <definedName name="as" localSheetId="1">[39]M.O.!#REF!</definedName>
    <definedName name="as">[39]M.O.!#REF!</definedName>
    <definedName name="as_10" localSheetId="1">#REF!</definedName>
    <definedName name="as_10">#REF!</definedName>
    <definedName name="as_11" localSheetId="1">#REF!</definedName>
    <definedName name="as_11">#REF!</definedName>
    <definedName name="as_5" localSheetId="1">#REF!</definedName>
    <definedName name="as_5">#REF!</definedName>
    <definedName name="as_6" localSheetId="1">#REF!</definedName>
    <definedName name="as_6">#REF!</definedName>
    <definedName name="as_7" localSheetId="1">#REF!</definedName>
    <definedName name="as_7">#REF!</definedName>
    <definedName name="as_8" localSheetId="1">#REF!</definedName>
    <definedName name="as_8">#REF!</definedName>
    <definedName name="as_9" localSheetId="1">#REF!</definedName>
    <definedName name="as_9">#REF!</definedName>
    <definedName name="ASCENSORES">#REF!</definedName>
    <definedName name="asd" localSheetId="1">#REF!</definedName>
    <definedName name="asd">#REF!</definedName>
    <definedName name="asfali">#REF!</definedName>
    <definedName name="asfalii">#REF!</definedName>
    <definedName name="asfaliii">#REF!</definedName>
    <definedName name="asfaliiii">#REF!</definedName>
    <definedName name="asientoi">#REF!</definedName>
    <definedName name="asientoii">#REF!</definedName>
    <definedName name="asientoiii">#REF!</definedName>
    <definedName name="asientoiiii">#REF!</definedName>
    <definedName name="AT">#REF!</definedName>
    <definedName name="augusto">#REF!</definedName>
    <definedName name="AUMENTO_OCB">#REF!</definedName>
    <definedName name="AY">#REF!</definedName>
    <definedName name="AYAL">[12]MOJornal!$D$20</definedName>
    <definedName name="AYCARP" localSheetId="1">[29]INS!#REF!</definedName>
    <definedName name="AYCARP">#REF!</definedName>
    <definedName name="AYCARP_6" localSheetId="1">#REF!</definedName>
    <definedName name="AYCARP_6">#REF!</definedName>
    <definedName name="AYCARP_8" localSheetId="1">#REF!</definedName>
    <definedName name="AYCARP_8">#REF!</definedName>
    <definedName name="ayoperador">#REF!</definedName>
    <definedName name="AYUDANTE" localSheetId="1">#REF!</definedName>
    <definedName name="Ayudante">#REF!</definedName>
    <definedName name="Ayudante_2da" localSheetId="1">#REF!</definedName>
    <definedName name="Ayudante_2da">#REF!</definedName>
    <definedName name="Ayudante_2da_10" localSheetId="1">#REF!</definedName>
    <definedName name="Ayudante_2da_10">#REF!</definedName>
    <definedName name="Ayudante_2da_11" localSheetId="1">#REF!</definedName>
    <definedName name="Ayudante_2da_11">#REF!</definedName>
    <definedName name="Ayudante_2da_6" localSheetId="1">#REF!</definedName>
    <definedName name="Ayudante_2da_6">#REF!</definedName>
    <definedName name="Ayudante_2da_7" localSheetId="1">#REF!</definedName>
    <definedName name="Ayudante_2da_7">#REF!</definedName>
    <definedName name="Ayudante_2da_8" localSheetId="1">#REF!</definedName>
    <definedName name="Ayudante_2da_8">#REF!</definedName>
    <definedName name="Ayudante_2da_9" localSheetId="1">#REF!</definedName>
    <definedName name="Ayudante_2da_9">#REF!</definedName>
    <definedName name="Ayudante_6" localSheetId="1">#REF!</definedName>
    <definedName name="Ayudante_6">#REF!</definedName>
    <definedName name="Ayudante_Soldador" localSheetId="1">#REF!</definedName>
    <definedName name="Ayudante_Soldador">#REF!</definedName>
    <definedName name="Ayudante_Soldador_10" localSheetId="1">#REF!</definedName>
    <definedName name="Ayudante_Soldador_10">#REF!</definedName>
    <definedName name="Ayudante_Soldador_11" localSheetId="1">#REF!</definedName>
    <definedName name="Ayudante_Soldador_11">#REF!</definedName>
    <definedName name="Ayudante_Soldador_6" localSheetId="1">#REF!</definedName>
    <definedName name="Ayudante_Soldador_6">#REF!</definedName>
    <definedName name="Ayudante_Soldador_7" localSheetId="1">#REF!</definedName>
    <definedName name="Ayudante_Soldador_7">#REF!</definedName>
    <definedName name="Ayudante_Soldador_8" localSheetId="1">#REF!</definedName>
    <definedName name="Ayudante_Soldador_8">#REF!</definedName>
    <definedName name="Ayudante_Soldador_9" localSheetId="1">#REF!</definedName>
    <definedName name="Ayudante_Soldador_9">#REF!</definedName>
    <definedName name="ayudcadenero">[28]OBRAMANO!$F$67</definedName>
    <definedName name="b" localSheetId="1">[40]ADDENDA!#REF!</definedName>
    <definedName name="b">[40]ADDENDA!#REF!</definedName>
    <definedName name="b_6" localSheetId="1">#REF!</definedName>
    <definedName name="b_6">#REF!</definedName>
    <definedName name="b_8" localSheetId="1">#REF!</definedName>
    <definedName name="b_8">#REF!</definedName>
    <definedName name="BALAUSTRES">#REF!</definedName>
    <definedName name="BALDOSAS_TRANSPARENTE" localSheetId="1">#REF!</definedName>
    <definedName name="BALDOSAS_TRANSPARENTE">#REF!</definedName>
    <definedName name="BALDOSAS_TRANSPARENTE_10" localSheetId="1">#REF!</definedName>
    <definedName name="BALDOSAS_TRANSPARENTE_10">#REF!</definedName>
    <definedName name="BALDOSAS_TRANSPARENTE_11" localSheetId="1">#REF!</definedName>
    <definedName name="BALDOSAS_TRANSPARENTE_11">#REF!</definedName>
    <definedName name="BALDOSAS_TRANSPARENTE_6" localSheetId="1">#REF!</definedName>
    <definedName name="BALDOSAS_TRANSPARENTE_6">#REF!</definedName>
    <definedName name="BALDOSAS_TRANSPARENTE_7" localSheetId="1">#REF!</definedName>
    <definedName name="BALDOSAS_TRANSPARENTE_7">#REF!</definedName>
    <definedName name="BALDOSAS_TRANSPARENTE_8" localSheetId="1">#REF!</definedName>
    <definedName name="BALDOSAS_TRANSPARENTE_8">#REF!</definedName>
    <definedName name="BALDOSAS_TRANSPARENTE_9" localSheetId="1">#REF!</definedName>
    <definedName name="BALDOSAS_TRANSPARENTE_9">#REF!</definedName>
    <definedName name="Baldosin30x60">[41]Insumos!$E$90</definedName>
    <definedName name="Baldosines.GraniMármol">[32]Insumos!$E$71</definedName>
    <definedName name="banci">#REF!</definedName>
    <definedName name="bancii">#REF!</definedName>
    <definedName name="banciii">#REF!</definedName>
    <definedName name="banciiii">#REF!</definedName>
    <definedName name="banli">#REF!</definedName>
    <definedName name="banlii">#REF!</definedName>
    <definedName name="banliii">#REF!</definedName>
    <definedName name="banliiii">#REF!</definedName>
    <definedName name="bañera.blanca">#REF!</definedName>
    <definedName name="BAÑERAHFBCA">#REF!</definedName>
    <definedName name="BAÑERAHFCOL">#REF!</definedName>
    <definedName name="BAÑERALIV">#REF!</definedName>
    <definedName name="BAÑOS">#REF!</definedName>
    <definedName name="Bar.Piscina">#REF!</definedName>
    <definedName name="Baranda.hierro">#REF!</definedName>
    <definedName name="Baranda.hierro.simple">#REF!</definedName>
    <definedName name="BARANDILLA_3">#N/A</definedName>
    <definedName name="barra12">[13]analisis!$G$2860</definedName>
    <definedName name="BARRO">#REF!</definedName>
    <definedName name="bas3e" localSheetId="1">#REF!</definedName>
    <definedName name="bas3e">#N/A</definedName>
    <definedName name="bas3e_6" localSheetId="1">#REF!</definedName>
    <definedName name="bas3e_6">#REF!</definedName>
    <definedName name="base" localSheetId="1">#REF!</definedName>
    <definedName name="base">#REF!</definedName>
    <definedName name="base.pedestal">#REF!</definedName>
    <definedName name="Base.piso.Mármol">[32]Análisis!$D$471</definedName>
    <definedName name="base.sofa.cama">#REF!</definedName>
    <definedName name="BASE_CONTEN" localSheetId="1">#REF!</definedName>
    <definedName name="BASE_CONTEN">#REF!</definedName>
    <definedName name="BASE_CONTEN_10" localSheetId="1">#REF!</definedName>
    <definedName name="BASE_CONTEN_10">#REF!</definedName>
    <definedName name="BASE_CONTEN_11" localSheetId="1">#REF!</definedName>
    <definedName name="BASE_CONTEN_11">#REF!</definedName>
    <definedName name="BASE_CONTEN_6" localSheetId="1">#REF!</definedName>
    <definedName name="BASE_CONTEN_6">#REF!</definedName>
    <definedName name="BASE_CONTEN_7" localSheetId="1">#REF!</definedName>
    <definedName name="BASE_CONTEN_7">#REF!</definedName>
    <definedName name="BASE_CONTEN_8" localSheetId="1">#REF!</definedName>
    <definedName name="BASE_CONTEN_8">#REF!</definedName>
    <definedName name="BASE_CONTEN_9" localSheetId="1">#REF!</definedName>
    <definedName name="BASE_CONTEN_9">#REF!</definedName>
    <definedName name="_xlnm.Database">#REF!</definedName>
    <definedName name="baseia">#REF!</definedName>
    <definedName name="baseib">#REF!</definedName>
    <definedName name="baseic">#REF!</definedName>
    <definedName name="baseiia">#REF!</definedName>
    <definedName name="baseiib">#REF!</definedName>
    <definedName name="baseiic">#REF!</definedName>
    <definedName name="baseiiia">#REF!</definedName>
    <definedName name="baseiiib">#REF!</definedName>
    <definedName name="baseiiic">#REF!</definedName>
    <definedName name="baseiiiia">#REF!</definedName>
    <definedName name="baseiiiib">#REF!</definedName>
    <definedName name="baseiiiic">#REF!</definedName>
    <definedName name="BBB" localSheetId="1">#REF!</definedName>
    <definedName name="BBB">#REF!</definedName>
    <definedName name="bbbb">#REF!</definedName>
    <definedName name="BBBBBBBBBBBBBBBB">#REF!</definedName>
    <definedName name="be">#REF!</definedName>
    <definedName name="BENEFICIOS">'[25]LISTA DE PRECIO'!$C$18</definedName>
    <definedName name="BIDETBCO">#REF!</definedName>
    <definedName name="BIDETBCOPVC">#REF!</definedName>
    <definedName name="BIDETCOL">#REF!</definedName>
    <definedName name="BISAGRA">#REF!</definedName>
    <definedName name="BLOCK_4" localSheetId="1">#REF!</definedName>
    <definedName name="BLOCK_4">#REF!</definedName>
    <definedName name="BLOCK_4_10" localSheetId="1">#REF!</definedName>
    <definedName name="BLOCK_4_10">#REF!</definedName>
    <definedName name="BLOCK_4_11" localSheetId="1">#REF!</definedName>
    <definedName name="BLOCK_4_11">#REF!</definedName>
    <definedName name="BLOCK_4_6" localSheetId="1">#REF!</definedName>
    <definedName name="BLOCK_4_6">#REF!</definedName>
    <definedName name="BLOCK_4_7" localSheetId="1">#REF!</definedName>
    <definedName name="BLOCK_4_7">#REF!</definedName>
    <definedName name="BLOCK_4_8" localSheetId="1">#REF!</definedName>
    <definedName name="BLOCK_4_8">#REF!</definedName>
    <definedName name="BLOCK_4_9" localSheetId="1">#REF!</definedName>
    <definedName name="BLOCK_4_9">#REF!</definedName>
    <definedName name="BLOCK_6" localSheetId="1">#REF!</definedName>
    <definedName name="BLOCK_6">#REF!</definedName>
    <definedName name="BLOCK_6_10" localSheetId="1">#REF!</definedName>
    <definedName name="BLOCK_6_10">#REF!</definedName>
    <definedName name="BLOCK_6_11" localSheetId="1">#REF!</definedName>
    <definedName name="BLOCK_6_11">#REF!</definedName>
    <definedName name="BLOCK_6_6" localSheetId="1">#REF!</definedName>
    <definedName name="BLOCK_6_6">#REF!</definedName>
    <definedName name="BLOCK_6_7" localSheetId="1">#REF!</definedName>
    <definedName name="BLOCK_6_7">#REF!</definedName>
    <definedName name="BLOCK_6_8" localSheetId="1">#REF!</definedName>
    <definedName name="BLOCK_6_8">#REF!</definedName>
    <definedName name="BLOCK_6_9" localSheetId="1">#REF!</definedName>
    <definedName name="BLOCK_6_9">#REF!</definedName>
    <definedName name="BLOCK_8" localSheetId="1">#REF!</definedName>
    <definedName name="BLOCK_8">#REF!</definedName>
    <definedName name="BLOCK_8_10" localSheetId="1">#REF!</definedName>
    <definedName name="BLOCK_8_10">#REF!</definedName>
    <definedName name="BLOCK_8_11" localSheetId="1">#REF!</definedName>
    <definedName name="BLOCK_8_11">#REF!</definedName>
    <definedName name="BLOCK_8_6" localSheetId="1">#REF!</definedName>
    <definedName name="BLOCK_8_6">#REF!</definedName>
    <definedName name="BLOCK_8_7" localSheetId="1">#REF!</definedName>
    <definedName name="BLOCK_8_7">#REF!</definedName>
    <definedName name="BLOCK_8_8" localSheetId="1">#REF!</definedName>
    <definedName name="BLOCK_8_8">#REF!</definedName>
    <definedName name="BLOCK_8_9" localSheetId="1">#REF!</definedName>
    <definedName name="BLOCK_8_9">#REF!</definedName>
    <definedName name="BLOCK_CALADO" localSheetId="1">#REF!</definedName>
    <definedName name="BLOCK_CALADO">#REF!</definedName>
    <definedName name="BLOCK_CALADO_10" localSheetId="1">#REF!</definedName>
    <definedName name="BLOCK_CALADO_10">#REF!</definedName>
    <definedName name="BLOCK_CALADO_11" localSheetId="1">#REF!</definedName>
    <definedName name="BLOCK_CALADO_11">#REF!</definedName>
    <definedName name="BLOCK_CALADO_6" localSheetId="1">#REF!</definedName>
    <definedName name="BLOCK_CALADO_6">#REF!</definedName>
    <definedName name="BLOCK_CALADO_7" localSheetId="1">#REF!</definedName>
    <definedName name="BLOCK_CALADO_7">#REF!</definedName>
    <definedName name="BLOCK_CALADO_8" localSheetId="1">#REF!</definedName>
    <definedName name="BLOCK_CALADO_8">#REF!</definedName>
    <definedName name="BLOCK_CALADO_9" localSheetId="1">#REF!</definedName>
    <definedName name="BLOCK_CALADO_9">#REF!</definedName>
    <definedName name="BLOCK0.10M">[10]insumo!$D$8</definedName>
    <definedName name="BLOCK0.15M">[10]insumo!$D$9</definedName>
    <definedName name="BLOCK0.20M">[10]insumo!$D$10</definedName>
    <definedName name="BLOCK12">#REF!</definedName>
    <definedName name="block4">[10]insumo!#REF!</definedName>
    <definedName name="BLOCK5">#REF!</definedName>
    <definedName name="BLOCK6">[10]insumo!#REF!</definedName>
    <definedName name="BLOCK640">#REF!</definedName>
    <definedName name="BLOCK6VIO2">#REF!</definedName>
    <definedName name="block8">[10]insumo!#REF!</definedName>
    <definedName name="BLOCK820">#REF!</definedName>
    <definedName name="BLOCK840">#REF!</definedName>
    <definedName name="BLOCK840CLLENAS">#REF!</definedName>
    <definedName name="BLOCK8ESP">#REF!</definedName>
    <definedName name="BLOCKCA">[10]insumo!#REF!</definedName>
    <definedName name="BLOCKCALAD666">#REF!</definedName>
    <definedName name="BLOCKCALAD886">#REF!</definedName>
    <definedName name="BLOCKCALADORN152040">#REF!</definedName>
    <definedName name="Bloque.12.M.A.">#REF!</definedName>
    <definedName name="Bloque.12.SNP.Villas">[32]Análisis!$D$1112</definedName>
    <definedName name="Bloque.4.Barpis">[36]Análisis!#REF!</definedName>
    <definedName name="Bloque.4.MA">#REF!</definedName>
    <definedName name="Bloque.4.SNP.Mezc.Antillana">[36]Análisis!#REF!</definedName>
    <definedName name="Bloque.4.SNP.Villas">[32]Análisis!$D$915</definedName>
    <definedName name="Bloque.4BNP.Mezc.Antillana">[36]Análisis!#REF!</definedName>
    <definedName name="Bloque.6.BNP.Mezc.Antillana">[36]Análisis!#REF!</definedName>
    <definedName name="Bloque.6.BNP.Villas">#REF!</definedName>
    <definedName name="Bloque.6.MA">#REF!</definedName>
    <definedName name="Bloque.6.SNP.Mezc.Antillana">[36]Análisis!#REF!</definedName>
    <definedName name="Bloque.6.SNP.Villas">#REF!</definedName>
    <definedName name="Bloque.8.BNP.Villas">#REF!</definedName>
    <definedName name="Bloque.8.MA">#REF!</definedName>
    <definedName name="Bloque.8.SNP.Villas">#REF!</definedName>
    <definedName name="Bloque.8.SNP.Villas.A0.8">#REF!</definedName>
    <definedName name="Bloque.8SNP.Villas">#REF!</definedName>
    <definedName name="Bloque.Med.Luna.8.MA">[32]Insumos!#REF!</definedName>
    <definedName name="bloque8" localSheetId="1">#REF!</definedName>
    <definedName name="bloque8">#REF!</definedName>
    <definedName name="bloque8_6" localSheetId="1">#REF!</definedName>
    <definedName name="bloque8_6">#REF!</definedName>
    <definedName name="bloque8_8" localSheetId="1">#REF!</definedName>
    <definedName name="bloque8_8">#REF!</definedName>
    <definedName name="BLOQUES">#REF!</definedName>
    <definedName name="Bloques.8.BNTN.Mezc.Antillana">[36]Análisis!#REF!</definedName>
    <definedName name="Bloques.8.SNP.Mezc.Antillana">[36]Análisis!#REF!</definedName>
    <definedName name="Bloques.8.SNPT">[32]Análisis!$D$306</definedName>
    <definedName name="bloques.calados">#REF!</definedName>
    <definedName name="Bloques_de_6">[24]Insumos!$B$22:$D$22</definedName>
    <definedName name="Bloques_de_8">[24]Insumos!$B$23:$D$23</definedName>
    <definedName name="bloques4">[28]MATERIALES!#REF!</definedName>
    <definedName name="bloques6">[28]MATERIALES!#REF!</definedName>
    <definedName name="bloques8">[28]MATERIALES!#REF!</definedName>
    <definedName name="BLOQUESVID">#REF!</definedName>
    <definedName name="BOMBA">#REF!</definedName>
    <definedName name="Bomba.Arrastre">[32]Insumos!$E$142</definedName>
    <definedName name="BOMBA_ACHIQUE" localSheetId="1">#REF!</definedName>
    <definedName name="BOMBA_ACHIQUE">#REF!</definedName>
    <definedName name="BOMBA_ACHIQUE_10" localSheetId="1">#REF!</definedName>
    <definedName name="BOMBA_ACHIQUE_10">#REF!</definedName>
    <definedName name="BOMBA_ACHIQUE_11" localSheetId="1">#REF!</definedName>
    <definedName name="BOMBA_ACHIQUE_11">#REF!</definedName>
    <definedName name="BOMBA_ACHIQUE_6" localSheetId="1">#REF!</definedName>
    <definedName name="BOMBA_ACHIQUE_6">#REF!</definedName>
    <definedName name="BOMBA_ACHIQUE_7" localSheetId="1">#REF!</definedName>
    <definedName name="BOMBA_ACHIQUE_7">#REF!</definedName>
    <definedName name="BOMBA_ACHIQUE_8" localSheetId="1">#REF!</definedName>
    <definedName name="BOMBA_ACHIQUE_8">#REF!</definedName>
    <definedName name="BOMBA_ACHIQUE_9" localSheetId="1">#REF!</definedName>
    <definedName name="BOMBA_ACHIQUE_9">#REF!</definedName>
    <definedName name="BOMBAS">#REF!</definedName>
    <definedName name="BOMBILLAS_1500W">[42]INSU!$B$42</definedName>
    <definedName name="BOMVAC">#REF!</definedName>
    <definedName name="BOQUILLA_FREGADERO_CROMO" localSheetId="1">#REF!</definedName>
    <definedName name="BOQUILLA_FREGADERO_CROMO">#REF!</definedName>
    <definedName name="BOQUILLA_FREGADERO_CROMO_10" localSheetId="1">#REF!</definedName>
    <definedName name="BOQUILLA_FREGADERO_CROMO_10">#REF!</definedName>
    <definedName name="BOQUILLA_FREGADERO_CROMO_11" localSheetId="1">#REF!</definedName>
    <definedName name="BOQUILLA_FREGADERO_CROMO_11">#REF!</definedName>
    <definedName name="BOQUILLA_FREGADERO_CROMO_6" localSheetId="1">#REF!</definedName>
    <definedName name="BOQUILLA_FREGADERO_CROMO_6">#REF!</definedName>
    <definedName name="BOQUILLA_FREGADERO_CROMO_7" localSheetId="1">#REF!</definedName>
    <definedName name="BOQUILLA_FREGADERO_CROMO_7">#REF!</definedName>
    <definedName name="BOQUILLA_FREGADERO_CROMO_8" localSheetId="1">#REF!</definedName>
    <definedName name="BOQUILLA_FREGADERO_CROMO_8">#REF!</definedName>
    <definedName name="BOQUILLA_FREGADERO_CROMO_9" localSheetId="1">#REF!</definedName>
    <definedName name="BOQUILLA_FREGADERO_CROMO_9">#REF!</definedName>
    <definedName name="BOQUILLA_LAVADERO_CROMO" localSheetId="1">#REF!</definedName>
    <definedName name="BOQUILLA_LAVADERO_CROMO">#REF!</definedName>
    <definedName name="BOQUILLA_LAVADERO_CROMO_10" localSheetId="1">#REF!</definedName>
    <definedName name="BOQUILLA_LAVADERO_CROMO_10">#REF!</definedName>
    <definedName name="BOQUILLA_LAVADERO_CROMO_11" localSheetId="1">#REF!</definedName>
    <definedName name="BOQUILLA_LAVADERO_CROMO_11">#REF!</definedName>
    <definedName name="BOQUILLA_LAVADERO_CROMO_6" localSheetId="1">#REF!</definedName>
    <definedName name="BOQUILLA_LAVADERO_CROMO_6">#REF!</definedName>
    <definedName name="BOQUILLA_LAVADERO_CROMO_7" localSheetId="1">#REF!</definedName>
    <definedName name="BOQUILLA_LAVADERO_CROMO_7">#REF!</definedName>
    <definedName name="BOQUILLA_LAVADERO_CROMO_8" localSheetId="1">#REF!</definedName>
    <definedName name="BOQUILLA_LAVADERO_CROMO_8">#REF!</definedName>
    <definedName name="BOQUILLA_LAVADERO_CROMO_9" localSheetId="1">#REF!</definedName>
    <definedName name="BOQUILLA_LAVADERO_CROMO_9">#REF!</definedName>
    <definedName name="BOQUILLAFREG">#REF!</definedName>
    <definedName name="BOQUILLALAV">#REF!</definedName>
    <definedName name="BOQUILLALAV212TAPON">#REF!</definedName>
    <definedName name="BOQUILLALAVCRO">#REF!</definedName>
    <definedName name="BOQUILLALAVPVC">#REF!</definedName>
    <definedName name="Borde.marmol.A">[32]Insumos!#REF!</definedName>
    <definedName name="Bordillo.Granito.Lavado">#REF!</definedName>
    <definedName name="BORDILLO4">#REF!</definedName>
    <definedName name="BORDILLO6">#REF!</definedName>
    <definedName name="BORDILLO8">#REF!</definedName>
    <definedName name="Borrar_Esc.">[43]Escalera!$J$9:$M$9,[43]Escalera!$J$10:$R$10,[43]Escalera!$AL$14:$AM$14,[43]Escalera!$AL$16:$AM$16,[43]Escalera!$I$16:$M$16,[43]Escalera!$B$19:$AE$32,[43]Escalera!$AN$19:$AQ$32</definedName>
    <definedName name="Borrar_Muros">[43]Muros!$W$15:$Z$15,[43]Muros!$AA$15:$AD$15,[43]Muros!$AF$13,[43]Muros!$K$20:$L$20,[43]Muros!$O$26:$P$26</definedName>
    <definedName name="Borrar_Precio">'[44]Cotz.'!$F$23:$F$800,'[44]Cotz.'!$K$280:$K$800</definedName>
    <definedName name="Borrar_V.C1">[45]qqVgas!$J$9:$M$9,[45]qqVgas!$J$10:$R$10,[45]qqVgas!$AJ$11:$AK$11,[45]qqVgas!$AR$11:$AS$11,[45]qqVgas!$AG$13:$AH$13,[45]qqVgas!$AP$13:$AQ$13,[45]qqVgas!$D$16:$AC$195</definedName>
    <definedName name="BOTE" localSheetId="1">#REF!</definedName>
    <definedName name="BOTE">#REF!</definedName>
    <definedName name="BOTE_10" localSheetId="1">#REF!</definedName>
    <definedName name="BOTE_10">#REF!</definedName>
    <definedName name="BOTE_11" localSheetId="1">#REF!</definedName>
    <definedName name="BOTE_11">#REF!</definedName>
    <definedName name="BOTE_6" localSheetId="1">#REF!</definedName>
    <definedName name="BOTE_6">#REF!</definedName>
    <definedName name="BOTE_7" localSheetId="1">#REF!</definedName>
    <definedName name="BOTE_7">#REF!</definedName>
    <definedName name="BOTE_8" localSheetId="1">#REF!</definedName>
    <definedName name="BOTE_8">#REF!</definedName>
    <definedName name="BOTE_9" localSheetId="1">#REF!</definedName>
    <definedName name="BOTE_9">#REF!</definedName>
    <definedName name="BOTEEQUIPO">#REF!</definedName>
    <definedName name="bOTIQUIN01">#REF!</definedName>
    <definedName name="bOTIQUIN02">#REF!</definedName>
    <definedName name="bOTIQUIN03">#REF!</definedName>
    <definedName name="bOTIQUIN04">#REF!</definedName>
    <definedName name="bOTIQUIN05">#REF!</definedName>
    <definedName name="bOTIQUIN06">#REF!</definedName>
    <definedName name="BOTONTIMBRE">#REF!</definedName>
    <definedName name="BOVFOAM">#REF!</definedName>
    <definedName name="boxes">[15]Factura!#REF!</definedName>
    <definedName name="BREAKER15">#REF!</definedName>
    <definedName name="BREAKER2P40">#REF!</definedName>
    <definedName name="BREAKER2P60">#REF!</definedName>
    <definedName name="BREAKERS" localSheetId="1">#REF!</definedName>
    <definedName name="BREAKERS">#REF!</definedName>
    <definedName name="BREAKERS_10" localSheetId="1">#REF!</definedName>
    <definedName name="BREAKERS_10">#REF!</definedName>
    <definedName name="BREAKERS_11" localSheetId="1">#REF!</definedName>
    <definedName name="BREAKERS_11">#REF!</definedName>
    <definedName name="BREAKERS_15A" localSheetId="1">#REF!</definedName>
    <definedName name="BREAKERS_15A">#REF!</definedName>
    <definedName name="BREAKERS_15A_10" localSheetId="1">#REF!</definedName>
    <definedName name="BREAKERS_15A_10">#REF!</definedName>
    <definedName name="BREAKERS_15A_11" localSheetId="1">#REF!</definedName>
    <definedName name="BREAKERS_15A_11">#REF!</definedName>
    <definedName name="BREAKERS_15A_6" localSheetId="1">#REF!</definedName>
    <definedName name="BREAKERS_15A_6">#REF!</definedName>
    <definedName name="BREAKERS_15A_7" localSheetId="1">#REF!</definedName>
    <definedName name="BREAKERS_15A_7">#REF!</definedName>
    <definedName name="BREAKERS_15A_8" localSheetId="1">#REF!</definedName>
    <definedName name="BREAKERS_15A_8">#REF!</definedName>
    <definedName name="BREAKERS_15A_9" localSheetId="1">#REF!</definedName>
    <definedName name="BREAKERS_15A_9">#REF!</definedName>
    <definedName name="BREAKERS_20A" localSheetId="1">#REF!</definedName>
    <definedName name="BREAKERS_20A">#REF!</definedName>
    <definedName name="BREAKERS_20A_10" localSheetId="1">#REF!</definedName>
    <definedName name="BREAKERS_20A_10">#REF!</definedName>
    <definedName name="BREAKERS_20A_11" localSheetId="1">#REF!</definedName>
    <definedName name="BREAKERS_20A_11">#REF!</definedName>
    <definedName name="BREAKERS_20A_6" localSheetId="1">#REF!</definedName>
    <definedName name="BREAKERS_20A_6">#REF!</definedName>
    <definedName name="BREAKERS_20A_7" localSheetId="1">#REF!</definedName>
    <definedName name="BREAKERS_20A_7">#REF!</definedName>
    <definedName name="BREAKERS_20A_8" localSheetId="1">#REF!</definedName>
    <definedName name="BREAKERS_20A_8">#REF!</definedName>
    <definedName name="BREAKERS_20A_9" localSheetId="1">#REF!</definedName>
    <definedName name="BREAKERS_20A_9">#REF!</definedName>
    <definedName name="BREAKERS_30A" localSheetId="1">#REF!</definedName>
    <definedName name="BREAKERS_30A">#REF!</definedName>
    <definedName name="BREAKERS_30A_10" localSheetId="1">#REF!</definedName>
    <definedName name="BREAKERS_30A_10">#REF!</definedName>
    <definedName name="BREAKERS_30A_11" localSheetId="1">#REF!</definedName>
    <definedName name="BREAKERS_30A_11">#REF!</definedName>
    <definedName name="BREAKERS_30A_6" localSheetId="1">#REF!</definedName>
    <definedName name="BREAKERS_30A_6">#REF!</definedName>
    <definedName name="BREAKERS_30A_7" localSheetId="1">#REF!</definedName>
    <definedName name="BREAKERS_30A_7">#REF!</definedName>
    <definedName name="BREAKERS_30A_8" localSheetId="1">#REF!</definedName>
    <definedName name="BREAKERS_30A_8">#REF!</definedName>
    <definedName name="BREAKERS_30A_9" localSheetId="1">#REF!</definedName>
    <definedName name="BREAKERS_30A_9">#REF!</definedName>
    <definedName name="BREAKERS_6" localSheetId="1">#REF!</definedName>
    <definedName name="BREAKERS_6">#REF!</definedName>
    <definedName name="BREAKERS_7" localSheetId="1">#REF!</definedName>
    <definedName name="BREAKERS_7">#REF!</definedName>
    <definedName name="BREAKERS_8" localSheetId="1">#REF!</definedName>
    <definedName name="BREAKERS_8">#REF!</definedName>
    <definedName name="BREAKERS_9" localSheetId="1">#REF!</definedName>
    <definedName name="BREAKERS_9">#REF!</definedName>
    <definedName name="BRIGADATOPOGRAFICA" localSheetId="1">[33]M.O.!$C$9</definedName>
    <definedName name="BRIGADATOPOGRAFICA">#REF!</definedName>
    <definedName name="BRIGADATOPOGRAFICA_6" localSheetId="1">#REF!</definedName>
    <definedName name="BRIGADATOPOGRAFICA_6">#REF!</definedName>
    <definedName name="Brillado.Marmol">[32]Insumos!$E$134</definedName>
    <definedName name="Brillado_pisos">#REF!</definedName>
    <definedName name="brochas">#REF!</definedName>
    <definedName name="button_area_1">#REF!</definedName>
    <definedName name="BVNBVNBV" localSheetId="1">NA()</definedName>
    <definedName name="BVNBVNBV">#N/A</definedName>
    <definedName name="BVNBVNBV_6" localSheetId="1">#REF!</definedName>
    <definedName name="BVNBVNBV_6">#REF!</definedName>
    <definedName name="Ç">#REF!</definedName>
    <definedName name="C._ADICIONAL">#N/A</definedName>
    <definedName name="C._ADICIONAL_6">NA()</definedName>
    <definedName name="C.Piscina.C1">[36]Análisis!#REF!</definedName>
    <definedName name="C.Piscina.C2">[36]Análisis!#REF!</definedName>
    <definedName name="C.Piscina.C3">[36]Análisis!#REF!</definedName>
    <definedName name="C.Piscina.C4">[36]Análisis!#REF!</definedName>
    <definedName name="C.Piscina.C5">[36]Análisis!#REF!</definedName>
    <definedName name="C.Piscina.Cc">[36]Análisis!#REF!</definedName>
    <definedName name="C.Piscina.Losa">[36]Análisis!#REF!</definedName>
    <definedName name="C.Piscina.V1">[36]Análisis!#REF!</definedName>
    <definedName name="C.Piscina.V2">[36]Análisis!#REF!</definedName>
    <definedName name="C.Piscina.V3">[36]Análisis!#REF!</definedName>
    <definedName name="C.Piscina.V4">[36]Análisis!#REF!</definedName>
    <definedName name="C.Piscina.V5">[36]Análisis!#REF!</definedName>
    <definedName name="C.Piscina.V6">[36]Análisis!#REF!</definedName>
    <definedName name="C.Piscina.ZC1">[36]Análisis!#REF!</definedName>
    <definedName name="C.Piscina.ZC2">[36]Análisis!#REF!</definedName>
    <definedName name="C.Piscina.ZC3">[36]Análisis!#REF!</definedName>
    <definedName name="C.Piscina.ZC4">[36]Análisis!#REF!</definedName>
    <definedName name="C.Piscina.ZC5">[36]Análisis!#REF!</definedName>
    <definedName name="C.Piscina.ZCc">[36]Análisis!#REF!</definedName>
    <definedName name="C.Tennis.C1">[36]Análisis!#REF!</definedName>
    <definedName name="C.Tennis.C2yC5">[36]Análisis!#REF!</definedName>
    <definedName name="C.Tennis.C4">[36]Análisis!#REF!</definedName>
    <definedName name="C.Tennis.V1">[36]Análisis!#REF!</definedName>
    <definedName name="C.Tennis.V10">[36]Análisis!#REF!</definedName>
    <definedName name="C.Tennis.V2">[36]Análisis!#REF!</definedName>
    <definedName name="C.Tennis.V3">[36]Análisis!#REF!</definedName>
    <definedName name="C.Tennis.V4">[36]Análisis!#REF!</definedName>
    <definedName name="C.Tennis.V5">[36]Análisis!#REF!</definedName>
    <definedName name="C.Tennis.V6">[36]Análisis!#REF!</definedName>
    <definedName name="C.Tennis.V7">[36]Análisis!#REF!</definedName>
    <definedName name="C.Tennis.V8">[36]Análisis!#REF!</definedName>
    <definedName name="C.Tennis.V9">[36]Análisis!#REF!</definedName>
    <definedName name="C.Tennis.ZC1">[36]Análisis!#REF!</definedName>
    <definedName name="C.Tennis.Zc2">[36]Análisis!#REF!</definedName>
    <definedName name="C.Tennis.ZC3">[36]Análisis!#REF!</definedName>
    <definedName name="C.Tennis.ZC4">[36]Análisis!#REF!</definedName>
    <definedName name="C.Tennis.ZC5">[36]Análisis!#REF!</definedName>
    <definedName name="C1.1erN.Villa">[32]Análisis!#REF!</definedName>
    <definedName name="C1.2doN.Villas">[32]Análisis!#REF!</definedName>
    <definedName name="C2.1erN.Villa">[32]Análisis!#REF!</definedName>
    <definedName name="C3.2do.N.Villa">[32]Análisis!#REF!</definedName>
    <definedName name="Caareteo.2do.N">#REF!</definedName>
    <definedName name="caballete.tejas.hispaniola">#REF!</definedName>
    <definedName name="caballeteasbecto" localSheetId="1">[46]precios!#REF!</definedName>
    <definedName name="caballeteasbecto">[46]precios!#REF!</definedName>
    <definedName name="caballeteasbecto_8" localSheetId="1">#REF!</definedName>
    <definedName name="caballeteasbecto_8">#REF!</definedName>
    <definedName name="caballeteasbeto" localSheetId="1">[46]precios!#REF!</definedName>
    <definedName name="caballeteasbeto">[46]precios!#REF!</definedName>
    <definedName name="caballeteasbeto_8" localSheetId="1">#REF!</definedName>
    <definedName name="caballeteasbeto_8">#REF!</definedName>
    <definedName name="CABALLETEBARRO">#REF!</definedName>
    <definedName name="CABALLETEZ29">#REF!</definedName>
    <definedName name="Cabañas.Ejecutivas">'[32]Cabañas Ejecutivas'!$G$109</definedName>
    <definedName name="Cabañas.Presidenciales">'[32]Cabañas Presidenciales '!$G$161</definedName>
    <definedName name="cabañas.simpleI">'[32]Cabañas simple Tipo I'!$G$106</definedName>
    <definedName name="cabañas.simpleII">'[32]Cabañas simple Tipo 2'!$G$106</definedName>
    <definedName name="cabañas.simpleIII">'[32]Cabañas simple Tipo 3'!$G$107</definedName>
    <definedName name="Cabañas.Vice.Presidenciales">'[32]Cabañas Vice Presidenciales'!$G$157</definedName>
    <definedName name="Cable_de_Postensado_3">#N/A</definedName>
    <definedName name="CABTEJAASFINST">#REF!</definedName>
    <definedName name="CACERO">#REF!</definedName>
    <definedName name="cadeneros">'[31]O.M. y Salarios'!#REF!</definedName>
    <definedName name="CAJA_2x4_12" localSheetId="1">#REF!</definedName>
    <definedName name="CAJA_2x4_12">#REF!</definedName>
    <definedName name="CAJA_2x4_12_10" localSheetId="1">#REF!</definedName>
    <definedName name="CAJA_2x4_12_10">#REF!</definedName>
    <definedName name="CAJA_2x4_12_11" localSheetId="1">#REF!</definedName>
    <definedName name="CAJA_2x4_12_11">#REF!</definedName>
    <definedName name="CAJA_2x4_12_6" localSheetId="1">#REF!</definedName>
    <definedName name="CAJA_2x4_12_6">#REF!</definedName>
    <definedName name="CAJA_2x4_12_7" localSheetId="1">#REF!</definedName>
    <definedName name="CAJA_2x4_12_7">#REF!</definedName>
    <definedName name="CAJA_2x4_12_8" localSheetId="1">#REF!</definedName>
    <definedName name="CAJA_2x4_12_8">#REF!</definedName>
    <definedName name="CAJA_2x4_12_9" localSheetId="1">#REF!</definedName>
    <definedName name="CAJA_2x4_12_9">#REF!</definedName>
    <definedName name="CAJA_2x4_34" localSheetId="1">#REF!</definedName>
    <definedName name="CAJA_2x4_34">#REF!</definedName>
    <definedName name="CAJA_2x4_34_10" localSheetId="1">#REF!</definedName>
    <definedName name="CAJA_2x4_34_10">#REF!</definedName>
    <definedName name="CAJA_2x4_34_11" localSheetId="1">#REF!</definedName>
    <definedName name="CAJA_2x4_34_11">#REF!</definedName>
    <definedName name="CAJA_2x4_34_6" localSheetId="1">#REF!</definedName>
    <definedName name="CAJA_2x4_34_6">#REF!</definedName>
    <definedName name="CAJA_2x4_34_7" localSheetId="1">#REF!</definedName>
    <definedName name="CAJA_2x4_34_7">#REF!</definedName>
    <definedName name="CAJA_2x4_34_8" localSheetId="1">#REF!</definedName>
    <definedName name="CAJA_2x4_34_8">#REF!</definedName>
    <definedName name="CAJA_2x4_34_9" localSheetId="1">#REF!</definedName>
    <definedName name="CAJA_2x4_34_9">#REF!</definedName>
    <definedName name="CAJA_OCTAGONAL" localSheetId="1">#REF!</definedName>
    <definedName name="CAJA_OCTAGONAL">#REF!</definedName>
    <definedName name="CAJA_OCTAGONAL_10" localSheetId="1">#REF!</definedName>
    <definedName name="CAJA_OCTAGONAL_10">#REF!</definedName>
    <definedName name="CAJA_OCTAGONAL_11" localSheetId="1">#REF!</definedName>
    <definedName name="CAJA_OCTAGONAL_11">#REF!</definedName>
    <definedName name="CAJA_OCTAGONAL_6" localSheetId="1">#REF!</definedName>
    <definedName name="CAJA_OCTAGONAL_6">#REF!</definedName>
    <definedName name="CAJA_OCTAGONAL_7" localSheetId="1">#REF!</definedName>
    <definedName name="CAJA_OCTAGONAL_7">#REF!</definedName>
    <definedName name="CAJA_OCTAGONAL_8" localSheetId="1">#REF!</definedName>
    <definedName name="CAJA_OCTAGONAL_8">#REF!</definedName>
    <definedName name="CAJA_OCTAGONAL_9" localSheetId="1">#REF!</definedName>
    <definedName name="CAJA_OCTAGONAL_9">#REF!</definedName>
    <definedName name="CAJA2412">#REF!</definedName>
    <definedName name="CAJA2434">#REF!</definedName>
    <definedName name="CAJA4434">#REF!</definedName>
    <definedName name="CAJAOCTA12">#REF!</definedName>
    <definedName name="Cal" localSheetId="1">#REF!</definedName>
    <definedName name="Cal">#REF!</definedName>
    <definedName name="Cal.Hidratada">[32]Insumos!$E$21</definedName>
    <definedName name="Cal.Hidratada.Perla">#REF!</definedName>
    <definedName name="Cal_10" localSheetId="1">#REF!</definedName>
    <definedName name="Cal_10">#REF!</definedName>
    <definedName name="Cal_11" localSheetId="1">#REF!</definedName>
    <definedName name="Cal_11">#REF!</definedName>
    <definedName name="Cal_6" localSheetId="1">#REF!</definedName>
    <definedName name="Cal_6">#REF!</definedName>
    <definedName name="Cal_7" localSheetId="1">#REF!</definedName>
    <definedName name="Cal_7">#REF!</definedName>
    <definedName name="Cal_8" localSheetId="1">#REF!</definedName>
    <definedName name="Cal_8">#REF!</definedName>
    <definedName name="Cal_9" localSheetId="1">#REF!</definedName>
    <definedName name="Cal_9">#REF!</definedName>
    <definedName name="CALADOBARRO66">#REF!</definedName>
    <definedName name="CALADOBARRO88">#REF!</definedName>
    <definedName name="CALELECRI12">#REF!</definedName>
    <definedName name="CALELECRI20">#REF!</definedName>
    <definedName name="CALELECRI30">#REF!</definedName>
    <definedName name="CALELECRI42">#REF!</definedName>
    <definedName name="CALELECRI6">#REF!</definedName>
    <definedName name="CALELECRI60">#REF!</definedName>
    <definedName name="CALELECRI8">#REF!</definedName>
    <definedName name="CALELEIMP20">#REF!</definedName>
    <definedName name="CALELEIMP30">#REF!</definedName>
    <definedName name="CALELEIMP40">#REF!</definedName>
    <definedName name="CALELEIMP80">#REF!</definedName>
    <definedName name="CALICHE" localSheetId="1">#REF!</definedName>
    <definedName name="CALICHE">#REF!</definedName>
    <definedName name="CALICHE_10" localSheetId="1">#REF!</definedName>
    <definedName name="CALICHE_10">#REF!</definedName>
    <definedName name="CALICHE_11" localSheetId="1">#REF!</definedName>
    <definedName name="CALICHE_11">#REF!</definedName>
    <definedName name="CALICHE_6" localSheetId="1">#REF!</definedName>
    <definedName name="CALICHE_6">#REF!</definedName>
    <definedName name="CALICHE_7" localSheetId="1">#REF!</definedName>
    <definedName name="CALICHE_7">#REF!</definedName>
    <definedName name="CALICHE_8" localSheetId="1">#REF!</definedName>
    <definedName name="CALICHE_8">#REF!</definedName>
    <definedName name="CALICHE_9" localSheetId="1">#REF!</definedName>
    <definedName name="CALICHE_9">#REF!</definedName>
    <definedName name="CALICHEB">[10]insumo!$D$12</definedName>
    <definedName name="Calles.Acera.ycontenes">'[32]Calles, aceras y contenes'!$G$77</definedName>
    <definedName name="CAMARACAL">#REF!</definedName>
    <definedName name="CAMARAROC">#REF!</definedName>
    <definedName name="CAMARATIE">#REF!</definedName>
    <definedName name="CAMION_BOTE" localSheetId="1">#REF!</definedName>
    <definedName name="CAMION_BOTE">#REF!</definedName>
    <definedName name="CAMION_BOTE_10" localSheetId="1">#REF!</definedName>
    <definedName name="CAMION_BOTE_10">#REF!</definedName>
    <definedName name="CAMION_BOTE_11" localSheetId="1">#REF!</definedName>
    <definedName name="CAMION_BOTE_11">#REF!</definedName>
    <definedName name="CAMION_BOTE_6" localSheetId="1">#REF!</definedName>
    <definedName name="CAMION_BOTE_6">#REF!</definedName>
    <definedName name="CAMION_BOTE_7" localSheetId="1">#REF!</definedName>
    <definedName name="CAMION_BOTE_7">#REF!</definedName>
    <definedName name="CAMION_BOTE_8" localSheetId="1">#REF!</definedName>
    <definedName name="CAMION_BOTE_8">#REF!</definedName>
    <definedName name="CAMION_BOTE_9" localSheetId="1">#REF!</definedName>
    <definedName name="CAMION_BOTE_9">#REF!</definedName>
    <definedName name="camioncama">'[22]Listado Equipos a utilizar'!#REF!</definedName>
    <definedName name="camioneta">'[22]Listado Equipos a utilizar'!#REF!</definedName>
    <definedName name="CAMIONVOLTEO">[28]EQUIPOS!$I$19</definedName>
    <definedName name="canali">#REF!</definedName>
    <definedName name="canalii">#REF!</definedName>
    <definedName name="canaliii">#REF!</definedName>
    <definedName name="canaliiii">#REF!</definedName>
    <definedName name="CANDADO">#REF!</definedName>
    <definedName name="Cant_3">"$#REF!.$D$1:$D$65534"</definedName>
    <definedName name="CANT1_3">"$#REF!.$D$1:$D$65534"</definedName>
    <definedName name="cant5">[7]Sheet5!$C:$C</definedName>
    <definedName name="CANT6_3">"$#REF!.$C$1:$C$65534"</definedName>
    <definedName name="canta_3">"$#REF!.$H$1:$H$65534"</definedName>
    <definedName name="CANTIDADPRESUPUESTO_3">"$#REF!.$C$1:$C$65534"</definedName>
    <definedName name="CANTO">#REF!</definedName>
    <definedName name="Canto.Antillano">[36]Análisis!#REF!</definedName>
    <definedName name="Cantos">[47]Análisis!$N$957</definedName>
    <definedName name="Cantos.1erN">#REF!</definedName>
    <definedName name="Cantos.2doN">#REF!</definedName>
    <definedName name="Cantos.3erN">#REF!</definedName>
    <definedName name="Cantos.4toN">#REF!</definedName>
    <definedName name="Cantos.Villas">#REF!</definedName>
    <definedName name="cantp_3">"$#REF!.$J$1:$J$65534"</definedName>
    <definedName name="cantpre_3">"$#REF!.$D$1:$D$65534"</definedName>
    <definedName name="cantt_3">"$#REF!.$L$1:$L$65534"</definedName>
    <definedName name="CAOBA">#REF!</definedName>
    <definedName name="Cap.col.20x30">#REF!</definedName>
    <definedName name="Cap.col.30x40">#REF!</definedName>
    <definedName name="Cap.col.40x40">#REF!</definedName>
    <definedName name="Cap.col.redonda">#REF!</definedName>
    <definedName name="Cap.col.tapaytapa1cara">#REF!</definedName>
    <definedName name="Cap.col.tapaytapa2caras">#REF!</definedName>
    <definedName name="caparodadura">#REF!</definedName>
    <definedName name="Capatazequipo">[28]OBRAMANO!$F$81</definedName>
    <definedName name="CAR.SOC">'[48]Cargas Sociales'!$G$23</definedName>
    <definedName name="CARACOL" localSheetId="1">[33]M.O.!#REF!</definedName>
    <definedName name="CARACOL">[33]M.O.!#REF!</definedName>
    <definedName name="CARANTEPECHO" localSheetId="1">[33]M.O.!#REF!</definedName>
    <definedName name="CARANTEPECHO">#REF!</definedName>
    <definedName name="CARANTEPECHO_6" localSheetId="1">#REF!</definedName>
    <definedName name="CARANTEPECHO_6">#REF!</definedName>
    <definedName name="CARANTEPECHO_8" localSheetId="1">#REF!</definedName>
    <definedName name="CARANTEPECHO_8">#REF!</definedName>
    <definedName name="CARCOL30" localSheetId="1">[33]M.O.!#REF!</definedName>
    <definedName name="CARCOL30">#REF!</definedName>
    <definedName name="CARCOL30_6" localSheetId="1">#REF!</definedName>
    <definedName name="CARCOL30_6">#REF!</definedName>
    <definedName name="CARCOL30_8" localSheetId="1">#REF!</definedName>
    <definedName name="CARCOL30_8">#REF!</definedName>
    <definedName name="CARCOL50" localSheetId="1">[33]M.O.!#REF!</definedName>
    <definedName name="CARCOL50">#REF!</definedName>
    <definedName name="CARCOL50_6" localSheetId="1">#REF!</definedName>
    <definedName name="CARCOL50_6">#REF!</definedName>
    <definedName name="CARCOL50_8" localSheetId="1">#REF!</definedName>
    <definedName name="CARCOL50_8">#REF!</definedName>
    <definedName name="CARCOL51" localSheetId="1">[33]M.O.!#REF!</definedName>
    <definedName name="CARCOL51">[33]M.O.!#REF!</definedName>
    <definedName name="CARCOLAMARRE" localSheetId="1">[33]M.O.!#REF!</definedName>
    <definedName name="CARCOLAMARRE">#REF!</definedName>
    <definedName name="CARCOLAMARRE_6" localSheetId="1">#REF!</definedName>
    <definedName name="CARCOLAMARRE_6">#REF!</definedName>
    <definedName name="CARCOLAMARRE_8" localSheetId="1">#REF!</definedName>
    <definedName name="CARCOLAMARRE_8">#REF!</definedName>
    <definedName name="Careteo">[47]Análisis!$N$890</definedName>
    <definedName name="careteo.3erN">#REF!</definedName>
    <definedName name="careteo.4to.N">#REF!</definedName>
    <definedName name="Careteo.Antillano">[36]Análisis!#REF!</definedName>
    <definedName name="careteo.Villas">#REF!</definedName>
    <definedName name="CARGA_SOCIAL" localSheetId="1">#REF!</definedName>
    <definedName name="CARGA_SOCIAL">#REF!</definedName>
    <definedName name="CARGA_SOCIAL_10" localSheetId="1">#REF!</definedName>
    <definedName name="CARGA_SOCIAL_10">#REF!</definedName>
    <definedName name="CARGA_SOCIAL_11" localSheetId="1">#REF!</definedName>
    <definedName name="CARGA_SOCIAL_11">#REF!</definedName>
    <definedName name="CARGA_SOCIAL_6" localSheetId="1">#REF!</definedName>
    <definedName name="CARGA_SOCIAL_6">#REF!</definedName>
    <definedName name="CARGA_SOCIAL_7" localSheetId="1">#REF!</definedName>
    <definedName name="CARGA_SOCIAL_7">#REF!</definedName>
    <definedName name="CARGA_SOCIAL_8" localSheetId="1">#REF!</definedName>
    <definedName name="CARGA_SOCIAL_8">#REF!</definedName>
    <definedName name="CARGA_SOCIAL_9" localSheetId="1">#REF!</definedName>
    <definedName name="CARGA_SOCIAL_9">#REF!</definedName>
    <definedName name="cargador">'[22]Listado Equipos a utilizar'!#REF!</definedName>
    <definedName name="CARGADORB">[49]EQUIPOS!$D$13</definedName>
    <definedName name="CARLOSAPLA" localSheetId="1">[33]M.O.!#REF!</definedName>
    <definedName name="CARLOSAPLA">#REF!</definedName>
    <definedName name="CARLOSAPLA_6" localSheetId="1">#REF!</definedName>
    <definedName name="CARLOSAPLA_6">#REF!</definedName>
    <definedName name="CARLOSAPLA_8" localSheetId="1">#REF!</definedName>
    <definedName name="CARLOSAPLA_8">#REF!</definedName>
    <definedName name="CARLOSAVARIASAGUAS" localSheetId="1">[33]M.O.!#REF!</definedName>
    <definedName name="CARLOSAVARIASAGUAS">#REF!</definedName>
    <definedName name="CARLOSAVARIASAGUAS_6" localSheetId="1">#REF!</definedName>
    <definedName name="CARLOSAVARIASAGUAS_6">#REF!</definedName>
    <definedName name="CARLOSAVARIASAGUAS_8" localSheetId="1">#REF!</definedName>
    <definedName name="CARLOSAVARIASAGUAS_8">#REF!</definedName>
    <definedName name="CARMURO" localSheetId="1">[33]M.O.!#REF!</definedName>
    <definedName name="CARMURO">#REF!</definedName>
    <definedName name="CARMURO_6" localSheetId="1">#REF!</definedName>
    <definedName name="CARMURO_6">#REF!</definedName>
    <definedName name="CARMURO_8" localSheetId="1">#REF!</definedName>
    <definedName name="CARMURO_8">#REF!</definedName>
    <definedName name="Caro.viga.25x50">[41]Insumos!$E$225</definedName>
    <definedName name="Carp.Atc.Vigas.25x50">#REF!</definedName>
    <definedName name="Carp.Col.25x25">[41]Insumos!$E$199</definedName>
    <definedName name="Carp.Col.30x30">[41]Insumos!$E$200</definedName>
    <definedName name="Carp.Col.35x35">[41]Insumos!$E$201</definedName>
    <definedName name="Carp.Col.45x45">[41]Insumos!$E$203</definedName>
    <definedName name="Carp.Col.50x50">[41]Insumos!$E$204</definedName>
    <definedName name="Carp.Col.55x55">[41]Insumos!$E$205</definedName>
    <definedName name="Carp.Col.60x60">[41]Insumos!$E$206</definedName>
    <definedName name="Carp.Col.Ø25cm">[41]Insumos!$E$208</definedName>
    <definedName name="Carp.Col.Ø30">[41]Insumos!$E$209</definedName>
    <definedName name="Carp.Col.Ø35">#REF!</definedName>
    <definedName name="Carp.Col.Ø40">[41]Insumos!$E$211</definedName>
    <definedName name="Carp.Col.Ø45">[41]Insumos!$E$212</definedName>
    <definedName name="Carp.Col.Ø65">#REF!</definedName>
    <definedName name="Carp.Col.Ø90">[41]Insumos!$E$217</definedName>
    <definedName name="Carp.col.tapaytapa">[41]Insumos!$E$198</definedName>
    <definedName name="carp.Col40x40">[41]Insumos!$E$202</definedName>
    <definedName name="Carp.Colm.Redonda.30cm">[32]Insumos!#REF!</definedName>
    <definedName name="Carp.ColØ60">[41]Insumos!$E$213</definedName>
    <definedName name="Carp.ColØ70">[41]Insumos!$E$215</definedName>
    <definedName name="Carp.ColØ80">[41]Insumos!$E$216</definedName>
    <definedName name="Carp.colum.Redon.60cm">[32]Insumos!#REF!</definedName>
    <definedName name="Carp.Column.atc">#REF!</definedName>
    <definedName name="Carp.Dintel">[41]Insumos!$E$235</definedName>
    <definedName name="Carp.Escal.atc">#REF!</definedName>
    <definedName name="Carp.Losa.Aligeradas.atc">[32]Insumos!$E$164</definedName>
    <definedName name="Carp.losa.Horm.Visto">[32]Insumos!$E$162</definedName>
    <definedName name="Carp.Losa.Horz.atc">#REF!</definedName>
    <definedName name="Carp.Losa.Incl.atc">#REF!</definedName>
    <definedName name="Carp.Muros.atc">[32]Insumos!$E$167</definedName>
    <definedName name="Carp.Platea.Zap.atc">[32]Insumos!$E$168</definedName>
    <definedName name="Carp.Viga.20x30">[41]Insumos!$E$218</definedName>
    <definedName name="Carp.Viga.20x40">[41]Insumos!$E$219</definedName>
    <definedName name="Carp.viga.20x50">#REF!</definedName>
    <definedName name="Carp.Viga.25x35">[41]Insumos!$E$222</definedName>
    <definedName name="Carp.Viga.25x40">[41]Insumos!$E$223</definedName>
    <definedName name="CArp.Viga.25x45">#REF!</definedName>
    <definedName name="Carp.viga.25x50">#REF!</definedName>
    <definedName name="CArp.Viga.25x60">[41]Insumos!$E$226</definedName>
    <definedName name="Carp.Viga.25x65">[41]Insumos!$E$227</definedName>
    <definedName name="Carp.Viga.25x70">[41]Insumos!$E$230</definedName>
    <definedName name="Carp.Viga.25x80">[41]Insumos!$E$231</definedName>
    <definedName name="Carp.viga.30x50">#REF!</definedName>
    <definedName name="Carp.Viga.30x60atc">#REF!</definedName>
    <definedName name="Carp.Viga.30x80">[41]Insumos!$E$229</definedName>
    <definedName name="Carp.viga.amarre">#REF!</definedName>
    <definedName name="Carp.Viga.Curva.20x50">[41]Insumos!$E$232</definedName>
    <definedName name="Carp.Vigas.atc">#REF!</definedName>
    <definedName name="Carp.Vigas.Curvas.30x70">[41]Insumos!$E$233</definedName>
    <definedName name="CARP1" localSheetId="1">[29]INS!#REF!</definedName>
    <definedName name="CARP1">#REF!</definedName>
    <definedName name="CARP1_6" localSheetId="1">#REF!</definedName>
    <definedName name="CARP1_6">#REF!</definedName>
    <definedName name="CARP1_8" localSheetId="1">#REF!</definedName>
    <definedName name="CARP1_8">#REF!</definedName>
    <definedName name="CARP2" localSheetId="1">[29]INS!#REF!</definedName>
    <definedName name="CARP2">#REF!</definedName>
    <definedName name="CARP2_6" localSheetId="1">#REF!</definedName>
    <definedName name="CARP2_6">#REF!</definedName>
    <definedName name="CARP2_8" localSheetId="1">#REF!</definedName>
    <definedName name="CARP2_8">#REF!</definedName>
    <definedName name="CARPDINTEL" localSheetId="1">[33]M.O.!#REF!</definedName>
    <definedName name="CARPDINTEL">#REF!</definedName>
    <definedName name="CARPDINTEL_6" localSheetId="1">#REF!</definedName>
    <definedName name="CARPDINTEL_6">#REF!</definedName>
    <definedName name="CARPDINTEL_8" localSheetId="1">#REF!</definedName>
    <definedName name="CARPDINTEL_8">#REF!</definedName>
    <definedName name="Carpin.Colum.redon.40">[32]Insumos!#REF!</definedName>
    <definedName name="Carpint.Columna.Redon.50cm">[32]Insumos!#REF!</definedName>
    <definedName name="Carpintería.vigas.20x32">[32]Insumos!$E$172</definedName>
    <definedName name="Carpintería__Puntales_y_M.O.">'[25]LISTA DE PRECIO'!$C$16</definedName>
    <definedName name="CARPINTERIA_COL_PERIMETRO" localSheetId="1">#REF!</definedName>
    <definedName name="CARPINTERIA_COL_PERIMETRO">#REF!</definedName>
    <definedName name="CARPINTERIA_COL_PERIMETRO_10" localSheetId="1">#REF!</definedName>
    <definedName name="CARPINTERIA_COL_PERIMETRO_10">#REF!</definedName>
    <definedName name="CARPINTERIA_COL_PERIMETRO_11" localSheetId="1">#REF!</definedName>
    <definedName name="CARPINTERIA_COL_PERIMETRO_11">#REF!</definedName>
    <definedName name="CARPINTERIA_COL_PERIMETRO_6" localSheetId="1">#REF!</definedName>
    <definedName name="CARPINTERIA_COL_PERIMETRO_6">#REF!</definedName>
    <definedName name="CARPINTERIA_COL_PERIMETRO_7" localSheetId="1">#REF!</definedName>
    <definedName name="CARPINTERIA_COL_PERIMETRO_7">#REF!</definedName>
    <definedName name="CARPINTERIA_COL_PERIMETRO_8" localSheetId="1">#REF!</definedName>
    <definedName name="CARPINTERIA_COL_PERIMETRO_8">#REF!</definedName>
    <definedName name="CARPINTERIA_COL_PERIMETRO_9" localSheetId="1">#REF!</definedName>
    <definedName name="CARPINTERIA_COL_PERIMETRO_9">#REF!</definedName>
    <definedName name="Carpintería_de_Vigas_15x30">[32]Insumos!$E$170</definedName>
    <definedName name="Carpintería_de_Vigas_15x40">[32]Insumos!$E$171</definedName>
    <definedName name="Carpintería_de_Vigas_20x130">[32]Insumos!$E$177</definedName>
    <definedName name="Carpintería_de_Vigas_20x20">[32]Insumos!$E$173</definedName>
    <definedName name="Carpintería_de_Vigas_20x30">[32]Insumos!$E$175</definedName>
    <definedName name="Carpintería_de_Vigas_20x40">[32]Insumos!$E$174</definedName>
    <definedName name="Carpintería_de_Vigas_20x60">[32]Insumos!$E$176</definedName>
    <definedName name="Carpintería_de_Vigas_40x40">[32]Insumos!$E$178</definedName>
    <definedName name="Carpintería_de_Vigas_40x50">[32]Insumos!$E$179</definedName>
    <definedName name="Carpintería_de_Vigas_40x70">[32]Insumos!$E$180</definedName>
    <definedName name="CARPINTERIA_INSTAL_COL_PERIMETRO" localSheetId="1">#REF!</definedName>
    <definedName name="CARPINTERIA_INSTAL_COL_PERIMETRO">#REF!</definedName>
    <definedName name="CARPINTERIA_INSTAL_COL_PERIMETRO_10" localSheetId="1">#REF!</definedName>
    <definedName name="CARPINTERIA_INSTAL_COL_PERIMETRO_10">#REF!</definedName>
    <definedName name="CARPINTERIA_INSTAL_COL_PERIMETRO_11" localSheetId="1">#REF!</definedName>
    <definedName name="CARPINTERIA_INSTAL_COL_PERIMETRO_11">#REF!</definedName>
    <definedName name="CARPINTERIA_INSTAL_COL_PERIMETRO_6" localSheetId="1">#REF!</definedName>
    <definedName name="CARPINTERIA_INSTAL_COL_PERIMETRO_6">#REF!</definedName>
    <definedName name="CARPINTERIA_INSTAL_COL_PERIMETRO_7" localSheetId="1">#REF!</definedName>
    <definedName name="CARPINTERIA_INSTAL_COL_PERIMETRO_7">#REF!</definedName>
    <definedName name="CARPINTERIA_INSTAL_COL_PERIMETRO_8" localSheetId="1">#REF!</definedName>
    <definedName name="CARPINTERIA_INSTAL_COL_PERIMETRO_8">#REF!</definedName>
    <definedName name="CARPINTERIA_INSTAL_COL_PERIMETRO_9" localSheetId="1">#REF!</definedName>
    <definedName name="CARPINTERIA_INSTAL_COL_PERIMETRO_9">#REF!</definedName>
    <definedName name="CARPVIGA2040" localSheetId="1">[33]M.O.!#REF!</definedName>
    <definedName name="CARPVIGA2040">#REF!</definedName>
    <definedName name="CARPVIGA2040_6" localSheetId="1">#REF!</definedName>
    <definedName name="CARPVIGA2040_6">#REF!</definedName>
    <definedName name="CARPVIGA2040_8" localSheetId="1">#REF!</definedName>
    <definedName name="CARPVIGA2040_8">#REF!</definedName>
    <definedName name="CARPVIGA3050" localSheetId="1">[33]M.O.!#REF!</definedName>
    <definedName name="CARPVIGA3050">#REF!</definedName>
    <definedName name="CARPVIGA3050_6" localSheetId="1">#REF!</definedName>
    <definedName name="CARPVIGA3050_6">#REF!</definedName>
    <definedName name="CARPVIGA3050_8" localSheetId="1">#REF!</definedName>
    <definedName name="CARPVIGA3050_8">#REF!</definedName>
    <definedName name="CARPVIGA3060" localSheetId="1">[33]M.O.!#REF!</definedName>
    <definedName name="CARPVIGA3060">#REF!</definedName>
    <definedName name="CARPVIGA3060_6" localSheetId="1">#REF!</definedName>
    <definedName name="CARPVIGA3060_6">#REF!</definedName>
    <definedName name="CARPVIGA3060_8" localSheetId="1">#REF!</definedName>
    <definedName name="CARPVIGA3060_8">#REF!</definedName>
    <definedName name="CARPVIGA4080" localSheetId="1">[33]M.O.!#REF!</definedName>
    <definedName name="CARPVIGA4080">#REF!</definedName>
    <definedName name="CARPVIGA4080_6" localSheetId="1">#REF!</definedName>
    <definedName name="CARPVIGA4080_6">#REF!</definedName>
    <definedName name="CARPVIGA4080_8" localSheetId="1">#REF!</definedName>
    <definedName name="CARPVIGA4080_8">#REF!</definedName>
    <definedName name="CARRAMPA" localSheetId="1">[33]M.O.!#REF!</definedName>
    <definedName name="CARRAMPA">#REF!</definedName>
    <definedName name="CARRAMPA_6" localSheetId="1">#REF!</definedName>
    <definedName name="CARRAMPA_6">#REF!</definedName>
    <definedName name="CARRAMPA_8" localSheetId="1">#REF!</definedName>
    <definedName name="CARRAMPA_8">#REF!</definedName>
    <definedName name="CARRETILLA" localSheetId="1">#REF!</definedName>
    <definedName name="CARRETILLA">#REF!</definedName>
    <definedName name="CARRETILLA_10" localSheetId="1">#REF!</definedName>
    <definedName name="CARRETILLA_10">#REF!</definedName>
    <definedName name="CARRETILLA_11" localSheetId="1">#REF!</definedName>
    <definedName name="CARRETILLA_11">#REF!</definedName>
    <definedName name="CARRETILLA_6" localSheetId="1">#REF!</definedName>
    <definedName name="CARRETILLA_6">#REF!</definedName>
    <definedName name="CARRETILLA_7" localSheetId="1">#REF!</definedName>
    <definedName name="CARRETILLA_7">#REF!</definedName>
    <definedName name="CARRETILLA_8" localSheetId="1">#REF!</definedName>
    <definedName name="CARRETILLA_8">#REF!</definedName>
    <definedName name="CARRETILLA_9" localSheetId="1">#REF!</definedName>
    <definedName name="CARRETILLA_9">#REF!</definedName>
    <definedName name="CASABE" localSheetId="1">[33]M.O.!#REF!</definedName>
    <definedName name="CASABE">[33]M.O.!#REF!</definedName>
    <definedName name="CASABE_8" localSheetId="1">#REF!</definedName>
    <definedName name="CASABE_8">#REF!</definedName>
    <definedName name="CASBESTO" localSheetId="1">[33]M.O.!#REF!</definedName>
    <definedName name="CASBESTO">#REF!</definedName>
    <definedName name="CASBESTO_6" localSheetId="1">#REF!</definedName>
    <definedName name="CASBESTO_6">#REF!</definedName>
    <definedName name="CASBESTO_8" localSheetId="1">#REF!</definedName>
    <definedName name="CASBESTO_8">#REF!</definedName>
    <definedName name="CASCAJO">#REF!</definedName>
    <definedName name="Caseta.Control">#REF!</definedName>
    <definedName name="caseta.planta.electrica">[32]Resumen!$D$26</definedName>
    <definedName name="Caseta.Playa">#REF!</definedName>
    <definedName name="CASETA_DE_PLANTA_ELECTRICA">'[32]Caseta de planta'!$H$71</definedName>
    <definedName name="CASETA200">#REF!</definedName>
    <definedName name="CASETA200M2">#REF!</definedName>
    <definedName name="CASETA500">#REF!</definedName>
    <definedName name="CASETAM2">#REF!</definedName>
    <definedName name="casino">#REF!</definedName>
    <definedName name="Casino.Col.C">[36]Análisis!#REF!</definedName>
    <definedName name="Casino.Col.C1">[36]Análisis!#REF!</definedName>
    <definedName name="Casino.Col.C2">[36]Análisis!#REF!</definedName>
    <definedName name="Casino.Col.C3">[36]Análisis!#REF!</definedName>
    <definedName name="Casino.Col.C4">[36]Análisis!#REF!</definedName>
    <definedName name="Casino.Col.C5">[36]Análisis!#REF!</definedName>
    <definedName name="Casino.Losa">[36]Análisis!#REF!</definedName>
    <definedName name="Casino.V1">[36]Análisis!#REF!</definedName>
    <definedName name="Casino.V2">[36]Análisis!#REF!</definedName>
    <definedName name="Casino.V3">[36]Análisis!#REF!</definedName>
    <definedName name="Casino.V4">[36]Análisis!#REF!</definedName>
    <definedName name="Casino.V5">[36]Análisis!#REF!</definedName>
    <definedName name="Casino.V6">[36]Análisis!#REF!</definedName>
    <definedName name="Casino.Vp">[36]Análisis!#REF!</definedName>
    <definedName name="Casino.Zap.C2">[36]Análisis!#REF!</definedName>
    <definedName name="Casino.Zap.Z3">[36]Análisis!#REF!</definedName>
    <definedName name="Casino.Zap.Z4">[36]Análisis!#REF!</definedName>
    <definedName name="Casino.Zap.Zc1">[36]Análisis!#REF!</definedName>
    <definedName name="Casting_Bed_3">#N/A</definedName>
    <definedName name="CAT214BFT">[28]EQUIPOS!$I$15</definedName>
    <definedName name="Cat950B">[28]EQUIPOS!$I$14</definedName>
    <definedName name="CAVOSC">[10]insumo!#REF!</definedName>
    <definedName name="CB">#REF!</definedName>
    <definedName name="CBLOCK10" localSheetId="1">[29]INS!#REF!</definedName>
    <definedName name="CBLOCK10">#REF!</definedName>
    <definedName name="CBLOCK10_6" localSheetId="1">#REF!</definedName>
    <definedName name="CBLOCK10_6">#REF!</definedName>
    <definedName name="CBLOCK10_8" localSheetId="1">#REF!</definedName>
    <definedName name="CBLOCK10_8">#REF!</definedName>
    <definedName name="CBLOCKORN">[50]M.O.!$C$26</definedName>
    <definedName name="cbxc">#REF!</definedName>
    <definedName name="CC">[15]Personalizar!$G$22:$G$25</definedName>
    <definedName name="CCT">[15]Factura!#REF!</definedName>
    <definedName name="CEDRO">#REF!</definedName>
    <definedName name="cell">'[51]LISTADO INSUMOS DEL 2000'!$I$29</definedName>
    <definedName name="celltips_area">#REF!</definedName>
    <definedName name="cem">[16]Precio!$F$9</definedName>
    <definedName name="Cem.Bco.Cisne.90Lb">#REF!</definedName>
    <definedName name="Cem.Bco.Rigas.88lb">[32]Insumos!$E$25</definedName>
    <definedName name="Cem.Gris.Portland">#REF!</definedName>
    <definedName name="CEMCPVC14">#REF!</definedName>
    <definedName name="CEMCPVCPINTA">#REF!</definedName>
    <definedName name="CEMENTO" localSheetId="1">#REF!</definedName>
    <definedName name="CEMENTO">#REF!</definedName>
    <definedName name="Cemento.Granel">[32]Insumos!#REF!</definedName>
    <definedName name="CEMENTO_10" localSheetId="1">#REF!</definedName>
    <definedName name="CEMENTO_10">#REF!</definedName>
    <definedName name="CEMENTO_11" localSheetId="1">#REF!</definedName>
    <definedName name="CEMENTO_11">#REF!</definedName>
    <definedName name="Cemento_3">#N/A</definedName>
    <definedName name="CEMENTO_6" localSheetId="1">#REF!</definedName>
    <definedName name="CEMENTO_6">#REF!</definedName>
    <definedName name="CEMENTO_7" localSheetId="1">#REF!</definedName>
    <definedName name="CEMENTO_7">#REF!</definedName>
    <definedName name="CEMENTO_8" localSheetId="1">#REF!</definedName>
    <definedName name="CEMENTO_8">#REF!</definedName>
    <definedName name="CEMENTO_9" localSheetId="1">#REF!</definedName>
    <definedName name="CEMENTO_9">#REF!</definedName>
    <definedName name="CEMENTO_BLANCO" localSheetId="1">#REF!</definedName>
    <definedName name="CEMENTO_BLANCO">#REF!</definedName>
    <definedName name="CEMENTO_BLANCO_10" localSheetId="1">#REF!</definedName>
    <definedName name="CEMENTO_BLANCO_10">#REF!</definedName>
    <definedName name="CEMENTO_BLANCO_11" localSheetId="1">#REF!</definedName>
    <definedName name="CEMENTO_BLANCO_11">#REF!</definedName>
    <definedName name="CEMENTO_BLANCO_6" localSheetId="1">#REF!</definedName>
    <definedName name="CEMENTO_BLANCO_6">#REF!</definedName>
    <definedName name="CEMENTO_BLANCO_7" localSheetId="1">#REF!</definedName>
    <definedName name="CEMENTO_BLANCO_7">#REF!</definedName>
    <definedName name="CEMENTO_BLANCO_8" localSheetId="1">#REF!</definedName>
    <definedName name="CEMENTO_BLANCO_8">#REF!</definedName>
    <definedName name="CEMENTO_BLANCO_9" localSheetId="1">#REF!</definedName>
    <definedName name="CEMENTO_BLANCO_9">#REF!</definedName>
    <definedName name="cemento_obra">'[26]ANALISIS PLANTA'!$F$14</definedName>
    <definedName name="CEMENTO_PVC" localSheetId="1">#REF!</definedName>
    <definedName name="CEMENTO_PVC">#REF!</definedName>
    <definedName name="CEMENTO_PVC_10" localSheetId="1">#REF!</definedName>
    <definedName name="CEMENTO_PVC_10">#REF!</definedName>
    <definedName name="CEMENTO_PVC_11" localSheetId="1">#REF!</definedName>
    <definedName name="CEMENTO_PVC_11">#REF!</definedName>
    <definedName name="CEMENTO_PVC_6" localSheetId="1">#REF!</definedName>
    <definedName name="CEMENTO_PVC_6">#REF!</definedName>
    <definedName name="CEMENTO_PVC_7" localSheetId="1">#REF!</definedName>
    <definedName name="CEMENTO_PVC_7">#REF!</definedName>
    <definedName name="CEMENTO_PVC_8" localSheetId="1">#REF!</definedName>
    <definedName name="CEMENTO_PVC_8">#REF!</definedName>
    <definedName name="CEMENTO_PVC_9" localSheetId="1">#REF!</definedName>
    <definedName name="CEMENTO_PVC_9">#REF!</definedName>
    <definedName name="cementoblanco">[28]MATERIALES!#REF!</definedName>
    <definedName name="CEMENTOG">[10]insumo!#REF!</definedName>
    <definedName name="cementogris">[28]MATERIALES!$G$17</definedName>
    <definedName name="CEMENTOP">[10]insumo!$D$13</definedName>
    <definedName name="CEMENTOPVCCANOPINTA">#REF!</definedName>
    <definedName name="CEMENTOS">#REF!</definedName>
    <definedName name="CEN" localSheetId="1">#REF!</definedName>
    <definedName name="CEN">#REF!</definedName>
    <definedName name="cenefa.decorativas">#REF!</definedName>
    <definedName name="Ceram.Boston.45x45">#REF!</definedName>
    <definedName name="Ceram.criolla.pared15x15">[32]Insumos!$E$66</definedName>
    <definedName name="Ceram.Etrusco.30x30">[32]Insumos!$E$63</definedName>
    <definedName name="Ceram.Gres.piso">[41]Insumos!$E$78</definedName>
    <definedName name="ceram.imp.pared">#REF!</definedName>
    <definedName name="Ceram.Imperial.45x45">[32]Insumos!$E$60</definedName>
    <definedName name="Ceram.Import.">#REF!</definedName>
    <definedName name="Ceram.Ines.Gris30x30">[32]Insumos!$E$61</definedName>
    <definedName name="Ceram.Nevada.33x33">[32]Insumos!$E$64</definedName>
    <definedName name="Ceram.Ultra.Blanco.33x33">[32]Insumos!$E$62</definedName>
    <definedName name="ceramcr33">[28]MATERIALES!#REF!</definedName>
    <definedName name="ceramcriolla">[28]MATERIALES!#REF!</definedName>
    <definedName name="CERAMICA">#REF!</definedName>
    <definedName name="Cerámica.para.Piso">[41]Insumos!$E$79</definedName>
    <definedName name="CERAMICA_20x20_BLANCA" localSheetId="1">#REF!</definedName>
    <definedName name="CERAMICA_20x20_BLANCA">#REF!</definedName>
    <definedName name="CERAMICA_20x20_BLANCA_10" localSheetId="1">#REF!</definedName>
    <definedName name="CERAMICA_20x20_BLANCA_10">#REF!</definedName>
    <definedName name="CERAMICA_20x20_BLANCA_11" localSheetId="1">#REF!</definedName>
    <definedName name="CERAMICA_20x20_BLANCA_11">#REF!</definedName>
    <definedName name="CERAMICA_20x20_BLANCA_6" localSheetId="1">#REF!</definedName>
    <definedName name="CERAMICA_20x20_BLANCA_6">#REF!</definedName>
    <definedName name="CERAMICA_20x20_BLANCA_7" localSheetId="1">#REF!</definedName>
    <definedName name="CERAMICA_20x20_BLANCA_7">#REF!</definedName>
    <definedName name="CERAMICA_20x20_BLANCA_8" localSheetId="1">#REF!</definedName>
    <definedName name="CERAMICA_20x20_BLANCA_8">#REF!</definedName>
    <definedName name="CERAMICA_20x20_BLANCA_9" localSheetId="1">#REF!</definedName>
    <definedName name="CERAMICA_20x20_BLANCA_9">#REF!</definedName>
    <definedName name="CERAMICA_ANTIDESLIZANTE" localSheetId="1">#REF!</definedName>
    <definedName name="CERAMICA_ANTIDESLIZANTE">#REF!</definedName>
    <definedName name="CERAMICA_ANTIDESLIZANTE_10" localSheetId="1">#REF!</definedName>
    <definedName name="CERAMICA_ANTIDESLIZANTE_10">#REF!</definedName>
    <definedName name="CERAMICA_ANTIDESLIZANTE_11" localSheetId="1">#REF!</definedName>
    <definedName name="CERAMICA_ANTIDESLIZANTE_11">#REF!</definedName>
    <definedName name="CERAMICA_ANTIDESLIZANTE_6" localSheetId="1">#REF!</definedName>
    <definedName name="CERAMICA_ANTIDESLIZANTE_6">#REF!</definedName>
    <definedName name="CERAMICA_ANTIDESLIZANTE_7" localSheetId="1">#REF!</definedName>
    <definedName name="CERAMICA_ANTIDESLIZANTE_7">#REF!</definedName>
    <definedName name="CERAMICA_ANTIDESLIZANTE_8" localSheetId="1">#REF!</definedName>
    <definedName name="CERAMICA_ANTIDESLIZANTE_8">#REF!</definedName>
    <definedName name="CERAMICA_ANTIDESLIZANTE_9" localSheetId="1">#REF!</definedName>
    <definedName name="CERAMICA_ANTIDESLIZANTE_9">#REF!</definedName>
    <definedName name="CERAMICA_PISOS_40x40" localSheetId="1">#REF!</definedName>
    <definedName name="CERAMICA_PISOS_40x40">#REF!</definedName>
    <definedName name="CERAMICA_PISOS_40x40_10" localSheetId="1">#REF!</definedName>
    <definedName name="CERAMICA_PISOS_40x40_10">#REF!</definedName>
    <definedName name="CERAMICA_PISOS_40x40_11" localSheetId="1">#REF!</definedName>
    <definedName name="CERAMICA_PISOS_40x40_11">#REF!</definedName>
    <definedName name="CERAMICA_PISOS_40x40_6" localSheetId="1">#REF!</definedName>
    <definedName name="CERAMICA_PISOS_40x40_6">#REF!</definedName>
    <definedName name="CERAMICA_PISOS_40x40_7" localSheetId="1">#REF!</definedName>
    <definedName name="CERAMICA_PISOS_40x40_7">#REF!</definedName>
    <definedName name="CERAMICA_PISOS_40x40_8" localSheetId="1">#REF!</definedName>
    <definedName name="CERAMICA_PISOS_40x40_8">#REF!</definedName>
    <definedName name="CERAMICA_PISOS_40x40_9" localSheetId="1">#REF!</definedName>
    <definedName name="CERAMICA_PISOS_40x40_9">#REF!</definedName>
    <definedName name="ceramicaitalia">[28]MATERIALES!#REF!</definedName>
    <definedName name="ceramicaitaliapared">[28]MATERIALES!#REF!</definedName>
    <definedName name="ceramicaitalipared">[28]MATERIALES!#REF!</definedName>
    <definedName name="CERAMICAPAREDP">[10]insumo!$D$16</definedName>
    <definedName name="CERAMICAPAREDS">[10]insumo!$D$17</definedName>
    <definedName name="CERAMICAPISOP">[10]insumo!$D$14</definedName>
    <definedName name="CERAMICAPISOS">[10]insumo!$D$15</definedName>
    <definedName name="ceramicapp">[10]insumo!#REF!</definedName>
    <definedName name="CERAMICAS">#REF!</definedName>
    <definedName name="cerm15x15pared">#REF!</definedName>
    <definedName name="CERRAJERIA">#REF!</definedName>
    <definedName name="CERRAR">#REF!</definedName>
    <definedName name="CESCHCH">[50]M.O.!$C$126</definedName>
    <definedName name="cfrontal">'[31]Resumen Precio Equipos'!$I$16</definedName>
    <definedName name="CG">#REF!</definedName>
    <definedName name="CHAZO">[42]INSU!$B$104</definedName>
    <definedName name="CHAZO25">#REF!</definedName>
    <definedName name="CHAZO30">#REF!</definedName>
    <definedName name="CHAZO40">#REF!</definedName>
    <definedName name="CHAZOCERAMICA">#REF!</definedName>
    <definedName name="CHAZOLADRILLO">#REF!</definedName>
    <definedName name="CHAZOS" localSheetId="1">#REF!</definedName>
    <definedName name="CHAZOS">#REF!</definedName>
    <definedName name="CHAZOS_10" localSheetId="1">#REF!</definedName>
    <definedName name="CHAZOS_10">#REF!</definedName>
    <definedName name="CHAZOS_11" localSheetId="1">#REF!</definedName>
    <definedName name="CHAZOS_11">#REF!</definedName>
    <definedName name="CHAZOS_6" localSheetId="1">#REF!</definedName>
    <definedName name="CHAZOS_6">#REF!</definedName>
    <definedName name="CHAZOS_7" localSheetId="1">#REF!</definedName>
    <definedName name="CHAZOS_7">#REF!</definedName>
    <definedName name="CHAZOS_8" localSheetId="1">#REF!</definedName>
    <definedName name="CHAZOS_8">#REF!</definedName>
    <definedName name="CHAZOS_9" localSheetId="1">#REF!</definedName>
    <definedName name="CHAZOS_9">#REF!</definedName>
    <definedName name="CHAZOZOCALO">#REF!</definedName>
    <definedName name="CHEQUE_HORZ_34" localSheetId="1">#REF!</definedName>
    <definedName name="CHEQUE_HORZ_34">#REF!</definedName>
    <definedName name="CHEQUE_HORZ_34_10" localSheetId="1">#REF!</definedName>
    <definedName name="CHEQUE_HORZ_34_10">#REF!</definedName>
    <definedName name="CHEQUE_HORZ_34_11" localSheetId="1">#REF!</definedName>
    <definedName name="CHEQUE_HORZ_34_11">#REF!</definedName>
    <definedName name="CHEQUE_HORZ_34_6" localSheetId="1">#REF!</definedName>
    <definedName name="CHEQUE_HORZ_34_6">#REF!</definedName>
    <definedName name="CHEQUE_HORZ_34_7" localSheetId="1">#REF!</definedName>
    <definedName name="CHEQUE_HORZ_34_7">#REF!</definedName>
    <definedName name="CHEQUE_HORZ_34_8" localSheetId="1">#REF!</definedName>
    <definedName name="CHEQUE_HORZ_34_8">#REF!</definedName>
    <definedName name="CHEQUE_HORZ_34_9" localSheetId="1">#REF!</definedName>
    <definedName name="CHEQUE_HORZ_34_9">#REF!</definedName>
    <definedName name="CHEQUE_VERT_34" localSheetId="1">#REF!</definedName>
    <definedName name="CHEQUE_VERT_34">#REF!</definedName>
    <definedName name="CHEQUE_VERT_34_10" localSheetId="1">#REF!</definedName>
    <definedName name="CHEQUE_VERT_34_10">#REF!</definedName>
    <definedName name="CHEQUE_VERT_34_11" localSheetId="1">#REF!</definedName>
    <definedName name="CHEQUE_VERT_34_11">#REF!</definedName>
    <definedName name="CHEQUE_VERT_34_6" localSheetId="1">#REF!</definedName>
    <definedName name="CHEQUE_VERT_34_6">#REF!</definedName>
    <definedName name="CHEQUE_VERT_34_7" localSheetId="1">#REF!</definedName>
    <definedName name="CHEQUE_VERT_34_7">#REF!</definedName>
    <definedName name="CHEQUE_VERT_34_8" localSheetId="1">#REF!</definedName>
    <definedName name="CHEQUE_VERT_34_8">#REF!</definedName>
    <definedName name="CHEQUE_VERT_34_9" localSheetId="1">#REF!</definedName>
    <definedName name="CHEQUE_VERT_34_9">#REF!</definedName>
    <definedName name="chilena">#REF!</definedName>
    <definedName name="Chofercisterna">[28]OBRAMANO!$F$79</definedName>
    <definedName name="cinta.sheetrock">[52]Insumos!$L$41</definedName>
    <definedName name="CINTAPELIGRO">#REF!</definedName>
    <definedName name="cisterna">'[22]Listado Equipos a utilizar'!$I$11</definedName>
    <definedName name="CISTERNA4CAL">#REF!</definedName>
    <definedName name="CISTERNA4ROC">#REF!</definedName>
    <definedName name="CISTERNA8TIE">#REF!</definedName>
    <definedName name="CISTSDIS">#REF!</definedName>
    <definedName name="CLAVO">#REF!</definedName>
    <definedName name="Clavo.Acero">#REF!</definedName>
    <definedName name="Clavo.Dulce">#REF!</definedName>
    <definedName name="CLAVO_ACERO" localSheetId="1">[27]INSU!$D$130</definedName>
    <definedName name="CLAVO_ACERO">#REF!</definedName>
    <definedName name="CLAVO_ACERO_10" localSheetId="1">#REF!</definedName>
    <definedName name="CLAVO_ACERO_10">#REF!</definedName>
    <definedName name="CLAVO_ACERO_11" localSheetId="1">#REF!</definedName>
    <definedName name="CLAVO_ACERO_11">#REF!</definedName>
    <definedName name="CLAVO_ACERO_5" localSheetId="1">#REF!</definedName>
    <definedName name="CLAVO_ACERO_5">#REF!</definedName>
    <definedName name="CLAVO_ACERO_6" localSheetId="1">#REF!</definedName>
    <definedName name="CLAVO_ACERO_6">#REF!</definedName>
    <definedName name="CLAVO_ACERO_7" localSheetId="1">#REF!</definedName>
    <definedName name="CLAVO_ACERO_7">#REF!</definedName>
    <definedName name="CLAVO_ACERO_8" localSheetId="1">#REF!</definedName>
    <definedName name="CLAVO_ACERO_8">#REF!</definedName>
    <definedName name="CLAVO_ACERO_9" localSheetId="1">#REF!</definedName>
    <definedName name="CLAVO_ACERO_9">#REF!</definedName>
    <definedName name="CLAVO_CORRIENTE" localSheetId="1">[27]INSU!$D$131</definedName>
    <definedName name="CLAVO_CORRIENTE">#REF!</definedName>
    <definedName name="CLAVO_CORRIENTE_10" localSheetId="1">#REF!</definedName>
    <definedName name="CLAVO_CORRIENTE_10">#REF!</definedName>
    <definedName name="CLAVO_CORRIENTE_11" localSheetId="1">#REF!</definedName>
    <definedName name="CLAVO_CORRIENTE_11">#REF!</definedName>
    <definedName name="CLAVO_CORRIENTE_5" localSheetId="1">#REF!</definedName>
    <definedName name="CLAVO_CORRIENTE_5">#REF!</definedName>
    <definedName name="CLAVO_CORRIENTE_6" localSheetId="1">#REF!</definedName>
    <definedName name="CLAVO_CORRIENTE_6">#REF!</definedName>
    <definedName name="CLAVO_CORRIENTE_7" localSheetId="1">#REF!</definedName>
    <definedName name="CLAVO_CORRIENTE_7">#REF!</definedName>
    <definedName name="CLAVO_CORRIENTE_8" localSheetId="1">#REF!</definedName>
    <definedName name="CLAVO_CORRIENTE_8">#REF!</definedName>
    <definedName name="CLAVO_CORRIENTE_9" localSheetId="1">#REF!</definedName>
    <definedName name="CLAVO_CORRIENTE_9">#REF!</definedName>
    <definedName name="CLAVO_ZINC" localSheetId="1">#REF!</definedName>
    <definedName name="CLAVO_ZINC">#REF!</definedName>
    <definedName name="CLAVO_ZINC_10" localSheetId="1">#REF!</definedName>
    <definedName name="CLAVO_ZINC_10">#REF!</definedName>
    <definedName name="CLAVO_ZINC_11" localSheetId="1">#REF!</definedName>
    <definedName name="CLAVO_ZINC_11">#REF!</definedName>
    <definedName name="CLAVO_ZINC_6" localSheetId="1">#REF!</definedName>
    <definedName name="CLAVO_ZINC_6">#REF!</definedName>
    <definedName name="CLAVO_ZINC_7" localSheetId="1">#REF!</definedName>
    <definedName name="CLAVO_ZINC_7">#REF!</definedName>
    <definedName name="CLAVO_ZINC_8" localSheetId="1">#REF!</definedName>
    <definedName name="CLAVO_ZINC_8">#REF!</definedName>
    <definedName name="CLAVO_ZINC_9" localSheetId="1">#REF!</definedName>
    <definedName name="CLAVO_ZINC_9">#REF!</definedName>
    <definedName name="CLAVOA">#REF!</definedName>
    <definedName name="CLAVOGALV">#REF!</definedName>
    <definedName name="CLAVOGALVCARTON">#REF!</definedName>
    <definedName name="clavos" localSheetId="1">#REF!</definedName>
    <definedName name="clavos">#REF!</definedName>
    <definedName name="clavos.con.fulminantes">[52]Insumos!$L$36</definedName>
    <definedName name="Clavos_3">#N/A</definedName>
    <definedName name="clavos_6" localSheetId="1">#REF!</definedName>
    <definedName name="clavos_6">#REF!</definedName>
    <definedName name="clavos_8" localSheetId="1">#REF!</definedName>
    <definedName name="clavos_8">#REF!</definedName>
    <definedName name="CLAVOSAC">[10]insumo!#REF!</definedName>
    <definedName name="CLAVOSACERO">[10]insumo!$D$18</definedName>
    <definedName name="CLAVOSCORRIENTES">[10]insumo!$D$19</definedName>
    <definedName name="CLAVOZINC">[53]INS!$D$767</definedName>
    <definedName name="Clear">[32]Insumos!$E$70</definedName>
    <definedName name="Cloro">[32]Insumos!#REF!</definedName>
    <definedName name="Clu.Ejec.Viga.V6T">[36]Análisis!#REF!</definedName>
    <definedName name="Club.de.Playa">#REF!</definedName>
    <definedName name="CLUB.DE.TENNIS">#REF!</definedName>
    <definedName name="Club.Ejec.Col.C">[36]Análisis!#REF!</definedName>
    <definedName name="Club.Ejec.Col.Cc1">[36]Análisis!#REF!</definedName>
    <definedName name="Club.Ejec.Losa.2do.Entrepiso">[36]Análisis!#REF!</definedName>
    <definedName name="Club.Ejec.V10E">[36]Análisis!#REF!</definedName>
    <definedName name="Club.Ejec.V12E">[36]Análisis!#REF!</definedName>
    <definedName name="Club.Ejec.V13E">[36]Análisis!#REF!</definedName>
    <definedName name="Club.Ejec.V1E">[36]Análisis!#REF!</definedName>
    <definedName name="Club.Ejec.V2E">[36]Análisis!#REF!</definedName>
    <definedName name="Club.Ejec.V3E">[36]Análisis!#REF!</definedName>
    <definedName name="Club.Ejec.V3T">[36]Análisis!#REF!</definedName>
    <definedName name="Club.Ejec.V4E">[36]Análisis!#REF!</definedName>
    <definedName name="Club.Ejec.V6E">[36]Análisis!#REF!</definedName>
    <definedName name="Club.Ejec.V7E">[36]Análisis!#REF!</definedName>
    <definedName name="Club.Ejec.V9E">[36]Análisis!#REF!</definedName>
    <definedName name="Club.Ejec.Viga.V10T">[36]Análisis!#REF!</definedName>
    <definedName name="Club.Ejec.Viga.V11T">[36]Análisis!#REF!</definedName>
    <definedName name="Club.Ejec.Viga.V1T">[36]Análisis!#REF!</definedName>
    <definedName name="Club.Ejec.Viga.V2T">[36]Análisis!#REF!</definedName>
    <definedName name="Club.Ejec.Viga.V4T">[36]Análisis!#REF!</definedName>
    <definedName name="Club.Ejec.Viga.V5T">[36]Análisis!#REF!</definedName>
    <definedName name="Club.Ejec.Viga.V7T">[36]Análisis!#REF!</definedName>
    <definedName name="Club.Ejec.Viga.V8T">[36]Análisis!#REF!</definedName>
    <definedName name="Club.Ejec.Viga.V9T">[36]Análisis!#REF!</definedName>
    <definedName name="Club.Ejec.Zc.">[36]Análisis!#REF!</definedName>
    <definedName name="Club.Ejec.Zcc">[36]Análisis!#REF!</definedName>
    <definedName name="Club.Ejec.ZCc1">[36]Análisis!#REF!</definedName>
    <definedName name="CLUB.EJECUTIVO">#REF!</definedName>
    <definedName name="Club.Ejecutivo.Losa.1er.entrepiso">[36]Análisis!#REF!</definedName>
    <definedName name="CLUB.PISCINA">#REF!</definedName>
    <definedName name="Club.pla.Zap.ZC">[36]Análisis!#REF!</definedName>
    <definedName name="Club.play.Col.C1">[36]Análisis!#REF!</definedName>
    <definedName name="Club.playa.Col.C2">[36]Análisis!#REF!</definedName>
    <definedName name="Club.playa.Col.C3">[36]Análisis!#REF!</definedName>
    <definedName name="Club.playa.Viga.VH">[36]Análisis!#REF!</definedName>
    <definedName name="Club.playa.Viga.Vh2">[36]Análisis!#REF!</definedName>
    <definedName name="Club.playa.Zap.ZC3">[36]Análisis!#REF!</definedName>
    <definedName name="ClubPla.zap.Zc1">[36]Análisis!#REF!</definedName>
    <definedName name="Clubplaya.Col.C">[36]Análisis!#REF!</definedName>
    <definedName name="Cocina">#REF!</definedName>
    <definedName name="CODIGO">#N/A</definedName>
    <definedName name="CODIGO_6">NA()</definedName>
    <definedName name="CODO_ACERO_16x25a70" localSheetId="1">#REF!</definedName>
    <definedName name="CODO_ACERO_16x25a70">#REF!</definedName>
    <definedName name="CODO_ACERO_16x25a70_10" localSheetId="1">#REF!</definedName>
    <definedName name="CODO_ACERO_16x25a70_10">#REF!</definedName>
    <definedName name="CODO_ACERO_16x25a70_11" localSheetId="1">#REF!</definedName>
    <definedName name="CODO_ACERO_16x25a70_11">#REF!</definedName>
    <definedName name="CODO_ACERO_16x25a70_6" localSheetId="1">#REF!</definedName>
    <definedName name="CODO_ACERO_16x25a70_6">#REF!</definedName>
    <definedName name="CODO_ACERO_16x25a70_7" localSheetId="1">#REF!</definedName>
    <definedName name="CODO_ACERO_16x25a70_7">#REF!</definedName>
    <definedName name="CODO_ACERO_16x25a70_8" localSheetId="1">#REF!</definedName>
    <definedName name="CODO_ACERO_16x25a70_8">#REF!</definedName>
    <definedName name="CODO_ACERO_16x25a70_9" localSheetId="1">#REF!</definedName>
    <definedName name="CODO_ACERO_16x25a70_9">#REF!</definedName>
    <definedName name="CODO_ACERO_16x25menos" localSheetId="1">#REF!</definedName>
    <definedName name="CODO_ACERO_16x25menos">#REF!</definedName>
    <definedName name="CODO_ACERO_16x25menos_10" localSheetId="1">#REF!</definedName>
    <definedName name="CODO_ACERO_16x25menos_10">#REF!</definedName>
    <definedName name="CODO_ACERO_16x25menos_11" localSheetId="1">#REF!</definedName>
    <definedName name="CODO_ACERO_16x25menos_11">#REF!</definedName>
    <definedName name="CODO_ACERO_16x25menos_6" localSheetId="1">#REF!</definedName>
    <definedName name="CODO_ACERO_16x25menos_6">#REF!</definedName>
    <definedName name="CODO_ACERO_16x25menos_7" localSheetId="1">#REF!</definedName>
    <definedName name="CODO_ACERO_16x25menos_7">#REF!</definedName>
    <definedName name="CODO_ACERO_16x25menos_8" localSheetId="1">#REF!</definedName>
    <definedName name="CODO_ACERO_16x25menos_8">#REF!</definedName>
    <definedName name="CODO_ACERO_16x25menos_9" localSheetId="1">#REF!</definedName>
    <definedName name="CODO_ACERO_16x25menos_9">#REF!</definedName>
    <definedName name="CODO_ACERO_16x45" localSheetId="1">#REF!</definedName>
    <definedName name="CODO_ACERO_16x45">#REF!</definedName>
    <definedName name="CODO_ACERO_16x45_10" localSheetId="1">#REF!</definedName>
    <definedName name="CODO_ACERO_16x45_10">#REF!</definedName>
    <definedName name="CODO_ACERO_16x45_11" localSheetId="1">#REF!</definedName>
    <definedName name="CODO_ACERO_16x45_11">#REF!</definedName>
    <definedName name="CODO_ACERO_16x45_6" localSheetId="1">#REF!</definedName>
    <definedName name="CODO_ACERO_16x45_6">#REF!</definedName>
    <definedName name="CODO_ACERO_16x45_7" localSheetId="1">#REF!</definedName>
    <definedName name="CODO_ACERO_16x45_7">#REF!</definedName>
    <definedName name="CODO_ACERO_16x45_8" localSheetId="1">#REF!</definedName>
    <definedName name="CODO_ACERO_16x45_8">#REF!</definedName>
    <definedName name="CODO_ACERO_16x45_9" localSheetId="1">#REF!</definedName>
    <definedName name="CODO_ACERO_16x45_9">#REF!</definedName>
    <definedName name="CODO_ACERO_16x70mas" localSheetId="1">#REF!</definedName>
    <definedName name="CODO_ACERO_16x70mas">#REF!</definedName>
    <definedName name="CODO_ACERO_16x70mas_10" localSheetId="1">#REF!</definedName>
    <definedName name="CODO_ACERO_16x70mas_10">#REF!</definedName>
    <definedName name="CODO_ACERO_16x70mas_11" localSheetId="1">#REF!</definedName>
    <definedName name="CODO_ACERO_16x70mas_11">#REF!</definedName>
    <definedName name="CODO_ACERO_16x70mas_6" localSheetId="1">#REF!</definedName>
    <definedName name="CODO_ACERO_16x70mas_6">#REF!</definedName>
    <definedName name="CODO_ACERO_16x70mas_7" localSheetId="1">#REF!</definedName>
    <definedName name="CODO_ACERO_16x70mas_7">#REF!</definedName>
    <definedName name="CODO_ACERO_16x70mas_8" localSheetId="1">#REF!</definedName>
    <definedName name="CODO_ACERO_16x70mas_8">#REF!</definedName>
    <definedName name="CODO_ACERO_16x70mas_9" localSheetId="1">#REF!</definedName>
    <definedName name="CODO_ACERO_16x70mas_9">#REF!</definedName>
    <definedName name="CODO_ACERO_16x90" localSheetId="1">#REF!</definedName>
    <definedName name="CODO_ACERO_16x90">#REF!</definedName>
    <definedName name="CODO_ACERO_16x90_10" localSheetId="1">#REF!</definedName>
    <definedName name="CODO_ACERO_16x90_10">#REF!</definedName>
    <definedName name="CODO_ACERO_16x90_11" localSheetId="1">#REF!</definedName>
    <definedName name="CODO_ACERO_16x90_11">#REF!</definedName>
    <definedName name="CODO_ACERO_16x90_6" localSheetId="1">#REF!</definedName>
    <definedName name="CODO_ACERO_16x90_6">#REF!</definedName>
    <definedName name="CODO_ACERO_16x90_7" localSheetId="1">#REF!</definedName>
    <definedName name="CODO_ACERO_16x90_7">#REF!</definedName>
    <definedName name="CODO_ACERO_16x90_8" localSheetId="1">#REF!</definedName>
    <definedName name="CODO_ACERO_16x90_8">#REF!</definedName>
    <definedName name="CODO_ACERO_16x90_9" localSheetId="1">#REF!</definedName>
    <definedName name="CODO_ACERO_16x90_9">#REF!</definedName>
    <definedName name="CODO_ACERO_20x90" localSheetId="1">#REF!</definedName>
    <definedName name="CODO_ACERO_20x90">#REF!</definedName>
    <definedName name="CODO_ACERO_20x90_10" localSheetId="1">#REF!</definedName>
    <definedName name="CODO_ACERO_20x90_10">#REF!</definedName>
    <definedName name="CODO_ACERO_20x90_11" localSheetId="1">#REF!</definedName>
    <definedName name="CODO_ACERO_20x90_11">#REF!</definedName>
    <definedName name="CODO_ACERO_20x90_6" localSheetId="1">#REF!</definedName>
    <definedName name="CODO_ACERO_20x90_6">#REF!</definedName>
    <definedName name="CODO_ACERO_20x90_7" localSheetId="1">#REF!</definedName>
    <definedName name="CODO_ACERO_20x90_7">#REF!</definedName>
    <definedName name="CODO_ACERO_20x90_8" localSheetId="1">#REF!</definedName>
    <definedName name="CODO_ACERO_20x90_8">#REF!</definedName>
    <definedName name="CODO_ACERO_20x90_9" localSheetId="1">#REF!</definedName>
    <definedName name="CODO_ACERO_20x90_9">#REF!</definedName>
    <definedName name="CODO_ACERO_3x45" localSheetId="1">#REF!</definedName>
    <definedName name="CODO_ACERO_3x45">#REF!</definedName>
    <definedName name="CODO_ACERO_3x45_10" localSheetId="1">#REF!</definedName>
    <definedName name="CODO_ACERO_3x45_10">#REF!</definedName>
    <definedName name="CODO_ACERO_3x45_11" localSheetId="1">#REF!</definedName>
    <definedName name="CODO_ACERO_3x45_11">#REF!</definedName>
    <definedName name="CODO_ACERO_3x45_6" localSheetId="1">#REF!</definedName>
    <definedName name="CODO_ACERO_3x45_6">#REF!</definedName>
    <definedName name="CODO_ACERO_3x45_7" localSheetId="1">#REF!</definedName>
    <definedName name="CODO_ACERO_3x45_7">#REF!</definedName>
    <definedName name="CODO_ACERO_3x45_8" localSheetId="1">#REF!</definedName>
    <definedName name="CODO_ACERO_3x45_8">#REF!</definedName>
    <definedName name="CODO_ACERO_3x45_9" localSheetId="1">#REF!</definedName>
    <definedName name="CODO_ACERO_3x45_9">#REF!</definedName>
    <definedName name="CODO_ACERO_3x90" localSheetId="1">#REF!</definedName>
    <definedName name="CODO_ACERO_3x90">#REF!</definedName>
    <definedName name="CODO_ACERO_3x90_10" localSheetId="1">#REF!</definedName>
    <definedName name="CODO_ACERO_3x90_10">#REF!</definedName>
    <definedName name="CODO_ACERO_3x90_11" localSheetId="1">#REF!</definedName>
    <definedName name="CODO_ACERO_3x90_11">#REF!</definedName>
    <definedName name="CODO_ACERO_3x90_6" localSheetId="1">#REF!</definedName>
    <definedName name="CODO_ACERO_3x90_6">#REF!</definedName>
    <definedName name="CODO_ACERO_3x90_7" localSheetId="1">#REF!</definedName>
    <definedName name="CODO_ACERO_3x90_7">#REF!</definedName>
    <definedName name="CODO_ACERO_3x90_8" localSheetId="1">#REF!</definedName>
    <definedName name="CODO_ACERO_3x90_8">#REF!</definedName>
    <definedName name="CODO_ACERO_3x90_9" localSheetId="1">#REF!</definedName>
    <definedName name="CODO_ACERO_3x90_9">#REF!</definedName>
    <definedName name="CODO_ACERO_4X45" localSheetId="1">#REF!</definedName>
    <definedName name="CODO_ACERO_4X45">#REF!</definedName>
    <definedName name="CODO_ACERO_4X45_10" localSheetId="1">#REF!</definedName>
    <definedName name="CODO_ACERO_4X45_10">#REF!</definedName>
    <definedName name="CODO_ACERO_4X45_11" localSheetId="1">#REF!</definedName>
    <definedName name="CODO_ACERO_4X45_11">#REF!</definedName>
    <definedName name="CODO_ACERO_4X45_6" localSheetId="1">#REF!</definedName>
    <definedName name="CODO_ACERO_4X45_6">#REF!</definedName>
    <definedName name="CODO_ACERO_4X45_7" localSheetId="1">#REF!</definedName>
    <definedName name="CODO_ACERO_4X45_7">#REF!</definedName>
    <definedName name="CODO_ACERO_4X45_8" localSheetId="1">#REF!</definedName>
    <definedName name="CODO_ACERO_4X45_8">#REF!</definedName>
    <definedName name="CODO_ACERO_4X45_9" localSheetId="1">#REF!</definedName>
    <definedName name="CODO_ACERO_4X45_9">#REF!</definedName>
    <definedName name="CODO_ACERO_4X90" localSheetId="1">#REF!</definedName>
    <definedName name="CODO_ACERO_4X90">#REF!</definedName>
    <definedName name="CODO_ACERO_4X90_10" localSheetId="1">#REF!</definedName>
    <definedName name="CODO_ACERO_4X90_10">#REF!</definedName>
    <definedName name="CODO_ACERO_4X90_11" localSheetId="1">#REF!</definedName>
    <definedName name="CODO_ACERO_4X90_11">#REF!</definedName>
    <definedName name="CODO_ACERO_4X90_6" localSheetId="1">#REF!</definedName>
    <definedName name="CODO_ACERO_4X90_6">#REF!</definedName>
    <definedName name="CODO_ACERO_4X90_7" localSheetId="1">#REF!</definedName>
    <definedName name="CODO_ACERO_4X90_7">#REF!</definedName>
    <definedName name="CODO_ACERO_4X90_8" localSheetId="1">#REF!</definedName>
    <definedName name="CODO_ACERO_4X90_8">#REF!</definedName>
    <definedName name="CODO_ACERO_4X90_9" localSheetId="1">#REF!</definedName>
    <definedName name="CODO_ACERO_4X90_9">#REF!</definedName>
    <definedName name="CODO_ACERO_6x25a70" localSheetId="1">#REF!</definedName>
    <definedName name="CODO_ACERO_6x25a70">#REF!</definedName>
    <definedName name="CODO_ACERO_6x25a70_10" localSheetId="1">#REF!</definedName>
    <definedName name="CODO_ACERO_6x25a70_10">#REF!</definedName>
    <definedName name="CODO_ACERO_6x25a70_11" localSheetId="1">#REF!</definedName>
    <definedName name="CODO_ACERO_6x25a70_11">#REF!</definedName>
    <definedName name="CODO_ACERO_6x25a70_6" localSheetId="1">#REF!</definedName>
    <definedName name="CODO_ACERO_6x25a70_6">#REF!</definedName>
    <definedName name="CODO_ACERO_6x25a70_7" localSheetId="1">#REF!</definedName>
    <definedName name="CODO_ACERO_6x25a70_7">#REF!</definedName>
    <definedName name="CODO_ACERO_6x25a70_8" localSheetId="1">#REF!</definedName>
    <definedName name="CODO_ACERO_6x25a70_8">#REF!</definedName>
    <definedName name="CODO_ACERO_6x25a70_9" localSheetId="1">#REF!</definedName>
    <definedName name="CODO_ACERO_6x25a70_9">#REF!</definedName>
    <definedName name="CODO_ACERO_6x25menos" localSheetId="1">#REF!</definedName>
    <definedName name="CODO_ACERO_6x25menos">#REF!</definedName>
    <definedName name="CODO_ACERO_6x25menos_10" localSheetId="1">#REF!</definedName>
    <definedName name="CODO_ACERO_6x25menos_10">#REF!</definedName>
    <definedName name="CODO_ACERO_6x25menos_11" localSheetId="1">#REF!</definedName>
    <definedName name="CODO_ACERO_6x25menos_11">#REF!</definedName>
    <definedName name="CODO_ACERO_6x25menos_6" localSheetId="1">#REF!</definedName>
    <definedName name="CODO_ACERO_6x25menos_6">#REF!</definedName>
    <definedName name="CODO_ACERO_6x25menos_7" localSheetId="1">#REF!</definedName>
    <definedName name="CODO_ACERO_6x25menos_7">#REF!</definedName>
    <definedName name="CODO_ACERO_6x25menos_8" localSheetId="1">#REF!</definedName>
    <definedName name="CODO_ACERO_6x25menos_8">#REF!</definedName>
    <definedName name="CODO_ACERO_6x25menos_9" localSheetId="1">#REF!</definedName>
    <definedName name="CODO_ACERO_6x25menos_9">#REF!</definedName>
    <definedName name="CODO_ACERO_6x70mas" localSheetId="1">#REF!</definedName>
    <definedName name="CODO_ACERO_6x70mas">#REF!</definedName>
    <definedName name="CODO_ACERO_6x70mas_10" localSheetId="1">#REF!</definedName>
    <definedName name="CODO_ACERO_6x70mas_10">#REF!</definedName>
    <definedName name="CODO_ACERO_6x70mas_11" localSheetId="1">#REF!</definedName>
    <definedName name="CODO_ACERO_6x70mas_11">#REF!</definedName>
    <definedName name="CODO_ACERO_6x70mas_6" localSheetId="1">#REF!</definedName>
    <definedName name="CODO_ACERO_6x70mas_6">#REF!</definedName>
    <definedName name="CODO_ACERO_6x70mas_7" localSheetId="1">#REF!</definedName>
    <definedName name="CODO_ACERO_6x70mas_7">#REF!</definedName>
    <definedName name="CODO_ACERO_6x70mas_8" localSheetId="1">#REF!</definedName>
    <definedName name="CODO_ACERO_6x70mas_8">#REF!</definedName>
    <definedName name="CODO_ACERO_6x70mas_9" localSheetId="1">#REF!</definedName>
    <definedName name="CODO_ACERO_6x70mas_9">#REF!</definedName>
    <definedName name="CODO_ACERO_8x25a70" localSheetId="1">#REF!</definedName>
    <definedName name="CODO_ACERO_8x25a70">#REF!</definedName>
    <definedName name="CODO_ACERO_8x25a70_10" localSheetId="1">#REF!</definedName>
    <definedName name="CODO_ACERO_8x25a70_10">#REF!</definedName>
    <definedName name="CODO_ACERO_8x25a70_11" localSheetId="1">#REF!</definedName>
    <definedName name="CODO_ACERO_8x25a70_11">#REF!</definedName>
    <definedName name="CODO_ACERO_8x25a70_6" localSheetId="1">#REF!</definedName>
    <definedName name="CODO_ACERO_8x25a70_6">#REF!</definedName>
    <definedName name="CODO_ACERO_8x25a70_7" localSheetId="1">#REF!</definedName>
    <definedName name="CODO_ACERO_8x25a70_7">#REF!</definedName>
    <definedName name="CODO_ACERO_8x25a70_8" localSheetId="1">#REF!</definedName>
    <definedName name="CODO_ACERO_8x25a70_8">#REF!</definedName>
    <definedName name="CODO_ACERO_8x25a70_9" localSheetId="1">#REF!</definedName>
    <definedName name="CODO_ACERO_8x25a70_9">#REF!</definedName>
    <definedName name="CODO_ACERO_8x25menos" localSheetId="1">#REF!</definedName>
    <definedName name="CODO_ACERO_8x25menos">#REF!</definedName>
    <definedName name="CODO_ACERO_8x25menos_10" localSheetId="1">#REF!</definedName>
    <definedName name="CODO_ACERO_8x25menos_10">#REF!</definedName>
    <definedName name="CODO_ACERO_8x25menos_11" localSheetId="1">#REF!</definedName>
    <definedName name="CODO_ACERO_8x25menos_11">#REF!</definedName>
    <definedName name="CODO_ACERO_8x25menos_6" localSheetId="1">#REF!</definedName>
    <definedName name="CODO_ACERO_8x25menos_6">#REF!</definedName>
    <definedName name="CODO_ACERO_8x25menos_7" localSheetId="1">#REF!</definedName>
    <definedName name="CODO_ACERO_8x25menos_7">#REF!</definedName>
    <definedName name="CODO_ACERO_8x25menos_8" localSheetId="1">#REF!</definedName>
    <definedName name="CODO_ACERO_8x25menos_8">#REF!</definedName>
    <definedName name="CODO_ACERO_8x25menos_9" localSheetId="1">#REF!</definedName>
    <definedName name="CODO_ACERO_8x25menos_9">#REF!</definedName>
    <definedName name="CODO_ACERO_8x45" localSheetId="1">#REF!</definedName>
    <definedName name="CODO_ACERO_8x45">#REF!</definedName>
    <definedName name="CODO_ACERO_8x45_10" localSheetId="1">#REF!</definedName>
    <definedName name="CODO_ACERO_8x45_10">#REF!</definedName>
    <definedName name="CODO_ACERO_8x45_11" localSheetId="1">#REF!</definedName>
    <definedName name="CODO_ACERO_8x45_11">#REF!</definedName>
    <definedName name="CODO_ACERO_8x45_6" localSheetId="1">#REF!</definedName>
    <definedName name="CODO_ACERO_8x45_6">#REF!</definedName>
    <definedName name="CODO_ACERO_8x45_7" localSheetId="1">#REF!</definedName>
    <definedName name="CODO_ACERO_8x45_7">#REF!</definedName>
    <definedName name="CODO_ACERO_8x45_8" localSheetId="1">#REF!</definedName>
    <definedName name="CODO_ACERO_8x45_8">#REF!</definedName>
    <definedName name="CODO_ACERO_8x45_9" localSheetId="1">#REF!</definedName>
    <definedName name="CODO_ACERO_8x45_9">#REF!</definedName>
    <definedName name="CODO_ACERO_8x70mas" localSheetId="1">#REF!</definedName>
    <definedName name="CODO_ACERO_8x70mas">#REF!</definedName>
    <definedName name="CODO_ACERO_8x70mas_10" localSheetId="1">#REF!</definedName>
    <definedName name="CODO_ACERO_8x70mas_10">#REF!</definedName>
    <definedName name="CODO_ACERO_8x70mas_11" localSheetId="1">#REF!</definedName>
    <definedName name="CODO_ACERO_8x70mas_11">#REF!</definedName>
    <definedName name="CODO_ACERO_8x70mas_6" localSheetId="1">#REF!</definedName>
    <definedName name="CODO_ACERO_8x70mas_6">#REF!</definedName>
    <definedName name="CODO_ACERO_8x70mas_7" localSheetId="1">#REF!</definedName>
    <definedName name="CODO_ACERO_8x70mas_7">#REF!</definedName>
    <definedName name="CODO_ACERO_8x70mas_8" localSheetId="1">#REF!</definedName>
    <definedName name="CODO_ACERO_8x70mas_8">#REF!</definedName>
    <definedName name="CODO_ACERO_8x70mas_9" localSheetId="1">#REF!</definedName>
    <definedName name="CODO_ACERO_8x70mas_9">#REF!</definedName>
    <definedName name="CODO_ACERO_8x90" localSheetId="1">#REF!</definedName>
    <definedName name="CODO_ACERO_8x90">#REF!</definedName>
    <definedName name="CODO_ACERO_8x90_10" localSheetId="1">#REF!</definedName>
    <definedName name="CODO_ACERO_8x90_10">#REF!</definedName>
    <definedName name="CODO_ACERO_8x90_11" localSheetId="1">#REF!</definedName>
    <definedName name="CODO_ACERO_8x90_11">#REF!</definedName>
    <definedName name="CODO_ACERO_8x90_6" localSheetId="1">#REF!</definedName>
    <definedName name="CODO_ACERO_8x90_6">#REF!</definedName>
    <definedName name="CODO_ACERO_8x90_7" localSheetId="1">#REF!</definedName>
    <definedName name="CODO_ACERO_8x90_7">#REF!</definedName>
    <definedName name="CODO_ACERO_8x90_8" localSheetId="1">#REF!</definedName>
    <definedName name="CODO_ACERO_8x90_8">#REF!</definedName>
    <definedName name="CODO_ACERO_8x90_9" localSheetId="1">#REF!</definedName>
    <definedName name="CODO_ACERO_8x90_9">#REF!</definedName>
    <definedName name="CODO_CPVC_12x90" localSheetId="1">#REF!</definedName>
    <definedName name="CODO_CPVC_12x90">#REF!</definedName>
    <definedName name="CODO_CPVC_12x90_10" localSheetId="1">#REF!</definedName>
    <definedName name="CODO_CPVC_12x90_10">#REF!</definedName>
    <definedName name="CODO_CPVC_12x90_11" localSheetId="1">#REF!</definedName>
    <definedName name="CODO_CPVC_12x90_11">#REF!</definedName>
    <definedName name="CODO_CPVC_12x90_6" localSheetId="1">#REF!</definedName>
    <definedName name="CODO_CPVC_12x90_6">#REF!</definedName>
    <definedName name="CODO_CPVC_12x90_7" localSheetId="1">#REF!</definedName>
    <definedName name="CODO_CPVC_12x90_7">#REF!</definedName>
    <definedName name="CODO_CPVC_12x90_8" localSheetId="1">#REF!</definedName>
    <definedName name="CODO_CPVC_12x90_8">#REF!</definedName>
    <definedName name="CODO_CPVC_12x90_9" localSheetId="1">#REF!</definedName>
    <definedName name="CODO_CPVC_12x90_9">#REF!</definedName>
    <definedName name="CODO_ELEC_1" localSheetId="1">#REF!</definedName>
    <definedName name="CODO_ELEC_1">#REF!</definedName>
    <definedName name="CODO_ELEC_1_10" localSheetId="1">#REF!</definedName>
    <definedName name="CODO_ELEC_1_10">#REF!</definedName>
    <definedName name="CODO_ELEC_1_11" localSheetId="1">#REF!</definedName>
    <definedName name="CODO_ELEC_1_11">#REF!</definedName>
    <definedName name="CODO_ELEC_1_6" localSheetId="1">#REF!</definedName>
    <definedName name="CODO_ELEC_1_6">#REF!</definedName>
    <definedName name="CODO_ELEC_1_7" localSheetId="1">#REF!</definedName>
    <definedName name="CODO_ELEC_1_7">#REF!</definedName>
    <definedName name="CODO_ELEC_1_8" localSheetId="1">#REF!</definedName>
    <definedName name="CODO_ELEC_1_8">#REF!</definedName>
    <definedName name="CODO_ELEC_1_9" localSheetId="1">#REF!</definedName>
    <definedName name="CODO_ELEC_1_9">#REF!</definedName>
    <definedName name="CODO_ELEC_12" localSheetId="1">#REF!</definedName>
    <definedName name="CODO_ELEC_12">#REF!</definedName>
    <definedName name="CODO_ELEC_12_10" localSheetId="1">#REF!</definedName>
    <definedName name="CODO_ELEC_12_10">#REF!</definedName>
    <definedName name="CODO_ELEC_12_11" localSheetId="1">#REF!</definedName>
    <definedName name="CODO_ELEC_12_11">#REF!</definedName>
    <definedName name="CODO_ELEC_12_6" localSheetId="1">#REF!</definedName>
    <definedName name="CODO_ELEC_12_6">#REF!</definedName>
    <definedName name="CODO_ELEC_12_7" localSheetId="1">#REF!</definedName>
    <definedName name="CODO_ELEC_12_7">#REF!</definedName>
    <definedName name="CODO_ELEC_12_8" localSheetId="1">#REF!</definedName>
    <definedName name="CODO_ELEC_12_8">#REF!</definedName>
    <definedName name="CODO_ELEC_12_9" localSheetId="1">#REF!</definedName>
    <definedName name="CODO_ELEC_12_9">#REF!</definedName>
    <definedName name="CODO_ELEC_1y12" localSheetId="1">#REF!</definedName>
    <definedName name="CODO_ELEC_1y12">#REF!</definedName>
    <definedName name="CODO_ELEC_1y12_10" localSheetId="1">#REF!</definedName>
    <definedName name="CODO_ELEC_1y12_10">#REF!</definedName>
    <definedName name="CODO_ELEC_1y12_11" localSheetId="1">#REF!</definedName>
    <definedName name="CODO_ELEC_1y12_11">#REF!</definedName>
    <definedName name="CODO_ELEC_1y12_6" localSheetId="1">#REF!</definedName>
    <definedName name="CODO_ELEC_1y12_6">#REF!</definedName>
    <definedName name="CODO_ELEC_1y12_7" localSheetId="1">#REF!</definedName>
    <definedName name="CODO_ELEC_1y12_7">#REF!</definedName>
    <definedName name="CODO_ELEC_1y12_8" localSheetId="1">#REF!</definedName>
    <definedName name="CODO_ELEC_1y12_8">#REF!</definedName>
    <definedName name="CODO_ELEC_1y12_9" localSheetId="1">#REF!</definedName>
    <definedName name="CODO_ELEC_1y12_9">#REF!</definedName>
    <definedName name="CODO_ELEC_2" localSheetId="1">#REF!</definedName>
    <definedName name="CODO_ELEC_2">#REF!</definedName>
    <definedName name="CODO_ELEC_2_10" localSheetId="1">#REF!</definedName>
    <definedName name="CODO_ELEC_2_10">#REF!</definedName>
    <definedName name="CODO_ELEC_2_11" localSheetId="1">#REF!</definedName>
    <definedName name="CODO_ELEC_2_11">#REF!</definedName>
    <definedName name="CODO_ELEC_2_6" localSheetId="1">#REF!</definedName>
    <definedName name="CODO_ELEC_2_6">#REF!</definedName>
    <definedName name="CODO_ELEC_2_7" localSheetId="1">#REF!</definedName>
    <definedName name="CODO_ELEC_2_7">#REF!</definedName>
    <definedName name="CODO_ELEC_2_8" localSheetId="1">#REF!</definedName>
    <definedName name="CODO_ELEC_2_8">#REF!</definedName>
    <definedName name="CODO_ELEC_2_9" localSheetId="1">#REF!</definedName>
    <definedName name="CODO_ELEC_2_9">#REF!</definedName>
    <definedName name="CODO_ELEC_34" localSheetId="1">#REF!</definedName>
    <definedName name="CODO_ELEC_34">#REF!</definedName>
    <definedName name="CODO_ELEC_34_10" localSheetId="1">#REF!</definedName>
    <definedName name="CODO_ELEC_34_10">#REF!</definedName>
    <definedName name="CODO_ELEC_34_11" localSheetId="1">#REF!</definedName>
    <definedName name="CODO_ELEC_34_11">#REF!</definedName>
    <definedName name="CODO_ELEC_34_6" localSheetId="1">#REF!</definedName>
    <definedName name="CODO_ELEC_34_6">#REF!</definedName>
    <definedName name="CODO_ELEC_34_7" localSheetId="1">#REF!</definedName>
    <definedName name="CODO_ELEC_34_7">#REF!</definedName>
    <definedName name="CODO_ELEC_34_8" localSheetId="1">#REF!</definedName>
    <definedName name="CODO_ELEC_34_8">#REF!</definedName>
    <definedName name="CODO_ELEC_34_9" localSheetId="1">#REF!</definedName>
    <definedName name="CODO_ELEC_34_9">#REF!</definedName>
    <definedName name="CODO_HG_1_12_x90" localSheetId="1">#REF!</definedName>
    <definedName name="CODO_HG_1_12_x90">#REF!</definedName>
    <definedName name="CODO_HG_1_12_x90_10" localSheetId="1">#REF!</definedName>
    <definedName name="CODO_HG_1_12_x90_10">#REF!</definedName>
    <definedName name="CODO_HG_1_12_x90_11" localSheetId="1">#REF!</definedName>
    <definedName name="CODO_HG_1_12_x90_11">#REF!</definedName>
    <definedName name="CODO_HG_1_12_x90_6" localSheetId="1">#REF!</definedName>
    <definedName name="CODO_HG_1_12_x90_6">#REF!</definedName>
    <definedName name="CODO_HG_1_12_x90_7" localSheetId="1">#REF!</definedName>
    <definedName name="CODO_HG_1_12_x90_7">#REF!</definedName>
    <definedName name="CODO_HG_1_12_x90_8" localSheetId="1">#REF!</definedName>
    <definedName name="CODO_HG_1_12_x90_8">#REF!</definedName>
    <definedName name="CODO_HG_1_12_x90_9" localSheetId="1">#REF!</definedName>
    <definedName name="CODO_HG_1_12_x90_9">#REF!</definedName>
    <definedName name="CODO_HG_12x90" localSheetId="1">#REF!</definedName>
    <definedName name="CODO_HG_12x90">#REF!</definedName>
    <definedName name="CODO_HG_12x90_10" localSheetId="1">#REF!</definedName>
    <definedName name="CODO_HG_12x90_10">#REF!</definedName>
    <definedName name="CODO_HG_12x90_11" localSheetId="1">#REF!</definedName>
    <definedName name="CODO_HG_12x90_11">#REF!</definedName>
    <definedName name="CODO_HG_12x90_6" localSheetId="1">#REF!</definedName>
    <definedName name="CODO_HG_12x90_6">#REF!</definedName>
    <definedName name="CODO_HG_12x90_7" localSheetId="1">#REF!</definedName>
    <definedName name="CODO_HG_12x90_7">#REF!</definedName>
    <definedName name="CODO_HG_12x90_8" localSheetId="1">#REF!</definedName>
    <definedName name="CODO_HG_12x90_8">#REF!</definedName>
    <definedName name="CODO_HG_12x90_9" localSheetId="1">#REF!</definedName>
    <definedName name="CODO_HG_12x90_9">#REF!</definedName>
    <definedName name="CODO_HG_1x90" localSheetId="1">#REF!</definedName>
    <definedName name="CODO_HG_1x90">#REF!</definedName>
    <definedName name="CODO_HG_1x90_10" localSheetId="1">#REF!</definedName>
    <definedName name="CODO_HG_1x90_10">#REF!</definedName>
    <definedName name="CODO_HG_1x90_11" localSheetId="1">#REF!</definedName>
    <definedName name="CODO_HG_1x90_11">#REF!</definedName>
    <definedName name="CODO_HG_1x90_6" localSheetId="1">#REF!</definedName>
    <definedName name="CODO_HG_1x90_6">#REF!</definedName>
    <definedName name="CODO_HG_1x90_7" localSheetId="1">#REF!</definedName>
    <definedName name="CODO_HG_1x90_7">#REF!</definedName>
    <definedName name="CODO_HG_1x90_8" localSheetId="1">#REF!</definedName>
    <definedName name="CODO_HG_1x90_8">#REF!</definedName>
    <definedName name="CODO_HG_1x90_9" localSheetId="1">#REF!</definedName>
    <definedName name="CODO_HG_1x90_9">#REF!</definedName>
    <definedName name="CODO_HG_1y12x90" localSheetId="1">#REF!</definedName>
    <definedName name="CODO_HG_1y12x90">#REF!</definedName>
    <definedName name="CODO_HG_1y12x90_10" localSheetId="1">#REF!</definedName>
    <definedName name="CODO_HG_1y12x90_10">#REF!</definedName>
    <definedName name="CODO_HG_1y12x90_11" localSheetId="1">#REF!</definedName>
    <definedName name="CODO_HG_1y12x90_11">#REF!</definedName>
    <definedName name="CODO_HG_1y12x90_6" localSheetId="1">#REF!</definedName>
    <definedName name="CODO_HG_1y12x90_6">#REF!</definedName>
    <definedName name="CODO_HG_1y12x90_7" localSheetId="1">#REF!</definedName>
    <definedName name="CODO_HG_1y12x90_7">#REF!</definedName>
    <definedName name="CODO_HG_1y12x90_8" localSheetId="1">#REF!</definedName>
    <definedName name="CODO_HG_1y12x90_8">#REF!</definedName>
    <definedName name="CODO_HG_1y12x90_9" localSheetId="1">#REF!</definedName>
    <definedName name="CODO_HG_1y12x90_9">#REF!</definedName>
    <definedName name="CODO_HG_2x90" localSheetId="1">#REF!</definedName>
    <definedName name="CODO_HG_2x90">#REF!</definedName>
    <definedName name="CODO_HG_2x90_10" localSheetId="1">#REF!</definedName>
    <definedName name="CODO_HG_2x90_10">#REF!</definedName>
    <definedName name="CODO_HG_2x90_11" localSheetId="1">#REF!</definedName>
    <definedName name="CODO_HG_2x90_11">#REF!</definedName>
    <definedName name="CODO_HG_2x90_6" localSheetId="1">#REF!</definedName>
    <definedName name="CODO_HG_2x90_6">#REF!</definedName>
    <definedName name="CODO_HG_2x90_7" localSheetId="1">#REF!</definedName>
    <definedName name="CODO_HG_2x90_7">#REF!</definedName>
    <definedName name="CODO_HG_2x90_8" localSheetId="1">#REF!</definedName>
    <definedName name="CODO_HG_2x90_8">#REF!</definedName>
    <definedName name="CODO_HG_2x90_9" localSheetId="1">#REF!</definedName>
    <definedName name="CODO_HG_2x90_9">#REF!</definedName>
    <definedName name="CODO_HG_34x90" localSheetId="1">#REF!</definedName>
    <definedName name="CODO_HG_34x90">#REF!</definedName>
    <definedName name="CODO_HG_34x90_10" localSheetId="1">#REF!</definedName>
    <definedName name="CODO_HG_34x90_10">#REF!</definedName>
    <definedName name="CODO_HG_34x90_11" localSheetId="1">#REF!</definedName>
    <definedName name="CODO_HG_34x90_11">#REF!</definedName>
    <definedName name="CODO_HG_34x90_6" localSheetId="1">#REF!</definedName>
    <definedName name="CODO_HG_34x90_6">#REF!</definedName>
    <definedName name="CODO_HG_34x90_7" localSheetId="1">#REF!</definedName>
    <definedName name="CODO_HG_34x90_7">#REF!</definedName>
    <definedName name="CODO_HG_34x90_8" localSheetId="1">#REF!</definedName>
    <definedName name="CODO_HG_34x90_8">#REF!</definedName>
    <definedName name="CODO_HG_34x90_9" localSheetId="1">#REF!</definedName>
    <definedName name="CODO_HG_34x90_9">#REF!</definedName>
    <definedName name="CODO_PVC_DRE_2x45" localSheetId="1">#REF!</definedName>
    <definedName name="CODO_PVC_DRE_2x45">#REF!</definedName>
    <definedName name="CODO_PVC_DRE_2x45_10" localSheetId="1">#REF!</definedName>
    <definedName name="CODO_PVC_DRE_2x45_10">#REF!</definedName>
    <definedName name="CODO_PVC_DRE_2x45_11" localSheetId="1">#REF!</definedName>
    <definedName name="CODO_PVC_DRE_2x45_11">#REF!</definedName>
    <definedName name="CODO_PVC_DRE_2x45_6" localSheetId="1">#REF!</definedName>
    <definedName name="CODO_PVC_DRE_2x45_6">#REF!</definedName>
    <definedName name="CODO_PVC_DRE_2x45_7" localSheetId="1">#REF!</definedName>
    <definedName name="CODO_PVC_DRE_2x45_7">#REF!</definedName>
    <definedName name="CODO_PVC_DRE_2x45_8" localSheetId="1">#REF!</definedName>
    <definedName name="CODO_PVC_DRE_2x45_8">#REF!</definedName>
    <definedName name="CODO_PVC_DRE_2x45_9" localSheetId="1">#REF!</definedName>
    <definedName name="CODO_PVC_DRE_2x45_9">#REF!</definedName>
    <definedName name="CODO_PVC_DRE_2x90" localSheetId="1">#REF!</definedName>
    <definedName name="CODO_PVC_DRE_2x90">#REF!</definedName>
    <definedName name="CODO_PVC_DRE_2x90_10" localSheetId="1">#REF!</definedName>
    <definedName name="CODO_PVC_DRE_2x90_10">#REF!</definedName>
    <definedName name="CODO_PVC_DRE_2x90_11" localSheetId="1">#REF!</definedName>
    <definedName name="CODO_PVC_DRE_2x90_11">#REF!</definedName>
    <definedName name="CODO_PVC_DRE_2x90_6" localSheetId="1">#REF!</definedName>
    <definedName name="CODO_PVC_DRE_2x90_6">#REF!</definedName>
    <definedName name="CODO_PVC_DRE_2x90_7" localSheetId="1">#REF!</definedName>
    <definedName name="CODO_PVC_DRE_2x90_7">#REF!</definedName>
    <definedName name="CODO_PVC_DRE_2x90_8" localSheetId="1">#REF!</definedName>
    <definedName name="CODO_PVC_DRE_2x90_8">#REF!</definedName>
    <definedName name="CODO_PVC_DRE_2x90_9" localSheetId="1">#REF!</definedName>
    <definedName name="CODO_PVC_DRE_2x90_9">#REF!</definedName>
    <definedName name="CODO_PVC_DRE_3x45" localSheetId="1">#REF!</definedName>
    <definedName name="CODO_PVC_DRE_3x45">#REF!</definedName>
    <definedName name="CODO_PVC_DRE_3x45_10" localSheetId="1">#REF!</definedName>
    <definedName name="CODO_PVC_DRE_3x45_10">#REF!</definedName>
    <definedName name="CODO_PVC_DRE_3x45_11" localSheetId="1">#REF!</definedName>
    <definedName name="CODO_PVC_DRE_3x45_11">#REF!</definedName>
    <definedName name="CODO_PVC_DRE_3x45_6" localSheetId="1">#REF!</definedName>
    <definedName name="CODO_PVC_DRE_3x45_6">#REF!</definedName>
    <definedName name="CODO_PVC_DRE_3x45_7" localSheetId="1">#REF!</definedName>
    <definedName name="CODO_PVC_DRE_3x45_7">#REF!</definedName>
    <definedName name="CODO_PVC_DRE_3x45_8" localSheetId="1">#REF!</definedName>
    <definedName name="CODO_PVC_DRE_3x45_8">#REF!</definedName>
    <definedName name="CODO_PVC_DRE_3x45_9" localSheetId="1">#REF!</definedName>
    <definedName name="CODO_PVC_DRE_3x45_9">#REF!</definedName>
    <definedName name="CODO_PVC_DRE_3x90" localSheetId="1">#REF!</definedName>
    <definedName name="CODO_PVC_DRE_3x90">#REF!</definedName>
    <definedName name="CODO_PVC_DRE_3x90_10" localSheetId="1">#REF!</definedName>
    <definedName name="CODO_PVC_DRE_3x90_10">#REF!</definedName>
    <definedName name="CODO_PVC_DRE_3x90_11" localSheetId="1">#REF!</definedName>
    <definedName name="CODO_PVC_DRE_3x90_11">#REF!</definedName>
    <definedName name="CODO_PVC_DRE_3x90_6" localSheetId="1">#REF!</definedName>
    <definedName name="CODO_PVC_DRE_3x90_6">#REF!</definedName>
    <definedName name="CODO_PVC_DRE_3x90_7" localSheetId="1">#REF!</definedName>
    <definedName name="CODO_PVC_DRE_3x90_7">#REF!</definedName>
    <definedName name="CODO_PVC_DRE_3x90_8" localSheetId="1">#REF!</definedName>
    <definedName name="CODO_PVC_DRE_3x90_8">#REF!</definedName>
    <definedName name="CODO_PVC_DRE_3x90_9" localSheetId="1">#REF!</definedName>
    <definedName name="CODO_PVC_DRE_3x90_9">#REF!</definedName>
    <definedName name="CODO_PVC_DRE_4x45" localSheetId="1">#REF!</definedName>
    <definedName name="CODO_PVC_DRE_4x45">#REF!</definedName>
    <definedName name="CODO_PVC_DRE_4x45_10" localSheetId="1">#REF!</definedName>
    <definedName name="CODO_PVC_DRE_4x45_10">#REF!</definedName>
    <definedName name="CODO_PVC_DRE_4x45_11" localSheetId="1">#REF!</definedName>
    <definedName name="CODO_PVC_DRE_4x45_11">#REF!</definedName>
    <definedName name="CODO_PVC_DRE_4x45_6" localSheetId="1">#REF!</definedName>
    <definedName name="CODO_PVC_DRE_4x45_6">#REF!</definedName>
    <definedName name="CODO_PVC_DRE_4x45_7" localSheetId="1">#REF!</definedName>
    <definedName name="CODO_PVC_DRE_4x45_7">#REF!</definedName>
    <definedName name="CODO_PVC_DRE_4x45_8" localSheetId="1">#REF!</definedName>
    <definedName name="CODO_PVC_DRE_4x45_8">#REF!</definedName>
    <definedName name="CODO_PVC_DRE_4x45_9" localSheetId="1">#REF!</definedName>
    <definedName name="CODO_PVC_DRE_4x45_9">#REF!</definedName>
    <definedName name="CODO_PVC_DRE_4x90" localSheetId="1">#REF!</definedName>
    <definedName name="CODO_PVC_DRE_4x90">#REF!</definedName>
    <definedName name="CODO_PVC_DRE_4x90_10" localSheetId="1">#REF!</definedName>
    <definedName name="CODO_PVC_DRE_4x90_10">#REF!</definedName>
    <definedName name="CODO_PVC_DRE_4x90_11" localSheetId="1">#REF!</definedName>
    <definedName name="CODO_PVC_DRE_4x90_11">#REF!</definedName>
    <definedName name="CODO_PVC_DRE_4x90_6" localSheetId="1">#REF!</definedName>
    <definedName name="CODO_PVC_DRE_4x90_6">#REF!</definedName>
    <definedName name="CODO_PVC_DRE_4x90_7" localSheetId="1">#REF!</definedName>
    <definedName name="CODO_PVC_DRE_4x90_7">#REF!</definedName>
    <definedName name="CODO_PVC_DRE_4x90_8" localSheetId="1">#REF!</definedName>
    <definedName name="CODO_PVC_DRE_4x90_8">#REF!</definedName>
    <definedName name="CODO_PVC_DRE_4x90_9" localSheetId="1">#REF!</definedName>
    <definedName name="CODO_PVC_DRE_4x90_9">#REF!</definedName>
    <definedName name="CODO_PVC_PRES_12x90" localSheetId="1">#REF!</definedName>
    <definedName name="CODO_PVC_PRES_12x90">#REF!</definedName>
    <definedName name="CODO_PVC_PRES_12x90_10" localSheetId="1">#REF!</definedName>
    <definedName name="CODO_PVC_PRES_12x90_10">#REF!</definedName>
    <definedName name="CODO_PVC_PRES_12x90_11" localSheetId="1">#REF!</definedName>
    <definedName name="CODO_PVC_PRES_12x90_11">#REF!</definedName>
    <definedName name="CODO_PVC_PRES_12x90_6" localSheetId="1">#REF!</definedName>
    <definedName name="CODO_PVC_PRES_12x90_6">#REF!</definedName>
    <definedName name="CODO_PVC_PRES_12x90_7" localSheetId="1">#REF!</definedName>
    <definedName name="CODO_PVC_PRES_12x90_7">#REF!</definedName>
    <definedName name="CODO_PVC_PRES_12x90_8" localSheetId="1">#REF!</definedName>
    <definedName name="CODO_PVC_PRES_12x90_8">#REF!</definedName>
    <definedName name="CODO_PVC_PRES_12x90_9" localSheetId="1">#REF!</definedName>
    <definedName name="CODO_PVC_PRES_12x90_9">#REF!</definedName>
    <definedName name="CODO_PVC_PRES_1x90" localSheetId="1">#REF!</definedName>
    <definedName name="CODO_PVC_PRES_1x90">#REF!</definedName>
    <definedName name="CODO_PVC_PRES_1x90_10" localSheetId="1">#REF!</definedName>
    <definedName name="CODO_PVC_PRES_1x90_10">#REF!</definedName>
    <definedName name="CODO_PVC_PRES_1x90_11" localSheetId="1">#REF!</definedName>
    <definedName name="CODO_PVC_PRES_1x90_11">#REF!</definedName>
    <definedName name="CODO_PVC_PRES_1x90_6" localSheetId="1">#REF!</definedName>
    <definedName name="CODO_PVC_PRES_1x90_6">#REF!</definedName>
    <definedName name="CODO_PVC_PRES_1x90_7" localSheetId="1">#REF!</definedName>
    <definedName name="CODO_PVC_PRES_1x90_7">#REF!</definedName>
    <definedName name="CODO_PVC_PRES_1x90_8" localSheetId="1">#REF!</definedName>
    <definedName name="CODO_PVC_PRES_1x90_8">#REF!</definedName>
    <definedName name="CODO_PVC_PRES_1x90_9" localSheetId="1">#REF!</definedName>
    <definedName name="CODO_PVC_PRES_1x90_9">#REF!</definedName>
    <definedName name="CODO1">#REF!</definedName>
    <definedName name="CODO112">#REF!</definedName>
    <definedName name="CODO12">#REF!</definedName>
    <definedName name="CODO2E">#REF!</definedName>
    <definedName name="CODO34">#REF!</definedName>
    <definedName name="CODO3E">#REF!</definedName>
    <definedName name="CODO4E">#REF!</definedName>
    <definedName name="CODOCPVC12X90">#REF!</definedName>
    <definedName name="CODOCPVC34X90">#REF!</definedName>
    <definedName name="CODOHG112X90">#REF!</definedName>
    <definedName name="CODOHG125X90">#REF!</definedName>
    <definedName name="CODOHG12X90">#REF!</definedName>
    <definedName name="CODOHG1X90">#REF!</definedName>
    <definedName name="CODOHG212X90">#REF!</definedName>
    <definedName name="CODOHG2X90">#REF!</definedName>
    <definedName name="CODOHG34X90">#REF!</definedName>
    <definedName name="CODOHG3X90">#REF!</definedName>
    <definedName name="CODOHG4X90">#REF!</definedName>
    <definedName name="CODONHG112X90">#REF!</definedName>
    <definedName name="CODONHG125X90">#REF!</definedName>
    <definedName name="CODONHG12X90">#REF!</definedName>
    <definedName name="CODONHG1X90">#REF!</definedName>
    <definedName name="CODONHG212X90">#REF!</definedName>
    <definedName name="CODONHG2X90">#REF!</definedName>
    <definedName name="CODONHG34X90">#REF!</definedName>
    <definedName name="CODONHG3X90">#REF!</definedName>
    <definedName name="CODONHG4X90">#REF!</definedName>
    <definedName name="CODOPVCDREN2X45">#REF!</definedName>
    <definedName name="CODOPVCDREN2X90">#REF!</definedName>
    <definedName name="CODOPVCDREN3X45">#REF!</definedName>
    <definedName name="CODOPVCDREN3X90">#REF!</definedName>
    <definedName name="CODOPVCDREN4X45">#REF!</definedName>
    <definedName name="CODOPVCDREN4X90">#REF!</definedName>
    <definedName name="CODOPVCDREN6X45">#REF!</definedName>
    <definedName name="CODOPVCDREN6X90">#REF!</definedName>
    <definedName name="CODOPVCPRES112X90">#REF!</definedName>
    <definedName name="CODOPVCPRES12X90">#REF!</definedName>
    <definedName name="CODOPVCPRES1X90">#REF!</definedName>
    <definedName name="CODOPVCPRES2X90">#REF!</definedName>
    <definedName name="CODOPVCPRES34X90">#REF!</definedName>
    <definedName name="CODOPVCPRES3X90">#REF!</definedName>
    <definedName name="CODOPVCPRES4X90">#REF!</definedName>
    <definedName name="CODOPVCPRES6X90">#REF!</definedName>
    <definedName name="Col.1erN">#REF!</definedName>
    <definedName name="Col.20.20.2nivel">[54]Análisis!$D$261</definedName>
    <definedName name="Col.20X20">#REF!</definedName>
    <definedName name="col.20x20.area.noble">#REF!</definedName>
    <definedName name="col.20x20.plastbau">#REF!</definedName>
    <definedName name="col.25cm.diam.">[55]Análisis!$D$324</definedName>
    <definedName name="col.30x30.lobby">#REF!</definedName>
    <definedName name="col.50cm">[55]Análisis!$D$345</definedName>
    <definedName name="Col.Ama.2do.N.Mod.II">#REF!</definedName>
    <definedName name="Col.Ama.3erN.Mod.II">#REF!</definedName>
    <definedName name="Col.amarre.20x20.2doN">#REF!</definedName>
    <definedName name="Col.amarre.3erN">#REF!</definedName>
    <definedName name="Col.C1.1erN.Mod.I">#REF!</definedName>
    <definedName name="Col.C1.1erN.Mod.II">#REF!</definedName>
    <definedName name="Col.C1.25x25.1erN">#REF!</definedName>
    <definedName name="Col.C1.25x25.2doN">#REF!</definedName>
    <definedName name="Col.C1.25x25.3erN">#REF!</definedName>
    <definedName name="Col.C1.2do.N.Mod.II">#REF!</definedName>
    <definedName name="Col.C1.3erN.Mod.I">#REF!</definedName>
    <definedName name="Col.C1.3erN.Mod.II">#REF!</definedName>
    <definedName name="Col.C1.4toN.Mod.I">#REF!</definedName>
    <definedName name="Col.C1.4toN.Mod.II">#REF!</definedName>
    <definedName name="Col.C11.edif.Oficinas">[32]Análisis!$D$775</definedName>
    <definedName name="Col.C12do.N.Mod.I">#REF!</definedName>
    <definedName name="Col.C2.1erN.Mod.I">#REF!</definedName>
    <definedName name="Col.C2.1erN.mod.II">#REF!</definedName>
    <definedName name="Col.C2.2do.N.Mod.I">#REF!</definedName>
    <definedName name="Col.C2.2doN.Mod.II">#REF!</definedName>
    <definedName name="Col.C2.3erN.Mod.II">#REF!</definedName>
    <definedName name="Col.C2.4toN.Mod.II">#REF!</definedName>
    <definedName name="Col.C2y3.3erN.Mod.I">#REF!</definedName>
    <definedName name="Col.C2y3.4toN.Mod.I">#REF!</definedName>
    <definedName name="Col.C3.1erN.Mod.II">#REF!</definedName>
    <definedName name="Col.C31erN.Mod.I">#REF!</definedName>
    <definedName name="Col.C4.1erN.Mod.II">#REF!</definedName>
    <definedName name="Col.C4.1erN.ModI">#REF!</definedName>
    <definedName name="Col.C4.1erN.Villas">[32]Análisis!#REF!</definedName>
    <definedName name="Col.C4.2doN.Mod.I">#REF!</definedName>
    <definedName name="Col.C4.2doN.Mod.II">#REF!</definedName>
    <definedName name="Col.C4.2doN.Villas">#REF!</definedName>
    <definedName name="Col.C4.3erN.Mod.I">#REF!</definedName>
    <definedName name="Col.C4.3erN.Mod.II">#REF!</definedName>
    <definedName name="Col.C4.4toN.Mod.I">#REF!</definedName>
    <definedName name="Col.C4.4toN.Mod.II">#REF!</definedName>
    <definedName name="Col.C5.triangular">[32]Análisis!$D$765</definedName>
    <definedName name="Col.Camarre.4toN.Mod.II">#REF!</definedName>
    <definedName name="col.GFRC.red.25">[55]Insumos!$C$65</definedName>
    <definedName name="col.red.30cm">#REF!</definedName>
    <definedName name="Col.Redon.30cm.BNP.Administración">[32]Análisis!#REF!</definedName>
    <definedName name="Col.Redon.30cmSNP.Administración">[32]Análisis!#REF!</definedName>
    <definedName name="COLA_EXT_LAVAMANOS_PVC_1_14x8" localSheetId="1">#REF!</definedName>
    <definedName name="COLA_EXT_LAVAMANOS_PVC_1_14x8">#REF!</definedName>
    <definedName name="COLA_EXT_LAVAMANOS_PVC_1_14x8_10" localSheetId="1">#REF!</definedName>
    <definedName name="COLA_EXT_LAVAMANOS_PVC_1_14x8_10">#REF!</definedName>
    <definedName name="COLA_EXT_LAVAMANOS_PVC_1_14x8_11" localSheetId="1">#REF!</definedName>
    <definedName name="COLA_EXT_LAVAMANOS_PVC_1_14x8_11">#REF!</definedName>
    <definedName name="COLA_EXT_LAVAMANOS_PVC_1_14x8_6" localSheetId="1">#REF!</definedName>
    <definedName name="COLA_EXT_LAVAMANOS_PVC_1_14x8_6">#REF!</definedName>
    <definedName name="COLA_EXT_LAVAMANOS_PVC_1_14x8_7" localSheetId="1">#REF!</definedName>
    <definedName name="COLA_EXT_LAVAMANOS_PVC_1_14x8_7">#REF!</definedName>
    <definedName name="COLA_EXT_LAVAMANOS_PVC_1_14x8_8" localSheetId="1">#REF!</definedName>
    <definedName name="COLA_EXT_LAVAMANOS_PVC_1_14x8_8">#REF!</definedName>
    <definedName name="COLA_EXT_LAVAMANOS_PVC_1_14x8_9" localSheetId="1">#REF!</definedName>
    <definedName name="COLA_EXT_LAVAMANOS_PVC_1_14x8_9">#REF!</definedName>
    <definedName name="COLAEXTLAV">#REF!</definedName>
    <definedName name="Colc.Bloque.10cm">[32]Insumos!$E$84</definedName>
    <definedName name="Colc.Hormigón.Grua">[32]Análisis!$D$49</definedName>
    <definedName name="colc.marmolpared">#REF!</definedName>
    <definedName name="COLC1" localSheetId="1">#REF!</definedName>
    <definedName name="COLC1">#REF!</definedName>
    <definedName name="COLC1_6" localSheetId="1">#REF!</definedName>
    <definedName name="COLC1_6">#REF!</definedName>
    <definedName name="COLC2" localSheetId="1">#REF!</definedName>
    <definedName name="COLC2">#REF!</definedName>
    <definedName name="COLC2_6" localSheetId="1">#REF!</definedName>
    <definedName name="COLC2_6">#REF!</definedName>
    <definedName name="COLC3CIR" localSheetId="1">#REF!</definedName>
    <definedName name="COLC3CIR">#REF!</definedName>
    <definedName name="COLC3CIR_6" localSheetId="1">#REF!</definedName>
    <definedName name="COLC3CIR_6">#REF!</definedName>
    <definedName name="COLC4" localSheetId="1">#REF!</definedName>
    <definedName name="COLC4">#REF!</definedName>
    <definedName name="COLC4_6" localSheetId="1">#REF!</definedName>
    <definedName name="COLC4_6">#REF!</definedName>
    <definedName name="Coloc.Bloq.8.BNPT">#REF!</definedName>
    <definedName name="Coloc.Bloque.12">#REF!</definedName>
    <definedName name="Coloc.ceramica.pared">#REF!</definedName>
    <definedName name="Coloc.Ceramica.Pisos">'[56]Costos Mano de Obra'!$O$46</definedName>
    <definedName name="Coloc.Hormigón">#REF!</definedName>
    <definedName name="Coloc.piso">#REF!</definedName>
    <definedName name="Coloc.Quary.Tile">#REF!</definedName>
    <definedName name="Coloc.Zocalo">#REF!</definedName>
    <definedName name="Coloc.Zócalo">#REF!</definedName>
    <definedName name="COLOC_BLOCK4" localSheetId="1">#REF!</definedName>
    <definedName name="COLOC_BLOCK4">#REF!</definedName>
    <definedName name="COLOC_BLOCK4_10" localSheetId="1">#REF!</definedName>
    <definedName name="COLOC_BLOCK4_10">#REF!</definedName>
    <definedName name="COLOC_BLOCK4_11" localSheetId="1">#REF!</definedName>
    <definedName name="COLOC_BLOCK4_11">#REF!</definedName>
    <definedName name="COLOC_BLOCK4_6" localSheetId="1">#REF!</definedName>
    <definedName name="COLOC_BLOCK4_6">#REF!</definedName>
    <definedName name="COLOC_BLOCK4_7" localSheetId="1">#REF!</definedName>
    <definedName name="COLOC_BLOCK4_7">#REF!</definedName>
    <definedName name="COLOC_BLOCK4_8" localSheetId="1">#REF!</definedName>
    <definedName name="COLOC_BLOCK4_8">#REF!</definedName>
    <definedName name="COLOC_BLOCK4_9" localSheetId="1">#REF!</definedName>
    <definedName name="COLOC_BLOCK4_9">#REF!</definedName>
    <definedName name="COLOC_BLOCK6" localSheetId="1">#REF!</definedName>
    <definedName name="COLOC_BLOCK6">#REF!</definedName>
    <definedName name="COLOC_BLOCK6_10" localSheetId="1">#REF!</definedName>
    <definedName name="COLOC_BLOCK6_10">#REF!</definedName>
    <definedName name="COLOC_BLOCK6_11" localSheetId="1">#REF!</definedName>
    <definedName name="COLOC_BLOCK6_11">#REF!</definedName>
    <definedName name="COLOC_BLOCK6_6" localSheetId="1">#REF!</definedName>
    <definedName name="COLOC_BLOCK6_6">#REF!</definedName>
    <definedName name="COLOC_BLOCK6_7" localSheetId="1">#REF!</definedName>
    <definedName name="COLOC_BLOCK6_7">#REF!</definedName>
    <definedName name="COLOC_BLOCK6_8" localSheetId="1">#REF!</definedName>
    <definedName name="COLOC_BLOCK6_8">#REF!</definedName>
    <definedName name="COLOC_BLOCK6_9" localSheetId="1">#REF!</definedName>
    <definedName name="COLOC_BLOCK6_9">#REF!</definedName>
    <definedName name="COLOC_BLOCK8" localSheetId="1">#REF!</definedName>
    <definedName name="COLOC_BLOCK8">#REF!</definedName>
    <definedName name="COLOC_BLOCK8_10" localSheetId="1">#REF!</definedName>
    <definedName name="COLOC_BLOCK8_10">#REF!</definedName>
    <definedName name="COLOC_BLOCK8_11" localSheetId="1">#REF!</definedName>
    <definedName name="COLOC_BLOCK8_11">#REF!</definedName>
    <definedName name="COLOC_BLOCK8_6" localSheetId="1">#REF!</definedName>
    <definedName name="COLOC_BLOCK8_6">#REF!</definedName>
    <definedName name="COLOC_BLOCK8_7" localSheetId="1">#REF!</definedName>
    <definedName name="COLOC_BLOCK8_7">#REF!</definedName>
    <definedName name="COLOC_BLOCK8_8" localSheetId="1">#REF!</definedName>
    <definedName name="COLOC_BLOCK8_8">#REF!</definedName>
    <definedName name="COLOC_BLOCK8_9" localSheetId="1">#REF!</definedName>
    <definedName name="COLOC_BLOCK8_9">#REF!</definedName>
    <definedName name="COLOC_TUB_PEAD_16" localSheetId="1">#REF!</definedName>
    <definedName name="COLOC_TUB_PEAD_16">#REF!</definedName>
    <definedName name="COLOC_TUB_PEAD_16_10" localSheetId="1">#REF!</definedName>
    <definedName name="COLOC_TUB_PEAD_16_10">#REF!</definedName>
    <definedName name="COLOC_TUB_PEAD_16_11" localSheetId="1">#REF!</definedName>
    <definedName name="COLOC_TUB_PEAD_16_11">#REF!</definedName>
    <definedName name="COLOC_TUB_PEAD_16_6" localSheetId="1">#REF!</definedName>
    <definedName name="COLOC_TUB_PEAD_16_6">#REF!</definedName>
    <definedName name="COLOC_TUB_PEAD_16_7" localSheetId="1">#REF!</definedName>
    <definedName name="COLOC_TUB_PEAD_16_7">#REF!</definedName>
    <definedName name="COLOC_TUB_PEAD_16_8" localSheetId="1">#REF!</definedName>
    <definedName name="COLOC_TUB_PEAD_16_8">#REF!</definedName>
    <definedName name="COLOC_TUB_PEAD_16_9" localSheetId="1">#REF!</definedName>
    <definedName name="COLOC_TUB_PEAD_16_9">#REF!</definedName>
    <definedName name="COLOC_TUB_PEAD_20" localSheetId="1">#REF!</definedName>
    <definedName name="COLOC_TUB_PEAD_20">#REF!</definedName>
    <definedName name="COLOC_TUB_PEAD_20_10" localSheetId="1">#REF!</definedName>
    <definedName name="COLOC_TUB_PEAD_20_10">#REF!</definedName>
    <definedName name="COLOC_TUB_PEAD_20_11" localSheetId="1">#REF!</definedName>
    <definedName name="COLOC_TUB_PEAD_20_11">#REF!</definedName>
    <definedName name="COLOC_TUB_PEAD_20_6" localSheetId="1">#REF!</definedName>
    <definedName name="COLOC_TUB_PEAD_20_6">#REF!</definedName>
    <definedName name="COLOC_TUB_PEAD_20_7" localSheetId="1">#REF!</definedName>
    <definedName name="COLOC_TUB_PEAD_20_7">#REF!</definedName>
    <definedName name="COLOC_TUB_PEAD_20_8" localSheetId="1">#REF!</definedName>
    <definedName name="COLOC_TUB_PEAD_20_8">#REF!</definedName>
    <definedName name="COLOC_TUB_PEAD_20_9" localSheetId="1">#REF!</definedName>
    <definedName name="COLOC_TUB_PEAD_20_9">#REF!</definedName>
    <definedName name="COLOC_TUB_PEAD_8" localSheetId="1">#REF!</definedName>
    <definedName name="COLOC_TUB_PEAD_8">#REF!</definedName>
    <definedName name="COLOC_TUB_PEAD_8_10" localSheetId="1">#REF!</definedName>
    <definedName name="COLOC_TUB_PEAD_8_10">#REF!</definedName>
    <definedName name="COLOC_TUB_PEAD_8_11" localSheetId="1">#REF!</definedName>
    <definedName name="COLOC_TUB_PEAD_8_11">#REF!</definedName>
    <definedName name="COLOC_TUB_PEAD_8_6" localSheetId="1">#REF!</definedName>
    <definedName name="COLOC_TUB_PEAD_8_6">#REF!</definedName>
    <definedName name="COLOC_TUB_PEAD_8_7" localSheetId="1">#REF!</definedName>
    <definedName name="COLOC_TUB_PEAD_8_7">#REF!</definedName>
    <definedName name="COLOC_TUB_PEAD_8_8" localSheetId="1">#REF!</definedName>
    <definedName name="COLOC_TUB_PEAD_8_8">#REF!</definedName>
    <definedName name="COLOC_TUB_PEAD_8_9" localSheetId="1">#REF!</definedName>
    <definedName name="COLOC_TUB_PEAD_8_9">#REF!</definedName>
    <definedName name="Colorante">[32]Insumos!$E$69</definedName>
    <definedName name="Colum.60cm.Espectaculos">[32]Análisis!$D$1004</definedName>
    <definedName name="Colum.C.1">#REF!</definedName>
    <definedName name="Colum.C.3">#REF!</definedName>
    <definedName name="Colum.Cuad.Edif.Oficinas">[32]Análisis!$D$755</definedName>
    <definedName name="Colum.Horm.Convenc.Espectaculos">[32]Análisis!$D$1018</definedName>
    <definedName name="Colum.Ø45.Edif.Oficina">[32]Análisis!$D$785</definedName>
    <definedName name="Colum.Red40.Discot">#REF!</definedName>
    <definedName name="Colum.Red50.Casino">#REF!</definedName>
    <definedName name="Colum.redon.40.Area.Novle">[32]Análisis!#REF!</definedName>
    <definedName name="Colum.redonda.40.Comedor">[32]Análisis!#REF!</definedName>
    <definedName name="Column.horm.Administracion">[32]Análisis!#REF!</definedName>
    <definedName name="Columna.C1.15x20">[32]Análisis!$D$148</definedName>
    <definedName name="Columna.Cc.20x20">[32]Análisis!$D$156</definedName>
    <definedName name="Columna.Cocina">[32]Análisis!#REF!</definedName>
    <definedName name="Columna.Convenc.Villas">#REF!</definedName>
    <definedName name="Columna.Cr">[32]Análisis!$D$182</definedName>
    <definedName name="Columna.Horm.Area.Noble">[32]Análisis!#REF!</definedName>
    <definedName name="Columna.Lavanderia">[32]Análisis!$D$933</definedName>
    <definedName name="columna.pergolado">[57]Análisis!$D$1625</definedName>
    <definedName name="Columna.Redon.50.Area.Noble">[32]Análisis!#REF!</definedName>
    <definedName name="Columna.redonda.30.villas">#REF!</definedName>
    <definedName name="Columna30x30">#REF!</definedName>
    <definedName name="Columnas.C1s.C2s">[32]Análisis!$D$164</definedName>
    <definedName name="Columnas.Redonda.30cm">[32]Análisis!$D$173</definedName>
    <definedName name="Com.Personal">#REF!</definedName>
    <definedName name="COMBUSTIBLES">#REF!</definedName>
    <definedName name="COMPENS">#REF!</definedName>
    <definedName name="COMPRESOR" localSheetId="1">#REF!</definedName>
    <definedName name="COMPRESOR">#REF!</definedName>
    <definedName name="COMPRESOR_10" localSheetId="1">#REF!</definedName>
    <definedName name="COMPRESOR_10">#REF!</definedName>
    <definedName name="COMPRESOR_11" localSheetId="1">#REF!</definedName>
    <definedName name="COMPRESOR_11">#REF!</definedName>
    <definedName name="COMPRESOR_6" localSheetId="1">#REF!</definedName>
    <definedName name="COMPRESOR_6">#REF!</definedName>
    <definedName name="COMPRESOR_7" localSheetId="1">#REF!</definedName>
    <definedName name="COMPRESOR_7">#REF!</definedName>
    <definedName name="COMPRESOR_8" localSheetId="1">#REF!</definedName>
    <definedName name="COMPRESOR_8">#REF!</definedName>
    <definedName name="COMPRESOR_9" localSheetId="1">#REF!</definedName>
    <definedName name="COMPRESOR_9">#REF!</definedName>
    <definedName name="Compresores">[28]EQUIPOS!$I$28</definedName>
    <definedName name="COMPUERTA_1x1_VOLANTA" localSheetId="1">#REF!</definedName>
    <definedName name="COMPUERTA_1x1_VOLANTA">#REF!</definedName>
    <definedName name="COMPUERTA_1x1_VOLANTA_10" localSheetId="1">#REF!</definedName>
    <definedName name="COMPUERTA_1x1_VOLANTA_10">#REF!</definedName>
    <definedName name="COMPUERTA_1x1_VOLANTA_11" localSheetId="1">#REF!</definedName>
    <definedName name="COMPUERTA_1x1_VOLANTA_11">#REF!</definedName>
    <definedName name="COMPUERTA_1x1_VOLANTA_6" localSheetId="1">#REF!</definedName>
    <definedName name="COMPUERTA_1x1_VOLANTA_6">#REF!</definedName>
    <definedName name="COMPUERTA_1x1_VOLANTA_7" localSheetId="1">#REF!</definedName>
    <definedName name="COMPUERTA_1x1_VOLANTA_7">#REF!</definedName>
    <definedName name="COMPUERTA_1x1_VOLANTA_8" localSheetId="1">#REF!</definedName>
    <definedName name="COMPUERTA_1x1_VOLANTA_8">#REF!</definedName>
    <definedName name="COMPUERTA_1x1_VOLANTA_9" localSheetId="1">#REF!</definedName>
    <definedName name="COMPUERTA_1x1_VOLANTA_9">#REF!</definedName>
    <definedName name="Con.Zap.ZC5">[36]Análisis!#REF!</definedName>
    <definedName name="concreto.nivelacion">[55]Análisis!$D$207</definedName>
    <definedName name="concreto.pobre">#REF!</definedName>
    <definedName name="Concreto.pobre.bajo.zapata">[32]Análisis!#REF!</definedName>
    <definedName name="CONDULET1">#REF!</definedName>
    <definedName name="CONDULET112">#REF!</definedName>
    <definedName name="CONDULET2">#REF!</definedName>
    <definedName name="CONDULET3">#REF!</definedName>
    <definedName name="CONDULET34">#REF!</definedName>
    <definedName name="CONDULET4">#REF!</definedName>
    <definedName name="CONTEN" localSheetId="1">#REF!</definedName>
    <definedName name="CONTEN">#REF!</definedName>
    <definedName name="CONTEN_10" localSheetId="1">#REF!</definedName>
    <definedName name="CONTEN_10">#REF!</definedName>
    <definedName name="CONTEN_11" localSheetId="1">#REF!</definedName>
    <definedName name="CONTEN_11">#REF!</definedName>
    <definedName name="CONTEN_6" localSheetId="1">#REF!</definedName>
    <definedName name="CONTEN_6">#REF!</definedName>
    <definedName name="CONTEN_7" localSheetId="1">#REF!</definedName>
    <definedName name="CONTEN_7">#REF!</definedName>
    <definedName name="CONTEN_8" localSheetId="1">#REF!</definedName>
    <definedName name="CONTEN_8">#REF!</definedName>
    <definedName name="CONTEN_9" localSheetId="1">#REF!</definedName>
    <definedName name="CONTEN_9">#REF!</definedName>
    <definedName name="CONTENTELFORDM">#REF!</definedName>
    <definedName name="CONTENTELFORDM3">#REF!</definedName>
    <definedName name="ContraHuella.Marmol">#REF!</definedName>
    <definedName name="CONTRATO2">#REF!</definedName>
    <definedName name="CONTROL">#REF!</definedName>
    <definedName name="control_3">"$#REF!.$#REF!$#REF!:#REF!#REF!"</definedName>
    <definedName name="CONTROLADM">#REF!</definedName>
    <definedName name="CONTROLCOC">#REF!</definedName>
    <definedName name="CONTROLCOME">#REF!</definedName>
    <definedName name="CONTROLLAV">#REF!</definedName>
    <definedName name="Conv.Col.C1">[36]Análisis!#REF!</definedName>
    <definedName name="Conv.Col.C5">[36]Análisis!#REF!</definedName>
    <definedName name="Conv.Col.C6">[36]Análisis!#REF!</definedName>
    <definedName name="Conv.Col.C7">[36]Análisis!#REF!</definedName>
    <definedName name="Conv.Col.C8">[36]Análisis!#REF!</definedName>
    <definedName name="Conv.Losa">[36]Análisis!#REF!</definedName>
    <definedName name="Conv.V2">[36]Análisis!#REF!</definedName>
    <definedName name="Conv.V3">[36]Análisis!#REF!</definedName>
    <definedName name="Conv.V4">[36]Análisis!#REF!</definedName>
    <definedName name="Conv.V5">[36]Análisis!#REF!</definedName>
    <definedName name="Conv.V7">[36]Análisis!#REF!</definedName>
    <definedName name="Conv.V8">[36]Análisis!#REF!</definedName>
    <definedName name="Conv.Viga.V1">[36]Análisis!#REF!</definedName>
    <definedName name="Conv.Zap.ZC1">[36]Análisis!#REF!</definedName>
    <definedName name="Conv.Zap.ZC2">[36]Análisis!#REF!</definedName>
    <definedName name="Conv.Zap.Zc3">[36]Análisis!#REF!</definedName>
    <definedName name="Conv.Zap.Zc4">[36]Análisis!#REF!</definedName>
    <definedName name="Conv.Zap.ZC6">[36]Análisis!#REF!</definedName>
    <definedName name="Conv.Zap.ZC7">[36]Análisis!#REF!</definedName>
    <definedName name="Conv.Zap.ZC8">[36]Análisis!#REF!</definedName>
    <definedName name="COPIA" localSheetId="1">[29]INS!#REF!</definedName>
    <definedName name="COPIA">[29]INS!#REF!</definedName>
    <definedName name="COPIA_8" localSheetId="1">#REF!</definedName>
    <definedName name="COPIA_8">#REF!</definedName>
    <definedName name="corniza.2.62pies">'[58]Cornisa de 2.62 pie'!$E$60</definedName>
    <definedName name="corniza.2pies">'[58]Cornisa de 2 pie'!$E$60</definedName>
    <definedName name="Corte.Chazos">#REF!</definedName>
    <definedName name="costocapataz">'[48]Analisis Unit. '!$G$3</definedName>
    <definedName name="costoobrero">'[48]Analisis Unit. '!$G$5</definedName>
    <definedName name="costotecesp">'[48]Analisis Unit. '!$G$4</definedName>
    <definedName name="COUPLING112HG">#REF!</definedName>
    <definedName name="COUPLING12HG">#REF!</definedName>
    <definedName name="COUPLING1HG">#REF!</definedName>
    <definedName name="COUPLING212HG">#REF!</definedName>
    <definedName name="COUPLING2HG">#REF!</definedName>
    <definedName name="COUPLING34HG">#REF!</definedName>
    <definedName name="COUPLING3HG">#REF!</definedName>
    <definedName name="COUPLING4HG">#REF!</definedName>
    <definedName name="cprestamo">[49]EQUIPOS!$D$27</definedName>
    <definedName name="CPVC">#REF!</definedName>
    <definedName name="CPVCTANGIT125">#REF!</definedName>
    <definedName name="CPVCTANGIT230">#REF!</definedName>
    <definedName name="CPVCTANGIT460">#REF!</definedName>
    <definedName name="CPVCTANGIT920">#REF!</definedName>
    <definedName name="Cravilla3.4">#REF!</definedName>
    <definedName name="Crhist">#REF!</definedName>
    <definedName name="Cristalizado.marmol">[32]Insumos!$E$136</definedName>
    <definedName name="CRONOGRAMA">#REF!</definedName>
    <definedName name="CRUZ_HG_1_12" localSheetId="1">#REF!</definedName>
    <definedName name="CRUZ_HG_1_12">#REF!</definedName>
    <definedName name="CRUZ_HG_1_12_10" localSheetId="1">#REF!</definedName>
    <definedName name="CRUZ_HG_1_12_10">#REF!</definedName>
    <definedName name="CRUZ_HG_1_12_11" localSheetId="1">#REF!</definedName>
    <definedName name="CRUZ_HG_1_12_11">#REF!</definedName>
    <definedName name="CRUZ_HG_1_12_6" localSheetId="1">#REF!</definedName>
    <definedName name="CRUZ_HG_1_12_6">#REF!</definedName>
    <definedName name="CRUZ_HG_1_12_7" localSheetId="1">#REF!</definedName>
    <definedName name="CRUZ_HG_1_12_7">#REF!</definedName>
    <definedName name="CRUZ_HG_1_12_8" localSheetId="1">#REF!</definedName>
    <definedName name="CRUZ_HG_1_12_8">#REF!</definedName>
    <definedName name="CRUZ_HG_1_12_9" localSheetId="1">#REF!</definedName>
    <definedName name="CRUZ_HG_1_12_9">#REF!</definedName>
    <definedName name="cuadro" localSheetId="1">[40]ADDENDA!#REF!</definedName>
    <definedName name="cuadro">[40]ADDENDA!#REF!</definedName>
    <definedName name="cuadro_6" localSheetId="1">#REF!</definedName>
    <definedName name="cuadro_6">#REF!</definedName>
    <definedName name="cuadro_8" localSheetId="1">#REF!</definedName>
    <definedName name="cuadro_8">#REF!</definedName>
    <definedName name="Cuadro_Resumen">#REF!</definedName>
    <definedName name="CUBETA_5Gls" localSheetId="1">#REF!</definedName>
    <definedName name="CUBETA_5Gls">#REF!</definedName>
    <definedName name="CUBETA_5Gls_10" localSheetId="1">#REF!</definedName>
    <definedName name="CUBETA_5Gls_10">#REF!</definedName>
    <definedName name="CUBETA_5Gls_11" localSheetId="1">#REF!</definedName>
    <definedName name="CUBETA_5Gls_11">#REF!</definedName>
    <definedName name="CUBETA_5Gls_6" localSheetId="1">#REF!</definedName>
    <definedName name="CUBETA_5Gls_6">#REF!</definedName>
    <definedName name="CUBETA_5Gls_7" localSheetId="1">#REF!</definedName>
    <definedName name="CUBETA_5Gls_7">#REF!</definedName>
    <definedName name="CUBETA_5Gls_8" localSheetId="1">#REF!</definedName>
    <definedName name="CUBETA_5Gls_8">#REF!</definedName>
    <definedName name="CUBETA_5Gls_9" localSheetId="1">#REF!</definedName>
    <definedName name="CUBETA_5Gls_9">#REF!</definedName>
    <definedName name="CUBIC._ANTERIOR">#N/A</definedName>
    <definedName name="CUBIC._ANTERIOR_6">NA()</definedName>
    <definedName name="CUBICACION">#N/A</definedName>
    <definedName name="CUBICACION_6">NA()</definedName>
    <definedName name="CUBICADO">#N/A</definedName>
    <definedName name="CUBICADO_6">NA()</definedName>
    <definedName name="cubierta.patinillo">#REF!</definedName>
    <definedName name="CUBO_GOMA" localSheetId="1">#REF!</definedName>
    <definedName name="CUBO_GOMA">#REF!</definedName>
    <definedName name="CUBO_GOMA_10" localSheetId="1">#REF!</definedName>
    <definedName name="CUBO_GOMA_10">#REF!</definedName>
    <definedName name="CUBO_GOMA_11" localSheetId="1">#REF!</definedName>
    <definedName name="CUBO_GOMA_11">#REF!</definedName>
    <definedName name="CUBO_GOMA_6" localSheetId="1">#REF!</definedName>
    <definedName name="CUBO_GOMA_6">#REF!</definedName>
    <definedName name="CUBO_GOMA_7" localSheetId="1">#REF!</definedName>
    <definedName name="CUBO_GOMA_7">#REF!</definedName>
    <definedName name="CUBO_GOMA_8" localSheetId="1">#REF!</definedName>
    <definedName name="CUBO_GOMA_8">#REF!</definedName>
    <definedName name="CUBO_GOMA_9" localSheetId="1">#REF!</definedName>
    <definedName name="CUBO_GOMA_9">#REF!</definedName>
    <definedName name="Cubo_para_vaciado_de_Hormigón_3">#N/A</definedName>
    <definedName name="CUBREFALTA_INODORO_CROMO_38" localSheetId="1">#REF!</definedName>
    <definedName name="CUBREFALTA_INODORO_CROMO_38">#REF!</definedName>
    <definedName name="CUBREFALTA_INODORO_CROMO_38_10" localSheetId="1">#REF!</definedName>
    <definedName name="CUBREFALTA_INODORO_CROMO_38_10">#REF!</definedName>
    <definedName name="CUBREFALTA_INODORO_CROMO_38_11" localSheetId="1">#REF!</definedName>
    <definedName name="CUBREFALTA_INODORO_CROMO_38_11">#REF!</definedName>
    <definedName name="CUBREFALTA_INODORO_CROMO_38_6" localSheetId="1">#REF!</definedName>
    <definedName name="CUBREFALTA_INODORO_CROMO_38_6">#REF!</definedName>
    <definedName name="CUBREFALTA_INODORO_CROMO_38_7" localSheetId="1">#REF!</definedName>
    <definedName name="CUBREFALTA_INODORO_CROMO_38_7">#REF!</definedName>
    <definedName name="CUBREFALTA_INODORO_CROMO_38_8" localSheetId="1">#REF!</definedName>
    <definedName name="CUBREFALTA_INODORO_CROMO_38_8">#REF!</definedName>
    <definedName name="CUBREFALTA_INODORO_CROMO_38_9" localSheetId="1">#REF!</definedName>
    <definedName name="CUBREFALTA_INODORO_CROMO_38_9">#REF!</definedName>
    <definedName name="CUBREFALTA38">#REF!</definedName>
    <definedName name="cunetasi">#REF!</definedName>
    <definedName name="cunetasii">#REF!</definedName>
    <definedName name="cunetasiii">#REF!</definedName>
    <definedName name="cunetasiiii">#REF!</definedName>
    <definedName name="Curado.Resane.Horm.Visto">[32]Insumos!$E$137</definedName>
    <definedName name="Curado_y_Aditivo_3">#N/A</definedName>
    <definedName name="CURVA_ELEC_PVC_12" localSheetId="1">#REF!</definedName>
    <definedName name="CURVA_ELEC_PVC_12">#REF!</definedName>
    <definedName name="CURVA_ELEC_PVC_12_10" localSheetId="1">#REF!</definedName>
    <definedName name="CURVA_ELEC_PVC_12_10">#REF!</definedName>
    <definedName name="CURVA_ELEC_PVC_12_11" localSheetId="1">#REF!</definedName>
    <definedName name="CURVA_ELEC_PVC_12_11">#REF!</definedName>
    <definedName name="CURVA_ELEC_PVC_12_6" localSheetId="1">#REF!</definedName>
    <definedName name="CURVA_ELEC_PVC_12_6">#REF!</definedName>
    <definedName name="CURVA_ELEC_PVC_12_7" localSheetId="1">#REF!</definedName>
    <definedName name="CURVA_ELEC_PVC_12_7">#REF!</definedName>
    <definedName name="CURVA_ELEC_PVC_12_8" localSheetId="1">#REF!</definedName>
    <definedName name="CURVA_ELEC_PVC_12_8">#REF!</definedName>
    <definedName name="CURVA_ELEC_PVC_12_9" localSheetId="1">#REF!</definedName>
    <definedName name="CURVA_ELEC_PVC_12_9">#REF!</definedName>
    <definedName name="CURVA_ELEC_PVC_34" localSheetId="1">#REF!</definedName>
    <definedName name="CURVA_ELEC_PVC_34">#REF!</definedName>
    <definedName name="CURVA_ELEC_PVC_34_10" localSheetId="1">#REF!</definedName>
    <definedName name="CURVA_ELEC_PVC_34_10">#REF!</definedName>
    <definedName name="CURVA_ELEC_PVC_34_11" localSheetId="1">#REF!</definedName>
    <definedName name="CURVA_ELEC_PVC_34_11">#REF!</definedName>
    <definedName name="CURVA_ELEC_PVC_34_6" localSheetId="1">#REF!</definedName>
    <definedName name="CURVA_ELEC_PVC_34_6">#REF!</definedName>
    <definedName name="CURVA_ELEC_PVC_34_7" localSheetId="1">#REF!</definedName>
    <definedName name="CURVA_ELEC_PVC_34_7">#REF!</definedName>
    <definedName name="CURVA_ELEC_PVC_34_8" localSheetId="1">#REF!</definedName>
    <definedName name="CURVA_ELEC_PVC_34_8">#REF!</definedName>
    <definedName name="CURVA_ELEC_PVC_34_9" localSheetId="1">#REF!</definedName>
    <definedName name="CURVA_ELEC_PVC_34_9">#REF!</definedName>
    <definedName name="CUT_OUT_100AMP" localSheetId="1">#REF!</definedName>
    <definedName name="CUT_OUT_100AMP">#REF!</definedName>
    <definedName name="CUT_OUT_100AMP_10" localSheetId="1">#REF!</definedName>
    <definedName name="CUT_OUT_100AMP_10">#REF!</definedName>
    <definedName name="CUT_OUT_100AMP_11" localSheetId="1">#REF!</definedName>
    <definedName name="CUT_OUT_100AMP_11">#REF!</definedName>
    <definedName name="CUT_OUT_100AMP_6" localSheetId="1">#REF!</definedName>
    <definedName name="CUT_OUT_100AMP_6">#REF!</definedName>
    <definedName name="CUT_OUT_100AMP_7" localSheetId="1">#REF!</definedName>
    <definedName name="CUT_OUT_100AMP_7">#REF!</definedName>
    <definedName name="CUT_OUT_100AMP_8" localSheetId="1">#REF!</definedName>
    <definedName name="CUT_OUT_100AMP_8">#REF!</definedName>
    <definedName name="CUT_OUT_100AMP_9" localSheetId="1">#REF!</definedName>
    <definedName name="CUT_OUT_100AMP_9">#REF!</definedName>
    <definedName name="CUT_OUT_200AMP" localSheetId="1">#REF!</definedName>
    <definedName name="CUT_OUT_200AMP">#REF!</definedName>
    <definedName name="CUT_OUT_200AMP_10" localSheetId="1">#REF!</definedName>
    <definedName name="CUT_OUT_200AMP_10">#REF!</definedName>
    <definedName name="CUT_OUT_200AMP_11" localSheetId="1">#REF!</definedName>
    <definedName name="CUT_OUT_200AMP_11">#REF!</definedName>
    <definedName name="CUT_OUT_200AMP_6" localSheetId="1">#REF!</definedName>
    <definedName name="CUT_OUT_200AMP_6">#REF!</definedName>
    <definedName name="CUT_OUT_200AMP_7" localSheetId="1">#REF!</definedName>
    <definedName name="CUT_OUT_200AMP_7">#REF!</definedName>
    <definedName name="CUT_OUT_200AMP_8" localSheetId="1">#REF!</definedName>
    <definedName name="CUT_OUT_200AMP_8">#REF!</definedName>
    <definedName name="CUT_OUT_200AMP_9" localSheetId="1">#REF!</definedName>
    <definedName name="CUT_OUT_200AMP_9">#REF!</definedName>
    <definedName name="cvi">#REF!</definedName>
    <definedName name="cvii">#REF!</definedName>
    <definedName name="cviii">#REF!</definedName>
    <definedName name="cviiii">#REF!</definedName>
    <definedName name="CZINC" localSheetId="1">[33]M.O.!#REF!</definedName>
    <definedName name="CZINC">#REF!</definedName>
    <definedName name="CZINC_6" localSheetId="1">#REF!</definedName>
    <definedName name="CZINC_6">#REF!</definedName>
    <definedName name="CZINC_8" localSheetId="1">#REF!</definedName>
    <definedName name="CZINC_8">#REF!</definedName>
    <definedName name="D" localSheetId="1">#REF!</definedName>
    <definedName name="d">#REF!</definedName>
    <definedName name="D_3">#N/A</definedName>
    <definedName name="D7H">[28]EQUIPOS!$I$9</definedName>
    <definedName name="D8K">[28]EQUIPOS!$I$8</definedName>
    <definedName name="d8r">'[22]Listado Equipos a utilizar'!#REF!</definedName>
    <definedName name="D8T">'[31]Resumen Precio Equipos'!$I$13</definedName>
    <definedName name="data14">[15]Factura!#REF!</definedName>
    <definedName name="data15">[15]Factura!#REF!</definedName>
    <definedName name="data16">[15]Factura!#REF!</definedName>
    <definedName name="data17">[15]Factura!#REF!</definedName>
    <definedName name="data18">[15]Factura!#REF!</definedName>
    <definedName name="data19">[15]Factura!#REF!</definedName>
    <definedName name="data20">[15]Factura!#REF!</definedName>
    <definedName name="data21">[15]Factura!#REF!</definedName>
    <definedName name="data22">[15]Factura!#REF!</definedName>
    <definedName name="data23">[15]Factura!#REF!</definedName>
    <definedName name="data24">[15]Factura!#REF!</definedName>
    <definedName name="data25">[15]Factura!#REF!</definedName>
    <definedName name="data26">[15]Factura!#REF!</definedName>
    <definedName name="data27">[15]Factura!#REF!</definedName>
    <definedName name="data28">[15]Factura!#REF!</definedName>
    <definedName name="data29">[15]Factura!#REF!</definedName>
    <definedName name="data30">[15]Factura!#REF!</definedName>
    <definedName name="data31">[15]Factura!#REF!</definedName>
    <definedName name="data32">[15]Factura!#REF!</definedName>
    <definedName name="data33">[15]Factura!#REF!</definedName>
    <definedName name="data34">[15]Factura!#REF!</definedName>
    <definedName name="data35">[15]Factura!#REF!</definedName>
    <definedName name="data36">[15]Factura!#REF!</definedName>
    <definedName name="data37">[15]Factura!#REF!</definedName>
    <definedName name="data38">[15]Factura!#REF!</definedName>
    <definedName name="data39">[15]Factura!#REF!</definedName>
    <definedName name="data40">[15]Factura!#REF!</definedName>
    <definedName name="data41">[15]Factura!#REF!</definedName>
    <definedName name="data42">[15]Factura!#REF!</definedName>
    <definedName name="data43">[15]Factura!#REF!</definedName>
    <definedName name="data44">[15]Factura!#REF!</definedName>
    <definedName name="data45">[15]Factura!#REF!</definedName>
    <definedName name="data46">[15]Factura!#REF!</definedName>
    <definedName name="data48">[15]Factura!#REF!</definedName>
    <definedName name="data50">[15]Factura!#REF!</definedName>
    <definedName name="data51">[15]Factura!#REF!</definedName>
    <definedName name="data52">[15]Factura!#REF!</definedName>
    <definedName name="data62">[15]Factura!#REF!</definedName>
    <definedName name="data63">[15]Factura!#REF!</definedName>
    <definedName name="data64">[15]Factura!#REF!</definedName>
    <definedName name="data65">[15]Factura!#REF!</definedName>
    <definedName name="data66">[15]Factura!#REF!</definedName>
    <definedName name="data67">[15]Factura!#REF!</definedName>
    <definedName name="data68">[15]Factura!#REF!</definedName>
    <definedName name="data69">[15]Factura!#REF!</definedName>
    <definedName name="data70">[15]Factura!#REF!</definedName>
    <definedName name="DD">#REF!</definedName>
    <definedName name="DEDE" hidden="1">#REF!</definedName>
    <definedName name="DEDE2" hidden="1">#REF!</definedName>
    <definedName name="DEDE3" hidden="1">#REF!</definedName>
    <definedName name="DEDE4">#REF!</definedName>
    <definedName name="DEDE5" hidden="1">#REF!</definedName>
    <definedName name="DEDE6" hidden="1">#REF!</definedName>
    <definedName name="DEDE7" hidden="1">#REF!</definedName>
    <definedName name="DEDE8">#REF!</definedName>
    <definedName name="deducciones_3">"$#REF!.$M$62"</definedName>
    <definedName name="derop" localSheetId="1">[39]M.O.!#REF!</definedName>
    <definedName name="derop">[39]M.O.!#REF!</definedName>
    <definedName name="derop_10" localSheetId="1">#REF!</definedName>
    <definedName name="derop_10">#REF!</definedName>
    <definedName name="derop_11" localSheetId="1">#REF!</definedName>
    <definedName name="derop_11">#REF!</definedName>
    <definedName name="derop_5" localSheetId="1">#REF!</definedName>
    <definedName name="derop_5">#REF!</definedName>
    <definedName name="derop_6" localSheetId="1">#REF!</definedName>
    <definedName name="derop_6">#REF!</definedName>
    <definedName name="derop_7" localSheetId="1">#REF!</definedName>
    <definedName name="derop_7">#REF!</definedName>
    <definedName name="derop_8" localSheetId="1">#REF!</definedName>
    <definedName name="derop_8">#REF!</definedName>
    <definedName name="derop_9" localSheetId="1">#REF!</definedName>
    <definedName name="derop_9">#REF!</definedName>
    <definedName name="DERRCEMBLANCO">[10]insumo!#REF!</definedName>
    <definedName name="DERRCEMGRIS">[10]insumo!#REF!</definedName>
    <definedName name="DERRETIDO_BCO" localSheetId="1">#REF!</definedName>
    <definedName name="DERRETIDO_BCO">#REF!</definedName>
    <definedName name="DERRETIDO_BCO_10" localSheetId="1">#REF!</definedName>
    <definedName name="DERRETIDO_BCO_10">#REF!</definedName>
    <definedName name="DERRETIDO_BCO_11" localSheetId="1">#REF!</definedName>
    <definedName name="DERRETIDO_BCO_11">#REF!</definedName>
    <definedName name="DERRETIDO_BCO_6" localSheetId="1">#REF!</definedName>
    <definedName name="DERRETIDO_BCO_6">#REF!</definedName>
    <definedName name="DERRETIDO_BCO_7" localSheetId="1">#REF!</definedName>
    <definedName name="DERRETIDO_BCO_7">#REF!</definedName>
    <definedName name="DERRETIDO_BCO_8" localSheetId="1">#REF!</definedName>
    <definedName name="DERRETIDO_BCO_8">#REF!</definedName>
    <definedName name="DERRETIDO_BCO_9" localSheetId="1">#REF!</definedName>
    <definedName name="DERRETIDO_BCO_9">#REF!</definedName>
    <definedName name="DERRETIDOBCO">#REF!</definedName>
    <definedName name="DERRETIDOBLANCO">[10]insumo!$D$20</definedName>
    <definedName name="derretidocrema">[10]insumo!#REF!</definedName>
    <definedName name="DERRETIDOGRIS">#REF!</definedName>
    <definedName name="DERRETIDOVER">#REF!</definedName>
    <definedName name="DESAGUE_DOBLE_FREGADERO_PVC" localSheetId="1">#REF!</definedName>
    <definedName name="DESAGUE_DOBLE_FREGADERO_PVC">#REF!</definedName>
    <definedName name="DESAGUE_DOBLE_FREGADERO_PVC_10" localSheetId="1">#REF!</definedName>
    <definedName name="DESAGUE_DOBLE_FREGADERO_PVC_10">#REF!</definedName>
    <definedName name="DESAGUE_DOBLE_FREGADERO_PVC_11" localSheetId="1">#REF!</definedName>
    <definedName name="DESAGUE_DOBLE_FREGADERO_PVC_11">#REF!</definedName>
    <definedName name="DESAGUE_DOBLE_FREGADERO_PVC_6" localSheetId="1">#REF!</definedName>
    <definedName name="DESAGUE_DOBLE_FREGADERO_PVC_6">#REF!</definedName>
    <definedName name="DESAGUE_DOBLE_FREGADERO_PVC_7" localSheetId="1">#REF!</definedName>
    <definedName name="DESAGUE_DOBLE_FREGADERO_PVC_7">#REF!</definedName>
    <definedName name="DESAGUE_DOBLE_FREGADERO_PVC_8" localSheetId="1">#REF!</definedName>
    <definedName name="DESAGUE_DOBLE_FREGADERO_PVC_8">#REF!</definedName>
    <definedName name="DESAGUE_DOBLE_FREGADERO_PVC_9" localSheetId="1">#REF!</definedName>
    <definedName name="DESAGUE_DOBLE_FREGADERO_PVC_9">#REF!</definedName>
    <definedName name="DESAGUEBANERA">#REF!</definedName>
    <definedName name="DESAGUEDOBLEFRE">#REF!</definedName>
    <definedName name="DESCRIPCION">#N/A</definedName>
    <definedName name="DESCRIPCION_6">NA()</definedName>
    <definedName name="desencofrado" localSheetId="1">#REF!</definedName>
    <definedName name="desencofrado">#REF!</definedName>
    <definedName name="desencofrado_8" localSheetId="1">#REF!</definedName>
    <definedName name="desencofrado_8">#REF!</definedName>
    <definedName name="DESENCOFRADO_COLS" localSheetId="1">[27]MO!$B$256</definedName>
    <definedName name="DESENCOFRADO_COLS">#REF!</definedName>
    <definedName name="DESENCOFRADO_COLS_10" localSheetId="1">#REF!</definedName>
    <definedName name="DESENCOFRADO_COLS_10">#REF!</definedName>
    <definedName name="DESENCOFRADO_COLS_11" localSheetId="1">#REF!</definedName>
    <definedName name="DESENCOFRADO_COLS_11">#REF!</definedName>
    <definedName name="DESENCOFRADO_COLS_5" localSheetId="1">#REF!</definedName>
    <definedName name="DESENCOFRADO_COLS_5">#REF!</definedName>
    <definedName name="DESENCOFRADO_COLS_6" localSheetId="1">#REF!</definedName>
    <definedName name="DESENCOFRADO_COLS_6">#REF!</definedName>
    <definedName name="DESENCOFRADO_COLS_7" localSheetId="1">#REF!</definedName>
    <definedName name="DESENCOFRADO_COLS_7">#REF!</definedName>
    <definedName name="DESENCOFRADO_COLS_8" localSheetId="1">#REF!</definedName>
    <definedName name="DESENCOFRADO_COLS_8">#REF!</definedName>
    <definedName name="DESENCOFRADO_COLS_9" localSheetId="1">#REF!</definedName>
    <definedName name="DESENCOFRADO_COLS_9">#REF!</definedName>
    <definedName name="DESENCOFRADO_LOSA" localSheetId="1">#REF!</definedName>
    <definedName name="DESENCOFRADO_LOSA">#REF!</definedName>
    <definedName name="DESENCOFRADO_LOSA_10" localSheetId="1">#REF!</definedName>
    <definedName name="DESENCOFRADO_LOSA_10">#REF!</definedName>
    <definedName name="DESENCOFRADO_LOSA_11" localSheetId="1">#REF!</definedName>
    <definedName name="DESENCOFRADO_LOSA_11">#REF!</definedName>
    <definedName name="DESENCOFRADO_LOSA_6" localSheetId="1">#REF!</definedName>
    <definedName name="DESENCOFRADO_LOSA_6">#REF!</definedName>
    <definedName name="DESENCOFRADO_LOSA_7" localSheetId="1">#REF!</definedName>
    <definedName name="DESENCOFRADO_LOSA_7">#REF!</definedName>
    <definedName name="DESENCOFRADO_LOSA_8" localSheetId="1">#REF!</definedName>
    <definedName name="DESENCOFRADO_LOSA_8">#REF!</definedName>
    <definedName name="DESENCOFRADO_LOSA_9" localSheetId="1">#REF!</definedName>
    <definedName name="DESENCOFRADO_LOSA_9">#REF!</definedName>
    <definedName name="DESENCOFRADO_MURO" localSheetId="1">#REF!</definedName>
    <definedName name="DESENCOFRADO_MURO">#REF!</definedName>
    <definedName name="DESENCOFRADO_MURO_10" localSheetId="1">#REF!</definedName>
    <definedName name="DESENCOFRADO_MURO_10">#REF!</definedName>
    <definedName name="DESENCOFRADO_MURO_11" localSheetId="1">#REF!</definedName>
    <definedName name="DESENCOFRADO_MURO_11">#REF!</definedName>
    <definedName name="DESENCOFRADO_MURO_6" localSheetId="1">#REF!</definedName>
    <definedName name="DESENCOFRADO_MURO_6">#REF!</definedName>
    <definedName name="DESENCOFRADO_MURO_7" localSheetId="1">#REF!</definedName>
    <definedName name="DESENCOFRADO_MURO_7">#REF!</definedName>
    <definedName name="DESENCOFRADO_MURO_8" localSheetId="1">#REF!</definedName>
    <definedName name="DESENCOFRADO_MURO_8">#REF!</definedName>
    <definedName name="DESENCOFRADO_MURO_9" localSheetId="1">#REF!</definedName>
    <definedName name="DESENCOFRADO_MURO_9">#REF!</definedName>
    <definedName name="DESENCOFRADO_VIGA" localSheetId="1">#REF!</definedName>
    <definedName name="DESENCOFRADO_VIGA">#REF!</definedName>
    <definedName name="DESENCOFRADO_VIGA_10" localSheetId="1">#REF!</definedName>
    <definedName name="DESENCOFRADO_VIGA_10">#REF!</definedName>
    <definedName name="DESENCOFRADO_VIGA_11" localSheetId="1">#REF!</definedName>
    <definedName name="DESENCOFRADO_VIGA_11">#REF!</definedName>
    <definedName name="DESENCOFRADO_VIGA_6" localSheetId="1">#REF!</definedName>
    <definedName name="DESENCOFRADO_VIGA_6">#REF!</definedName>
    <definedName name="DESENCOFRADO_VIGA_7" localSheetId="1">#REF!</definedName>
    <definedName name="DESENCOFRADO_VIGA_7">#REF!</definedName>
    <definedName name="DESENCOFRADO_VIGA_8" localSheetId="1">#REF!</definedName>
    <definedName name="DESENCOFRADO_VIGA_8">#REF!</definedName>
    <definedName name="DESENCOFRADO_VIGA_9" localSheetId="1">#REF!</definedName>
    <definedName name="DESENCOFRADO_VIGA_9">#REF!</definedName>
    <definedName name="desencofradovigas" localSheetId="1">#REF!</definedName>
    <definedName name="desencofradovigas">#REF!</definedName>
    <definedName name="desencofradovigas_8" localSheetId="1">#REF!</definedName>
    <definedName name="desencofradovigas_8">#REF!</definedName>
    <definedName name="desi">#REF!</definedName>
    <definedName name="desii">#REF!</definedName>
    <definedName name="desiii">#REF!</definedName>
    <definedName name="desiiii">#REF!</definedName>
    <definedName name="DESP24">#REF!</definedName>
    <definedName name="DESP34">#REF!</definedName>
    <definedName name="DESP44">#REF!</definedName>
    <definedName name="DESP46">#REF!</definedName>
    <definedName name="DESPLU3">#REF!</definedName>
    <definedName name="DESPLU4">#REF!</definedName>
    <definedName name="desvi">#REF!</definedName>
    <definedName name="desvii">#REF!</definedName>
    <definedName name="desviii">#REF!</definedName>
    <definedName name="desviiii">#REF!</definedName>
    <definedName name="dfd" localSheetId="1">#REF!</definedName>
    <definedName name="dfd">#REF!</definedName>
    <definedName name="dff">#REF!</definedName>
    <definedName name="DIA" localSheetId="1">#REF!</definedName>
    <definedName name="DIA">#REF!</definedName>
    <definedName name="DIA_10" localSheetId="1">#REF!</definedName>
    <definedName name="DIA_10">#REF!</definedName>
    <definedName name="DIA_11" localSheetId="1">#REF!</definedName>
    <definedName name="DIA_11">#REF!</definedName>
    <definedName name="DIA_6" localSheetId="1">#REF!</definedName>
    <definedName name="DIA_6">#REF!</definedName>
    <definedName name="DIA_7" localSheetId="1">#REF!</definedName>
    <definedName name="DIA_7">#REF!</definedName>
    <definedName name="DIA_8" localSheetId="1">#REF!</definedName>
    <definedName name="DIA_8">#REF!</definedName>
    <definedName name="DIA_9" localSheetId="1">#REF!</definedName>
    <definedName name="DIA_9">#REF!</definedName>
    <definedName name="Dinte.20x15">#REF!</definedName>
    <definedName name="Dintel.Casino">#REF!</definedName>
    <definedName name="Dintel.Cocina">[32]Análisis!#REF!</definedName>
    <definedName name="dintel.curvo">#REF!</definedName>
    <definedName name="Dintel.D.1erN">#REF!</definedName>
    <definedName name="Dintel.D.2doN">#REF!</definedName>
    <definedName name="Dintel.D.3erN">#REF!</definedName>
    <definedName name="Dintel.D.4toN">#REF!</definedName>
    <definedName name="Dintel.D1.15x40">[36]Análisis!#REF!</definedName>
    <definedName name="Dintel.D1.1erN">#REF!</definedName>
    <definedName name="Dintel.D1.2doN">#REF!</definedName>
    <definedName name="Dintel.D1.3erN">#REF!</definedName>
    <definedName name="Dintel.D1.4toN">#REF!</definedName>
    <definedName name="Dintel.D120x40">[36]Análisis!#REF!</definedName>
    <definedName name="Dintel.D2.15x40">[36]Análisis!#REF!</definedName>
    <definedName name="Dintel.D2.1erN">#REF!</definedName>
    <definedName name="Dintel.D2.20x40">[36]Análisis!#REF!</definedName>
    <definedName name="Dintel.D2.2doN">#REF!</definedName>
    <definedName name="Dintel.D2.3erN">#REF!</definedName>
    <definedName name="Dintel.D2.4toN">#REF!</definedName>
    <definedName name="Dintel.DC.1erN">#REF!</definedName>
    <definedName name="Dintel.DC.2doN">#REF!</definedName>
    <definedName name="Dintel.DC.3erN">#REF!</definedName>
    <definedName name="Dintel.DC.4toN">#REF!</definedName>
    <definedName name="Dintel.DN">[36]Análisis!#REF!</definedName>
    <definedName name="Dintel.Horm.Conven.Villas">#REF!</definedName>
    <definedName name="Dintel.Lavanderia">#REF!</definedName>
    <definedName name="Dintel10x20">#REF!</definedName>
    <definedName name="Dintel20x20">#REF!</definedName>
    <definedName name="Dintel20x20.ml">[55]Análisis!$D$557</definedName>
    <definedName name="Dintel20x40">[32]Análisis!$D$230</definedName>
    <definedName name="DIOS" localSheetId="1">#REF!</definedName>
    <definedName name="DIOS">#REF!</definedName>
    <definedName name="Disc.Co.Cc2">[36]Análisis!#REF!</definedName>
    <definedName name="Disc.Col.C">[36]Análisis!#REF!</definedName>
    <definedName name="Disc.Col.C1">[36]Análisis!#REF!</definedName>
    <definedName name="Disc.Col.C2.45x45">[36]Análisis!#REF!</definedName>
    <definedName name="Disc.Col.CA">[36]Análisis!#REF!</definedName>
    <definedName name="Disc.Col.Cc1">[36]Análisis!#REF!</definedName>
    <definedName name="Disc.Losa.techo">[36]Análisis!#REF!</definedName>
    <definedName name="Disc.Muro.MH">[36]Análisis!#REF!</definedName>
    <definedName name="Disc.V3">[36]Análisis!#REF!</definedName>
    <definedName name="Disc.Viga.Curva.30x70">[36]Análisis!#REF!</definedName>
    <definedName name="Disc.Viga.Curva.Vcc1">[36]Análisis!#REF!</definedName>
    <definedName name="Disc.Viga.V1">[36]Análisis!#REF!</definedName>
    <definedName name="Disc.Viga.V10">[36]Análisis!#REF!</definedName>
    <definedName name="Disc.Viga.V2">[36]Análisis!#REF!</definedName>
    <definedName name="Disc.Viga.V4">[36]Análisis!#REF!</definedName>
    <definedName name="Disc.Viga.V5">[36]Análisis!#REF!</definedName>
    <definedName name="Disc.Viga.V6">[36]Análisis!#REF!</definedName>
    <definedName name="Disc.Viga.V7">[36]Análisis!#REF!</definedName>
    <definedName name="Disc.Viga.V7B">[36]Análisis!#REF!</definedName>
    <definedName name="Disc.Viga.V8">[36]Análisis!#REF!</definedName>
    <definedName name="Disc.Viga.V9">[36]Análisis!#REF!</definedName>
    <definedName name="Disc.Zap.Muro.HA">[36]Análisis!#REF!</definedName>
    <definedName name="Disc.Zap.ZC">[36]Análisis!#REF!</definedName>
    <definedName name="Disc.ZC1">[36]Análisis!#REF!</definedName>
    <definedName name="Disc.ZC2">[36]Análisis!#REF!</definedName>
    <definedName name="Disc.ZCA">[36]Análisis!#REF!</definedName>
    <definedName name="Disc.ZCc1">[36]Análisis!#REF!</definedName>
    <definedName name="Disc.ZCc2">[36]Análisis!#REF!</definedName>
    <definedName name="Disco.Col.Cc">[36]Análisis!#REF!</definedName>
    <definedName name="Discoteca">#REF!</definedName>
    <definedName name="DISTRIBUCION_DE_AREAS_POR_NIVEL" localSheetId="1">#REF!</definedName>
    <definedName name="DISTRIBUCION_DE_AREAS_POR_NIVEL">#REF!</definedName>
    <definedName name="DISTRIBUCION_DE_AREAS_POR_NIVEL_8" localSheetId="1">#REF!</definedName>
    <definedName name="DISTRIBUCION_DE_AREAS_POR_NIVEL_8">#REF!</definedName>
    <definedName name="distribuidor">'[22]Listado Equipos a utilizar'!$I$12</definedName>
    <definedName name="DIVISAS">#REF!</definedName>
    <definedName name="dolar">#REF!</definedName>
    <definedName name="donatelo" localSheetId="1">[59]INS!#REF!</definedName>
    <definedName name="donatelo">[59]INS!#REF!</definedName>
    <definedName name="donatelo_10" localSheetId="1">#REF!</definedName>
    <definedName name="donatelo_10">#REF!</definedName>
    <definedName name="donatelo_11" localSheetId="1">#REF!</definedName>
    <definedName name="donatelo_11">#REF!</definedName>
    <definedName name="donatelo_5" localSheetId="1">#REF!</definedName>
    <definedName name="donatelo_5">#REF!</definedName>
    <definedName name="donatelo_6" localSheetId="1">#REF!</definedName>
    <definedName name="donatelo_6">#REF!</definedName>
    <definedName name="donatelo_7" localSheetId="1">#REF!</definedName>
    <definedName name="donatelo_7">#REF!</definedName>
    <definedName name="donatelo_8" localSheetId="1">#REF!</definedName>
    <definedName name="donatelo_8">#REF!</definedName>
    <definedName name="donatelo_9" localSheetId="1">#REF!</definedName>
    <definedName name="donatelo_9">#REF!</definedName>
    <definedName name="Drenaje.Pluvial">#REF!</definedName>
    <definedName name="drenajei">#REF!</definedName>
    <definedName name="drenajeii">#REF!</definedName>
    <definedName name="drenajeiii">#REF!</definedName>
    <definedName name="drenajeiiii">#REF!</definedName>
    <definedName name="drenajeiiiii">#REF!</definedName>
    <definedName name="drenajeiiiiii">#REF!</definedName>
    <definedName name="drenajeiiiiiii">#REF!</definedName>
    <definedName name="dtecnica">'[31]Resumen Precio Equipos'!$C$27</definedName>
    <definedName name="DUCHA_PLASTICA_CALIENTE_CROMO_12" localSheetId="1">#REF!</definedName>
    <definedName name="DUCHA_PLASTICA_CALIENTE_CROMO_12">#REF!</definedName>
    <definedName name="DUCHA_PLASTICA_CALIENTE_CROMO_12_10" localSheetId="1">#REF!</definedName>
    <definedName name="DUCHA_PLASTICA_CALIENTE_CROMO_12_10">#REF!</definedName>
    <definedName name="DUCHA_PLASTICA_CALIENTE_CROMO_12_11" localSheetId="1">#REF!</definedName>
    <definedName name="DUCHA_PLASTICA_CALIENTE_CROMO_12_11">#REF!</definedName>
    <definedName name="DUCHA_PLASTICA_CALIENTE_CROMO_12_6" localSheetId="1">#REF!</definedName>
    <definedName name="DUCHA_PLASTICA_CALIENTE_CROMO_12_6">#REF!</definedName>
    <definedName name="DUCHA_PLASTICA_CALIENTE_CROMO_12_7" localSheetId="1">#REF!</definedName>
    <definedName name="DUCHA_PLASTICA_CALIENTE_CROMO_12_7">#REF!</definedName>
    <definedName name="DUCHA_PLASTICA_CALIENTE_CROMO_12_8" localSheetId="1">#REF!</definedName>
    <definedName name="DUCHA_PLASTICA_CALIENTE_CROMO_12_8">#REF!</definedName>
    <definedName name="DUCHA_PLASTICA_CALIENTE_CROMO_12_9" localSheetId="1">#REF!</definedName>
    <definedName name="DUCHA_PLASTICA_CALIENTE_CROMO_12_9">#REF!</definedName>
    <definedName name="DUCHAFRIAHG">#REF!</definedName>
    <definedName name="dulce">#REF!</definedName>
    <definedName name="DYNACA25">[28]EQUIPOS!$I$13</definedName>
    <definedName name="e" localSheetId="1">#REF!</definedName>
    <definedName name="e">#REF!</definedName>
    <definedName name="e214bft">'[22]Listado Equipos a utilizar'!#REF!</definedName>
    <definedName name="e320b">'[22]Listado Equipos a utilizar'!#REF!</definedName>
    <definedName name="EBANISTERIA">#REF!</definedName>
    <definedName name="Edi.Hab.Viga.V6">[36]Análisis!#REF!</definedName>
    <definedName name="Edif.Direc.">#REF!</definedName>
    <definedName name="Edif.Ejec.Losa.Techo">[36]Análisis!#REF!</definedName>
    <definedName name="Edif.Hab.Col.C1">[36]Análisis!#REF!</definedName>
    <definedName name="Edif.Hab.Col.C1.2doN">[36]Análisis!#REF!</definedName>
    <definedName name="Edif.Hab.Col.C1.3erN">[36]Análisis!#REF!</definedName>
    <definedName name="Edif.Hab.Col.C2">[36]Análisis!#REF!</definedName>
    <definedName name="Edif.Hab.Col.C2.2doN">[36]Análisis!#REF!</definedName>
    <definedName name="Edif.Hab.Col.C2.3erN">[36]Análisis!#REF!</definedName>
    <definedName name="Edif.Hab.Col.C3.1erN">[36]Análisis!#REF!</definedName>
    <definedName name="Edif.Hab.Col.C3.2doN">[36]Análisis!#REF!</definedName>
    <definedName name="Edif.Hab.Col.C4.2doN">[36]Análisis!#REF!</definedName>
    <definedName name="Edif.Hab.Col.CF">[36]Análisis!#REF!</definedName>
    <definedName name="Edif.Hab.Col4.1eN">[36]Análisis!#REF!</definedName>
    <definedName name="Edif.Hab.Losa.Entrepiso">[36]Análisis!#REF!</definedName>
    <definedName name="Edif.Hab.Losa.Techo">[36]Análisis!#REF!</definedName>
    <definedName name="Edif.Hab.Platea">[36]Análisis!#REF!</definedName>
    <definedName name="Edif.Hab.Viga.V1">[36]Análisis!#REF!</definedName>
    <definedName name="Edif.Hab.Viga.V10">[36]Análisis!#REF!</definedName>
    <definedName name="Edif.Hab.Viga.V3">[36]Análisis!#REF!</definedName>
    <definedName name="Edif.Hab.Viga.V4">[36]Análisis!#REF!</definedName>
    <definedName name="Edif.Hab.Viga.V5">[36]Análisis!#REF!</definedName>
    <definedName name="Edif.Hab.Viga.V5b">[36]Análisis!#REF!</definedName>
    <definedName name="Edif.Hab.Viga.V8">[36]Análisis!#REF!</definedName>
    <definedName name="Edif.Hab.VigaV2">[36]Análisis!#REF!</definedName>
    <definedName name="Edif.Hab.VigaV9">[36]Análisis!#REF!</definedName>
    <definedName name="Edif.Hab.Zap.Col.CF">[36]Análisis!#REF!</definedName>
    <definedName name="Edif.Hab.Zap.Escalera">[36]Análisis!#REF!</definedName>
    <definedName name="Edif.Hab.Zap.Zc3">[36]Análisis!#REF!</definedName>
    <definedName name="Edif.Hab.Zap.Zc4">[36]Análisis!#REF!</definedName>
    <definedName name="EDIF.HABIT.PLATEA">#REF!</definedName>
    <definedName name="EDIF.HABITACIONES">#REF!</definedName>
    <definedName name="Edif.Personal">#REF!</definedName>
    <definedName name="Edif.Serv.Col.C">[36]Análisis!#REF!</definedName>
    <definedName name="Edif.Serv.Col.C1">[36]Análisis!#REF!</definedName>
    <definedName name="Edif.Serv.Losa.Entrepiso">[36]Análisis!#REF!</definedName>
    <definedName name="Edif.Serv.Losa.Techo">[36]Análisis!#REF!</definedName>
    <definedName name="Edif.Serv.V1">[36]Análisis!#REF!</definedName>
    <definedName name="Edif.Serv.V10">[36]Análisis!#REF!</definedName>
    <definedName name="Edif.Serv.V11">[36]Análisis!#REF!</definedName>
    <definedName name="Edif.Serv.V12">[36]Análisis!#REF!</definedName>
    <definedName name="Edif.Serv.V13">[36]Análisis!#REF!</definedName>
    <definedName name="Edif.Serv.V14">[36]Análisis!#REF!</definedName>
    <definedName name="Edif.Serv.V15">[36]Análisis!#REF!</definedName>
    <definedName name="Edif.Serv.V2">[36]Análisis!#REF!</definedName>
    <definedName name="Edif.Serv.V3">[36]Análisis!#REF!</definedName>
    <definedName name="Edif.Serv.V4">[36]Análisis!#REF!</definedName>
    <definedName name="Edif.Serv.V5">[36]Análisis!#REF!</definedName>
    <definedName name="Edif.Serv.V6">[36]Análisis!#REF!</definedName>
    <definedName name="Edif.Serv.V7">[36]Análisis!#REF!</definedName>
    <definedName name="Edif.Serv.V8">[36]Análisis!#REF!</definedName>
    <definedName name="Edif.Serv.V9">[36]Análisis!#REF!</definedName>
    <definedName name="Edif.Serv.VA">[36]Análisis!#REF!</definedName>
    <definedName name="Edif.Serv.Zap.ZC">[36]Análisis!#REF!</definedName>
    <definedName name="Edif.Serv.Zap.ZC1">[36]Análisis!#REF!</definedName>
    <definedName name="Edificio.Administracion">'[32]Edificio Administracion'!$G$112</definedName>
    <definedName name="Edificio.de.Entrada">'[32]Edificio de Entrada'!$G$77</definedName>
    <definedName name="EDIFICIO.DE.SERVICIOS">#REF!</definedName>
    <definedName name="EEEEEEEEEEEEEEEEEEEE">#REF!</definedName>
    <definedName name="ELECTRICAS">#REF!</definedName>
    <definedName name="ELECTRICIDAD">#REF!</definedName>
    <definedName name="ELECTRICO">#REF!</definedName>
    <definedName name="ELECTRODOS" localSheetId="1">#REF!</definedName>
    <definedName name="ELECTRODOS">#REF!</definedName>
    <definedName name="ELECTRODOS_10" localSheetId="1">#REF!</definedName>
    <definedName name="ELECTRODOS_10">#REF!</definedName>
    <definedName name="ELECTRODOS_11" localSheetId="1">#REF!</definedName>
    <definedName name="ELECTRODOS_11">#REF!</definedName>
    <definedName name="ELECTRODOS_6" localSheetId="1">#REF!</definedName>
    <definedName name="ELECTRODOS_6">#REF!</definedName>
    <definedName name="ELECTRODOS_7" localSheetId="1">#REF!</definedName>
    <definedName name="ELECTRODOS_7">#REF!</definedName>
    <definedName name="ELECTRODOS_8" localSheetId="1">#REF!</definedName>
    <definedName name="ELECTRODOS_8">#REF!</definedName>
    <definedName name="ELECTRODOS_9" localSheetId="1">#REF!</definedName>
    <definedName name="ELECTRODOS_9">#REF!</definedName>
    <definedName name="ELVIRA" localSheetId="1">#REF!</definedName>
    <definedName name="ELVIRA">#REF!</definedName>
    <definedName name="Empalme_de_Pilotes_3">#N/A</definedName>
    <definedName name="EMPCOL">#REF!</definedName>
    <definedName name="EMPEXTMA">#REF!</definedName>
    <definedName name="EMPINTMA">#REF!</definedName>
    <definedName name="EMPPULSCOL">#REF!</definedName>
    <definedName name="EMPRAS">#REF!</definedName>
    <definedName name="EMPRUS">#REF!</definedName>
    <definedName name="EMPTECHO">#REF!</definedName>
    <definedName name="ENCACHE" localSheetId="1">#REF!</definedName>
    <definedName name="ENCACHE">#REF!</definedName>
    <definedName name="ENCACHE_10" localSheetId="1">#REF!</definedName>
    <definedName name="ENCACHE_10">#REF!</definedName>
    <definedName name="ENCACHE_11" localSheetId="1">#REF!</definedName>
    <definedName name="ENCACHE_11">#REF!</definedName>
    <definedName name="ENCACHE_6" localSheetId="1">#REF!</definedName>
    <definedName name="ENCACHE_6">#REF!</definedName>
    <definedName name="ENCACHE_7" localSheetId="1">#REF!</definedName>
    <definedName name="ENCACHE_7">#REF!</definedName>
    <definedName name="ENCACHE_8" localSheetId="1">#REF!</definedName>
    <definedName name="ENCACHE_8">#REF!</definedName>
    <definedName name="ENCACHE_9" localSheetId="1">#REF!</definedName>
    <definedName name="ENCACHE_9">#REF!</definedName>
    <definedName name="encai">#REF!</definedName>
    <definedName name="encaii">#REF!</definedName>
    <definedName name="encaiii">#REF!</definedName>
    <definedName name="encaiiii">#REF!</definedName>
    <definedName name="Encerado.Marmol">#REF!</definedName>
    <definedName name="ENCOF_COLS_1" localSheetId="1">[27]MO!$B$247</definedName>
    <definedName name="ENCOF_COLS_1">#REF!</definedName>
    <definedName name="ENCOF_COLS_1_10" localSheetId="1">#REF!</definedName>
    <definedName name="ENCOF_COLS_1_10">#REF!</definedName>
    <definedName name="ENCOF_COLS_1_11" localSheetId="1">#REF!</definedName>
    <definedName name="ENCOF_COLS_1_11">#REF!</definedName>
    <definedName name="ENCOF_COLS_1_5" localSheetId="1">#REF!</definedName>
    <definedName name="ENCOF_COLS_1_5">#REF!</definedName>
    <definedName name="ENCOF_COLS_1_6" localSheetId="1">#REF!</definedName>
    <definedName name="ENCOF_COLS_1_6">#REF!</definedName>
    <definedName name="ENCOF_COLS_1_7" localSheetId="1">#REF!</definedName>
    <definedName name="ENCOF_COLS_1_7">#REF!</definedName>
    <definedName name="ENCOF_COLS_1_8" localSheetId="1">#REF!</definedName>
    <definedName name="ENCOF_COLS_1_8">#REF!</definedName>
    <definedName name="ENCOF_COLS_1_9" localSheetId="1">#REF!</definedName>
    <definedName name="ENCOF_COLS_1_9">#REF!</definedName>
    <definedName name="ENCOF_DES_TC_COL_VIGA_AMARRE" localSheetId="1">#REF!</definedName>
    <definedName name="ENCOF_DES_TC_COL_VIGA_AMARRE">#REF!</definedName>
    <definedName name="ENCOF_DES_TC_COL_VIGA_AMARRE_10" localSheetId="1">#REF!</definedName>
    <definedName name="ENCOF_DES_TC_COL_VIGA_AMARRE_10">#REF!</definedName>
    <definedName name="ENCOF_DES_TC_COL_VIGA_AMARRE_11" localSheetId="1">#REF!</definedName>
    <definedName name="ENCOF_DES_TC_COL_VIGA_AMARRE_11">#REF!</definedName>
    <definedName name="ENCOF_DES_TC_COL_VIGA_AMARRE_6" localSheetId="1">#REF!</definedName>
    <definedName name="ENCOF_DES_TC_COL_VIGA_AMARRE_6">#REF!</definedName>
    <definedName name="ENCOF_DES_TC_COL_VIGA_AMARRE_7" localSheetId="1">#REF!</definedName>
    <definedName name="ENCOF_DES_TC_COL_VIGA_AMARRE_7">#REF!</definedName>
    <definedName name="ENCOF_DES_TC_COL_VIGA_AMARRE_8" localSheetId="1">#REF!</definedName>
    <definedName name="ENCOF_DES_TC_COL_VIGA_AMARRE_8">#REF!</definedName>
    <definedName name="ENCOF_DES_TC_COL_VIGA_AMARRE_9" localSheetId="1">#REF!</definedName>
    <definedName name="ENCOF_DES_TC_COL_VIGA_AMARRE_9">#REF!</definedName>
    <definedName name="ENCOF_DES_TC_COL50" localSheetId="1">#REF!</definedName>
    <definedName name="ENCOF_DES_TC_COL50">#REF!</definedName>
    <definedName name="ENCOF_DES_TC_COL50_10" localSheetId="1">#REF!</definedName>
    <definedName name="ENCOF_DES_TC_COL50_10">#REF!</definedName>
    <definedName name="ENCOF_DES_TC_COL50_11" localSheetId="1">#REF!</definedName>
    <definedName name="ENCOF_DES_TC_COL50_11">#REF!</definedName>
    <definedName name="ENCOF_DES_TC_COL50_6" localSheetId="1">#REF!</definedName>
    <definedName name="ENCOF_DES_TC_COL50_6">#REF!</definedName>
    <definedName name="ENCOF_DES_TC_COL50_7" localSheetId="1">#REF!</definedName>
    <definedName name="ENCOF_DES_TC_COL50_7">#REF!</definedName>
    <definedName name="ENCOF_DES_TC_COL50_8" localSheetId="1">#REF!</definedName>
    <definedName name="ENCOF_DES_TC_COL50_8">#REF!</definedName>
    <definedName name="ENCOF_DES_TC_COL50_9" localSheetId="1">#REF!</definedName>
    <definedName name="ENCOF_DES_TC_COL50_9">#REF!</definedName>
    <definedName name="ENCOF_DES_TC_DINTEL_ML" localSheetId="1">#REF!</definedName>
    <definedName name="ENCOF_DES_TC_DINTEL_ML">#REF!</definedName>
    <definedName name="ENCOF_DES_TC_DINTEL_ML_10" localSheetId="1">#REF!</definedName>
    <definedName name="ENCOF_DES_TC_DINTEL_ML_10">#REF!</definedName>
    <definedName name="ENCOF_DES_TC_DINTEL_ML_11" localSheetId="1">#REF!</definedName>
    <definedName name="ENCOF_DES_TC_DINTEL_ML_11">#REF!</definedName>
    <definedName name="ENCOF_DES_TC_DINTEL_ML_6" localSheetId="1">#REF!</definedName>
    <definedName name="ENCOF_DES_TC_DINTEL_ML_6">#REF!</definedName>
    <definedName name="ENCOF_DES_TC_DINTEL_ML_7" localSheetId="1">#REF!</definedName>
    <definedName name="ENCOF_DES_TC_DINTEL_ML_7">#REF!</definedName>
    <definedName name="ENCOF_DES_TC_DINTEL_ML_8" localSheetId="1">#REF!</definedName>
    <definedName name="ENCOF_DES_TC_DINTEL_ML_8">#REF!</definedName>
    <definedName name="ENCOF_DES_TC_DINTEL_ML_9" localSheetId="1">#REF!</definedName>
    <definedName name="ENCOF_DES_TC_DINTEL_ML_9">#REF!</definedName>
    <definedName name="ENCOF_DES_TC_MUROS" localSheetId="1">#REF!</definedName>
    <definedName name="ENCOF_DES_TC_MUROS">#REF!</definedName>
    <definedName name="ENCOF_DES_TC_MUROS_10" localSheetId="1">#REF!</definedName>
    <definedName name="ENCOF_DES_TC_MUROS_10">#REF!</definedName>
    <definedName name="ENCOF_DES_TC_MUROS_11" localSheetId="1">#REF!</definedName>
    <definedName name="ENCOF_DES_TC_MUROS_11">#REF!</definedName>
    <definedName name="ENCOF_DES_TC_MUROS_6" localSheetId="1">#REF!</definedName>
    <definedName name="ENCOF_DES_TC_MUROS_6">#REF!</definedName>
    <definedName name="ENCOF_DES_TC_MUROS_7" localSheetId="1">#REF!</definedName>
    <definedName name="ENCOF_DES_TC_MUROS_7">#REF!</definedName>
    <definedName name="ENCOF_DES_TC_MUROS_8" localSheetId="1">#REF!</definedName>
    <definedName name="ENCOF_DES_TC_MUROS_8">#REF!</definedName>
    <definedName name="ENCOF_DES_TC_MUROS_9" localSheetId="1">#REF!</definedName>
    <definedName name="ENCOF_DES_TC_MUROS_9">#REF!</definedName>
    <definedName name="ENCOF_TC_LOSA" localSheetId="1">#REF!</definedName>
    <definedName name="ENCOF_TC_LOSA">#REF!</definedName>
    <definedName name="ENCOF_TC_LOSA_10" localSheetId="1">#REF!</definedName>
    <definedName name="ENCOF_TC_LOSA_10">#REF!</definedName>
    <definedName name="ENCOF_TC_LOSA_11" localSheetId="1">#REF!</definedName>
    <definedName name="ENCOF_TC_LOSA_11">#REF!</definedName>
    <definedName name="ENCOF_TC_LOSA_6" localSheetId="1">#REF!</definedName>
    <definedName name="ENCOF_TC_LOSA_6">#REF!</definedName>
    <definedName name="ENCOF_TC_LOSA_7" localSheetId="1">#REF!</definedName>
    <definedName name="ENCOF_TC_LOSA_7">#REF!</definedName>
    <definedName name="ENCOF_TC_LOSA_8" localSheetId="1">#REF!</definedName>
    <definedName name="ENCOF_TC_LOSA_8">#REF!</definedName>
    <definedName name="ENCOF_TC_LOSA_9" localSheetId="1">#REF!</definedName>
    <definedName name="ENCOF_TC_LOSA_9">#REF!</definedName>
    <definedName name="ENCOF_TC_MURO_1" localSheetId="1">#REF!</definedName>
    <definedName name="ENCOF_TC_MURO_1">#REF!</definedName>
    <definedName name="ENCOF_TC_MURO_1_10" localSheetId="1">#REF!</definedName>
    <definedName name="ENCOF_TC_MURO_1_10">#REF!</definedName>
    <definedName name="ENCOF_TC_MURO_1_11" localSheetId="1">#REF!</definedName>
    <definedName name="ENCOF_TC_MURO_1_11">#REF!</definedName>
    <definedName name="ENCOF_TC_MURO_1_6" localSheetId="1">#REF!</definedName>
    <definedName name="ENCOF_TC_MURO_1_6">#REF!</definedName>
    <definedName name="ENCOF_TC_MURO_1_7" localSheetId="1">#REF!</definedName>
    <definedName name="ENCOF_TC_MURO_1_7">#REF!</definedName>
    <definedName name="ENCOF_TC_MURO_1_8" localSheetId="1">#REF!</definedName>
    <definedName name="ENCOF_TC_MURO_1_8">#REF!</definedName>
    <definedName name="ENCOF_TC_MURO_1_9" localSheetId="1">#REF!</definedName>
    <definedName name="ENCOF_TC_MURO_1_9">#REF!</definedName>
    <definedName name="ENCOFRADO_COL_RETALLE_0.10" localSheetId="1">#REF!</definedName>
    <definedName name="ENCOFRADO_COL_RETALLE_0.10">#REF!</definedName>
    <definedName name="ENCOFRADO_COL_RETALLE_0.10_10" localSheetId="1">#REF!</definedName>
    <definedName name="ENCOFRADO_COL_RETALLE_0.10_10">#REF!</definedName>
    <definedName name="ENCOFRADO_COL_RETALLE_0.10_11" localSheetId="1">#REF!</definedName>
    <definedName name="ENCOFRADO_COL_RETALLE_0.10_11">#REF!</definedName>
    <definedName name="ENCOFRADO_COL_RETALLE_0.10_6" localSheetId="1">#REF!</definedName>
    <definedName name="ENCOFRADO_COL_RETALLE_0.10_6">#REF!</definedName>
    <definedName name="ENCOFRADO_COL_RETALLE_0.10_7" localSheetId="1">#REF!</definedName>
    <definedName name="ENCOFRADO_COL_RETALLE_0.10_7">#REF!</definedName>
    <definedName name="ENCOFRADO_COL_RETALLE_0.10_8" localSheetId="1">#REF!</definedName>
    <definedName name="ENCOFRADO_COL_RETALLE_0.10_8">#REF!</definedName>
    <definedName name="ENCOFRADO_COL_RETALLE_0.10_9" localSheetId="1">#REF!</definedName>
    <definedName name="ENCOFRADO_COL_RETALLE_0.10_9">#REF!</definedName>
    <definedName name="ENCOFRADO_ESCALERA" localSheetId="1">#REF!</definedName>
    <definedName name="ENCOFRADO_ESCALERA">#REF!</definedName>
    <definedName name="ENCOFRADO_ESCALERA_10" localSheetId="1">#REF!</definedName>
    <definedName name="ENCOFRADO_ESCALERA_10">#REF!</definedName>
    <definedName name="ENCOFRADO_ESCALERA_11" localSheetId="1">#REF!</definedName>
    <definedName name="ENCOFRADO_ESCALERA_11">#REF!</definedName>
    <definedName name="ENCOFRADO_ESCALERA_6" localSheetId="1">#REF!</definedName>
    <definedName name="ENCOFRADO_ESCALERA_6">#REF!</definedName>
    <definedName name="ENCOFRADO_ESCALERA_7" localSheetId="1">#REF!</definedName>
    <definedName name="ENCOFRADO_ESCALERA_7">#REF!</definedName>
    <definedName name="ENCOFRADO_ESCALERA_8" localSheetId="1">#REF!</definedName>
    <definedName name="ENCOFRADO_ESCALERA_8">#REF!</definedName>
    <definedName name="ENCOFRADO_ESCALERA_9" localSheetId="1">#REF!</definedName>
    <definedName name="ENCOFRADO_ESCALERA_9">#REF!</definedName>
    <definedName name="ENCOFRADO_LOSA" localSheetId="1">#REF!</definedName>
    <definedName name="ENCOFRADO_LOSA">#REF!</definedName>
    <definedName name="ENCOFRADO_LOSA_10" localSheetId="1">#REF!</definedName>
    <definedName name="ENCOFRADO_LOSA_10">#REF!</definedName>
    <definedName name="ENCOFRADO_LOSA_11" localSheetId="1">#REF!</definedName>
    <definedName name="ENCOFRADO_LOSA_11">#REF!</definedName>
    <definedName name="ENCOFRADO_LOSA_6" localSheetId="1">#REF!</definedName>
    <definedName name="ENCOFRADO_LOSA_6">#REF!</definedName>
    <definedName name="ENCOFRADO_LOSA_7" localSheetId="1">#REF!</definedName>
    <definedName name="ENCOFRADO_LOSA_7">#REF!</definedName>
    <definedName name="ENCOFRADO_LOSA_8" localSheetId="1">#REF!</definedName>
    <definedName name="ENCOFRADO_LOSA_8">#REF!</definedName>
    <definedName name="ENCOFRADO_LOSA_9" localSheetId="1">#REF!</definedName>
    <definedName name="ENCOFRADO_LOSA_9">#REF!</definedName>
    <definedName name="ENCOFRADO_MUROS" localSheetId="1">#REF!</definedName>
    <definedName name="ENCOFRADO_MUROS">#REF!</definedName>
    <definedName name="ENCOFRADO_MUROS_10" localSheetId="1">#REF!</definedName>
    <definedName name="ENCOFRADO_MUROS_10">#REF!</definedName>
    <definedName name="ENCOFRADO_MUROS_11" localSheetId="1">#REF!</definedName>
    <definedName name="ENCOFRADO_MUROS_11">#REF!</definedName>
    <definedName name="ENCOFRADO_MUROS_6" localSheetId="1">#REF!</definedName>
    <definedName name="ENCOFRADO_MUROS_6">#REF!</definedName>
    <definedName name="ENCOFRADO_MUROS_7" localSheetId="1">#REF!</definedName>
    <definedName name="ENCOFRADO_MUROS_7">#REF!</definedName>
    <definedName name="ENCOFRADO_MUROS_8" localSheetId="1">#REF!</definedName>
    <definedName name="ENCOFRADO_MUROS_8">#REF!</definedName>
    <definedName name="ENCOFRADO_MUROS_9" localSheetId="1">#REF!</definedName>
    <definedName name="ENCOFRADO_MUROS_9">#REF!</definedName>
    <definedName name="ENCOFRADO_MUROS_CONFECC" localSheetId="1">#REF!</definedName>
    <definedName name="ENCOFRADO_MUROS_CONFECC">#REF!</definedName>
    <definedName name="ENCOFRADO_MUROS_CONFECC_10" localSheetId="1">#REF!</definedName>
    <definedName name="ENCOFRADO_MUROS_CONFECC_10">#REF!</definedName>
    <definedName name="ENCOFRADO_MUROS_CONFECC_11" localSheetId="1">#REF!</definedName>
    <definedName name="ENCOFRADO_MUROS_CONFECC_11">#REF!</definedName>
    <definedName name="ENCOFRADO_MUROS_CONFECC_6" localSheetId="1">#REF!</definedName>
    <definedName name="ENCOFRADO_MUROS_CONFECC_6">#REF!</definedName>
    <definedName name="ENCOFRADO_MUROS_CONFECC_7" localSheetId="1">#REF!</definedName>
    <definedName name="ENCOFRADO_MUROS_CONFECC_7">#REF!</definedName>
    <definedName name="ENCOFRADO_MUROS_CONFECC_8" localSheetId="1">#REF!</definedName>
    <definedName name="ENCOFRADO_MUROS_CONFECC_8">#REF!</definedName>
    <definedName name="ENCOFRADO_MUROS_CONFECC_9" localSheetId="1">#REF!</definedName>
    <definedName name="ENCOFRADO_MUROS_CONFECC_9">#REF!</definedName>
    <definedName name="ENCOFRADO_MUROS_instalacion" localSheetId="1">#REF!</definedName>
    <definedName name="ENCOFRADO_MUROS_instalacion">#REF!</definedName>
    <definedName name="ENCOFRADO_MUROS_instalacion_10" localSheetId="1">#REF!</definedName>
    <definedName name="ENCOFRADO_MUROS_instalacion_10">#REF!</definedName>
    <definedName name="ENCOFRADO_MUROS_instalacion_11" localSheetId="1">#REF!</definedName>
    <definedName name="ENCOFRADO_MUROS_instalacion_11">#REF!</definedName>
    <definedName name="ENCOFRADO_MUROS_instalacion_6" localSheetId="1">#REF!</definedName>
    <definedName name="ENCOFRADO_MUROS_instalacion_6">#REF!</definedName>
    <definedName name="ENCOFRADO_MUROS_instalacion_7" localSheetId="1">#REF!</definedName>
    <definedName name="ENCOFRADO_MUROS_instalacion_7">#REF!</definedName>
    <definedName name="ENCOFRADO_MUROS_instalacion_8" localSheetId="1">#REF!</definedName>
    <definedName name="ENCOFRADO_MUROS_instalacion_8">#REF!</definedName>
    <definedName name="ENCOFRADO_MUROS_instalacion_9" localSheetId="1">#REF!</definedName>
    <definedName name="ENCOFRADO_MUROS_instalacion_9">#REF!</definedName>
    <definedName name="ENCOFRADO_VIGA" localSheetId="1">#REF!</definedName>
    <definedName name="ENCOFRADO_VIGA">#REF!</definedName>
    <definedName name="ENCOFRADO_VIGA_10" localSheetId="1">#REF!</definedName>
    <definedName name="ENCOFRADO_VIGA_10">#REF!</definedName>
    <definedName name="ENCOFRADO_VIGA_11" localSheetId="1">#REF!</definedName>
    <definedName name="ENCOFRADO_VIGA_11">#REF!</definedName>
    <definedName name="ENCOFRADO_VIGA_6" localSheetId="1">#REF!</definedName>
    <definedName name="ENCOFRADO_VIGA_6">#REF!</definedName>
    <definedName name="ENCOFRADO_VIGA_7" localSheetId="1">#REF!</definedName>
    <definedName name="ENCOFRADO_VIGA_7">#REF!</definedName>
    <definedName name="ENCOFRADO_VIGA_8" localSheetId="1">#REF!</definedName>
    <definedName name="ENCOFRADO_VIGA_8">#REF!</definedName>
    <definedName name="ENCOFRADO_VIGA_9" localSheetId="1">#REF!</definedName>
    <definedName name="ENCOFRADO_VIGA_9">#REF!</definedName>
    <definedName name="ENCOFRADO_VIGA_AMARRE_20x20" localSheetId="1">#REF!</definedName>
    <definedName name="ENCOFRADO_VIGA_AMARRE_20x20">#REF!</definedName>
    <definedName name="ENCOFRADO_VIGA_AMARRE_20x20_10" localSheetId="1">#REF!</definedName>
    <definedName name="ENCOFRADO_VIGA_AMARRE_20x20_10">#REF!</definedName>
    <definedName name="ENCOFRADO_VIGA_AMARRE_20x20_11" localSheetId="1">#REF!</definedName>
    <definedName name="ENCOFRADO_VIGA_AMARRE_20x20_11">#REF!</definedName>
    <definedName name="ENCOFRADO_VIGA_AMARRE_20x20_6" localSheetId="1">#REF!</definedName>
    <definedName name="ENCOFRADO_VIGA_AMARRE_20x20_6">#REF!</definedName>
    <definedName name="ENCOFRADO_VIGA_AMARRE_20x20_7" localSheetId="1">#REF!</definedName>
    <definedName name="ENCOFRADO_VIGA_AMARRE_20x20_7">#REF!</definedName>
    <definedName name="ENCOFRADO_VIGA_AMARRE_20x20_8" localSheetId="1">#REF!</definedName>
    <definedName name="ENCOFRADO_VIGA_AMARRE_20x20_8">#REF!</definedName>
    <definedName name="ENCOFRADO_VIGA_AMARRE_20x20_9" localSheetId="1">#REF!</definedName>
    <definedName name="ENCOFRADO_VIGA_AMARRE_20x20_9">#REF!</definedName>
    <definedName name="ENCOFRADO_VIGA_FONDO" localSheetId="1">#REF!</definedName>
    <definedName name="ENCOFRADO_VIGA_FONDO">#REF!</definedName>
    <definedName name="ENCOFRADO_VIGA_FONDO_10" localSheetId="1">#REF!</definedName>
    <definedName name="ENCOFRADO_VIGA_FONDO_10">#REF!</definedName>
    <definedName name="ENCOFRADO_VIGA_FONDO_11" localSheetId="1">#REF!</definedName>
    <definedName name="ENCOFRADO_VIGA_FONDO_11">#REF!</definedName>
    <definedName name="ENCOFRADO_VIGA_FONDO_6" localSheetId="1">#REF!</definedName>
    <definedName name="ENCOFRADO_VIGA_FONDO_6">#REF!</definedName>
    <definedName name="ENCOFRADO_VIGA_FONDO_7" localSheetId="1">#REF!</definedName>
    <definedName name="ENCOFRADO_VIGA_FONDO_7">#REF!</definedName>
    <definedName name="ENCOFRADO_VIGA_FONDO_8" localSheetId="1">#REF!</definedName>
    <definedName name="ENCOFRADO_VIGA_FONDO_8">#REF!</definedName>
    <definedName name="ENCOFRADO_VIGA_FONDO_9" localSheetId="1">#REF!</definedName>
    <definedName name="ENCOFRADO_VIGA_FONDO_9">#REF!</definedName>
    <definedName name="ENCOFRADO_VIGA_GUARDERA" localSheetId="1">#REF!</definedName>
    <definedName name="ENCOFRADO_VIGA_GUARDERA">#REF!</definedName>
    <definedName name="ENCOFRADO_VIGA_GUARDERA_10" localSheetId="1">#REF!</definedName>
    <definedName name="ENCOFRADO_VIGA_GUARDERA_10">#REF!</definedName>
    <definedName name="ENCOFRADO_VIGA_GUARDERA_11" localSheetId="1">#REF!</definedName>
    <definedName name="ENCOFRADO_VIGA_GUARDERA_11">#REF!</definedName>
    <definedName name="ENCOFRADO_VIGA_GUARDERA_6" localSheetId="1">#REF!</definedName>
    <definedName name="ENCOFRADO_VIGA_GUARDERA_6">#REF!</definedName>
    <definedName name="ENCOFRADO_VIGA_GUARDERA_7" localSheetId="1">#REF!</definedName>
    <definedName name="ENCOFRADO_VIGA_GUARDERA_7">#REF!</definedName>
    <definedName name="ENCOFRADO_VIGA_GUARDERA_8" localSheetId="1">#REF!</definedName>
    <definedName name="ENCOFRADO_VIGA_GUARDERA_8">#REF!</definedName>
    <definedName name="ENCOFRADO_VIGA_GUARDERA_9" localSheetId="1">#REF!</definedName>
    <definedName name="ENCOFRADO_VIGA_GUARDERA_9">#REF!</definedName>
    <definedName name="encofradocolumna" localSheetId="1">#REF!</definedName>
    <definedName name="encofradocolumna">#REF!</definedName>
    <definedName name="encofradocolumna_6" localSheetId="1">#REF!</definedName>
    <definedName name="encofradocolumna_6">#REF!</definedName>
    <definedName name="encofradocolumna_8" localSheetId="1">#REF!</definedName>
    <definedName name="encofradocolumna_8">#REF!</definedName>
    <definedName name="encofradorampa" localSheetId="1">#REF!</definedName>
    <definedName name="encofradorampa">#REF!</definedName>
    <definedName name="encofradorampa_8" localSheetId="1">#REF!</definedName>
    <definedName name="encofradorampa_8">#REF!</definedName>
    <definedName name="EQ.Batching.Plant.50yd3.hr">#REF!</definedName>
    <definedName name="EQ.Camion.Trompo.Ligador.7m3">#REF!</definedName>
    <definedName name="EQ.Grua.PH40.Boom80">#REF!</definedName>
    <definedName name="EQ.Pala.Cargadora.CAT930">#REF!</definedName>
    <definedName name="EQ.Planta.electrica50KVA">#REF!</definedName>
    <definedName name="eqacero">'[22]Listado Equipos a utilizar'!#REF!</definedName>
    <definedName name="EQUIPOS">#REF!</definedName>
    <definedName name="Escalera">#REF!</definedName>
    <definedName name="ESCALERAS">#REF!</definedName>
    <definedName name="ESCALERAS_AN">#REF!</definedName>
    <definedName name="escalon.Ceramica">#REF!</definedName>
    <definedName name="Escalón.Ceramica">#REF!</definedName>
    <definedName name="escalon.de1.0">[57]Análisis!$D$1354</definedName>
    <definedName name="escalon.de1.2">[57]Análisis!$D$1344</definedName>
    <definedName name="escalon.de1.6">[57]Análisis!$D$1334</definedName>
    <definedName name="escalon.de1.8">[57]Análisis!$D$1324</definedName>
    <definedName name="escalon.de2.0">[57]Análisis!$D$1314</definedName>
    <definedName name="escalon.de30">[57]Análisis!$D$1293</definedName>
    <definedName name="escalon.de60">[57]Análisis!$D$1304</definedName>
    <definedName name="Escalón.Marmol">#REF!</definedName>
    <definedName name="ESCALON_17x30" localSheetId="1">#REF!</definedName>
    <definedName name="ESCALON_17x30">#REF!</definedName>
    <definedName name="ESCALON_17x30_10" localSheetId="1">#REF!</definedName>
    <definedName name="ESCALON_17x30_10">#REF!</definedName>
    <definedName name="ESCALON_17x30_11" localSheetId="1">#REF!</definedName>
    <definedName name="ESCALON_17x30_11">#REF!</definedName>
    <definedName name="ESCALON_17x30_6" localSheetId="1">#REF!</definedName>
    <definedName name="ESCALON_17x30_6">#REF!</definedName>
    <definedName name="ESCALON_17x30_7" localSheetId="1">#REF!</definedName>
    <definedName name="ESCALON_17x30_7">#REF!</definedName>
    <definedName name="ESCALON_17x30_8" localSheetId="1">#REF!</definedName>
    <definedName name="ESCALON_17x30_8">#REF!</definedName>
    <definedName name="ESCALON_17x30_9" localSheetId="1">#REF!</definedName>
    <definedName name="ESCALON_17x30_9">#REF!</definedName>
    <definedName name="escalone.antideslizante">#REF!</definedName>
    <definedName name="ESCALONES">#REF!</definedName>
    <definedName name="escalones.ant.60cm">[57]Análisis!$D$1278</definedName>
    <definedName name="escalones.ceramica">[55]Análisis!$D$1340</definedName>
    <definedName name="Escalones.Hormigon">#REF!</definedName>
    <definedName name="escari">#REF!</definedName>
    <definedName name="escarii">#REF!</definedName>
    <definedName name="escariii">#REF!</definedName>
    <definedName name="escariiii">#REF!</definedName>
    <definedName name="ESCGRA23B">#REF!</definedName>
    <definedName name="ESCMARAGLPR">#REF!</definedName>
    <definedName name="ESCOBILLON" localSheetId="1">#REF!</definedName>
    <definedName name="ESCOBILLON">#REF!</definedName>
    <definedName name="ESCOBILLON_10" localSheetId="1">#REF!</definedName>
    <definedName name="ESCOBILLON_10">#REF!</definedName>
    <definedName name="ESCOBILLON_11" localSheetId="1">#REF!</definedName>
    <definedName name="ESCOBILLON_11">#REF!</definedName>
    <definedName name="ESCOBILLON_13">#REF!</definedName>
    <definedName name="ESCOBILLON_6" localSheetId="1">#REF!</definedName>
    <definedName name="ESCOBILLON_6">#REF!</definedName>
    <definedName name="ESCOBILLON_7" localSheetId="1">#REF!</definedName>
    <definedName name="ESCOBILLON_7">#REF!</definedName>
    <definedName name="ESCOBILLON_8" localSheetId="1">#REF!</definedName>
    <definedName name="ESCOBILLON_8">#REF!</definedName>
    <definedName name="ESCOBILLON_9" localSheetId="1">#REF!</definedName>
    <definedName name="ESCOBILLON_9">#REF!</definedName>
    <definedName name="escobillones">'[22]Listado Equipos a utilizar'!#REF!</definedName>
    <definedName name="ESCSUPCHAB">#REF!</definedName>
    <definedName name="ESCVIBG">#REF!</definedName>
    <definedName name="Eslingas_3">#N/A</definedName>
    <definedName name="espejo.cristaluz">#REF!</definedName>
    <definedName name="espejo.pulido">#REF!</definedName>
    <definedName name="esquineros">[52]Insumos!$L$43</definedName>
    <definedName name="Est.terminal.patinillo">#REF!</definedName>
    <definedName name="ESTAMPADO" localSheetId="1">#REF!</definedName>
    <definedName name="ESTAMPADO">#REF!</definedName>
    <definedName name="ESTAMPADO_10" localSheetId="1">#REF!</definedName>
    <definedName name="ESTAMPADO_10">#REF!</definedName>
    <definedName name="ESTAMPADO_11" localSheetId="1">#REF!</definedName>
    <definedName name="ESTAMPADO_11">#REF!</definedName>
    <definedName name="ESTAMPADO_6" localSheetId="1">#REF!</definedName>
    <definedName name="ESTAMPADO_6">#REF!</definedName>
    <definedName name="ESTAMPADO_7" localSheetId="1">#REF!</definedName>
    <definedName name="ESTAMPADO_7">#REF!</definedName>
    <definedName name="ESTAMPADO_8" localSheetId="1">#REF!</definedName>
    <definedName name="ESTAMPADO_8">#REF!</definedName>
    <definedName name="ESTAMPADO_9" localSheetId="1">#REF!</definedName>
    <definedName name="ESTAMPADO_9">#REF!</definedName>
    <definedName name="ESTANQUES">#REF!</definedName>
    <definedName name="ESTMET">#REF!</definedName>
    <definedName name="ESTOPA" localSheetId="1">#REF!</definedName>
    <definedName name="ESTOPA">#REF!</definedName>
    <definedName name="ESTOPA_10" localSheetId="1">#REF!</definedName>
    <definedName name="ESTOPA_10">#REF!</definedName>
    <definedName name="ESTOPA_11" localSheetId="1">#REF!</definedName>
    <definedName name="ESTOPA_11">#REF!</definedName>
    <definedName name="ESTOPA_6" localSheetId="1">#REF!</definedName>
    <definedName name="ESTOPA_6">#REF!</definedName>
    <definedName name="ESTOPA_7" localSheetId="1">#REF!</definedName>
    <definedName name="ESTOPA_7">#REF!</definedName>
    <definedName name="ESTOPA_8" localSheetId="1">#REF!</definedName>
    <definedName name="ESTOPA_8">#REF!</definedName>
    <definedName name="ESTOPA_9" localSheetId="1">#REF!</definedName>
    <definedName name="ESTOPA_9">#REF!</definedName>
    <definedName name="ESTRIA">#REF!</definedName>
    <definedName name="ESTRIAS">#REF!</definedName>
    <definedName name="Estrias.Villas">#REF!</definedName>
    <definedName name="ESTRUCTMET">#REF!</definedName>
    <definedName name="Estucado">#REF!</definedName>
    <definedName name="ETAPA3" localSheetId="1">#REF!</definedName>
    <definedName name="ETAPA3">#REF!</definedName>
    <definedName name="EURO">#REF!</definedName>
    <definedName name="ex320b">'[22]Listado Equipos a utilizar'!#REF!</definedName>
    <definedName name="Exc.Arena.Densa">#REF!</definedName>
    <definedName name="EXC_NO_CLASIF">#REF!</definedName>
    <definedName name="Excav.Mecanic.Arena">#REF!</definedName>
    <definedName name="Excav.Mecanic.Roca">#REF!</definedName>
    <definedName name="Excav.Tierra">#REF!</definedName>
    <definedName name="EXCAVACION">#REF!</definedName>
    <definedName name="Excavacion.en.Roca">#REF!</definedName>
    <definedName name="excavadora">'[22]Listado Equipos a utilizar'!#REF!</definedName>
    <definedName name="excavadora235">[28]EQUIPOS!$I$16</definedName>
    <definedName name="Excel_BuiltIn_Extract" localSheetId="1">#REF!</definedName>
    <definedName name="Excel_BuiltIn_Extract">#REF!</definedName>
    <definedName name="Excel_BuiltIn_Extract_10" localSheetId="1">#REF!</definedName>
    <definedName name="Excel_BuiltIn_Extract_10">#REF!</definedName>
    <definedName name="Excel_BuiltIn_Extract_11" localSheetId="1">#REF!</definedName>
    <definedName name="Excel_BuiltIn_Extract_11">#REF!</definedName>
    <definedName name="Excel_BuiltIn_Extract_5" localSheetId="1">#REF!</definedName>
    <definedName name="Excel_BuiltIn_Extract_5">#REF!</definedName>
    <definedName name="Excel_BuiltIn_Extract_6" localSheetId="1">#REF!</definedName>
    <definedName name="Excel_BuiltIn_Extract_6">#REF!</definedName>
    <definedName name="Excel_BuiltIn_Extract_7" localSheetId="1">#REF!</definedName>
    <definedName name="Excel_BuiltIn_Extract_7">#REF!</definedName>
    <definedName name="Excel_BuiltIn_Extract_8" localSheetId="1">#REF!</definedName>
    <definedName name="Excel_BuiltIn_Extract_8">#REF!</definedName>
    <definedName name="Excel_BuiltIn_Extract_9" localSheetId="1">#REF!</definedName>
    <definedName name="Excel_BuiltIn_Extract_9">#REF!</definedName>
    <definedName name="Excel_BuiltIn_Print_Area" localSheetId="1">#REF!</definedName>
    <definedName name="Excel_BuiltIn_Print_Area">#REF!</definedName>
    <definedName name="Excel_BuiltIn_Print_Area_13" localSheetId="1">#REF!</definedName>
    <definedName name="Excel_BuiltIn_Print_Area_13">#REF!</definedName>
    <definedName name="Excel_BuiltIn_Print_Titles">NA()</definedName>
    <definedName name="Excel_BuiltIn_Print_Titles_3" localSheetId="1">#REF!</definedName>
    <definedName name="Excel_BuiltIn_Print_Titles_3">#REF!</definedName>
    <definedName name="exesi">#REF!</definedName>
    <definedName name="exesii">#REF!</definedName>
    <definedName name="exesiii">#REF!</definedName>
    <definedName name="exesiiii">#REF!</definedName>
    <definedName name="expansiones.3.8">[52]Insumos!$L$35</definedName>
    <definedName name="expl" localSheetId="1">[40]ADDENDA!#REF!</definedName>
    <definedName name="expl">[40]ADDENDA!#REF!</definedName>
    <definedName name="expl_6" localSheetId="1">#REF!</definedName>
    <definedName name="expl_6">#REF!</definedName>
    <definedName name="expl_8" localSheetId="1">#REF!</definedName>
    <definedName name="expl_8">#REF!</definedName>
    <definedName name="Exteriores">[32]Resumen!$F$32</definedName>
    <definedName name="Extracción_IM" localSheetId="1">#REF!</definedName>
    <definedName name="Extracción_IM">#REF!</definedName>
    <definedName name="Extracción_IM_10" localSheetId="1">#REF!</definedName>
    <definedName name="Extracción_IM_10">#REF!</definedName>
    <definedName name="Extracción_IM_11" localSheetId="1">#REF!</definedName>
    <definedName name="Extracción_IM_11">#REF!</definedName>
    <definedName name="Extracción_IM_5" localSheetId="1">#REF!</definedName>
    <definedName name="Extracción_IM_5">#REF!</definedName>
    <definedName name="Extracción_IM_6" localSheetId="1">#REF!</definedName>
    <definedName name="Extracción_IM_6">#REF!</definedName>
    <definedName name="Extracción_IM_7" localSheetId="1">#REF!</definedName>
    <definedName name="Extracción_IM_7">#REF!</definedName>
    <definedName name="Extracción_IM_8" localSheetId="1">#REF!</definedName>
    <definedName name="Extracción_IM_8">#REF!</definedName>
    <definedName name="Extracción_IM_9" localSheetId="1">#REF!</definedName>
    <definedName name="Extracción_IM_9">#REF!</definedName>
    <definedName name="Extractores.de.Aire">#REF!</definedName>
    <definedName name="Fabricacion.Horm.Ind.">#REF!</definedName>
    <definedName name="Fac.optimi.obras.arte">'[60]ANALISIS A USAR'!$J$17</definedName>
    <definedName name="fachada.madera">#REF!</definedName>
    <definedName name="FALLEBA10">#REF!</definedName>
    <definedName name="FALLEBA6">#REF!</definedName>
    <definedName name="FE">'[61]med.mov.de tierras2'!$D$12</definedName>
    <definedName name="FECHACREACION">#REF!</definedName>
    <definedName name="FF" hidden="1">#REF!</definedName>
    <definedName name="FFFFF">#REF!</definedName>
    <definedName name="FFFFFFFFFFFFFFFFFFFF">#REF!</definedName>
    <definedName name="fino">[32]Insumos!$E$108</definedName>
    <definedName name="Fino.Inclinado">#REF!</definedName>
    <definedName name="Fino.Normal">#REF!</definedName>
    <definedName name="Fino.Techo.bermuda">[32]Análisis!$D$1202</definedName>
    <definedName name="fino.tipo.bermuda">#REF!</definedName>
    <definedName name="FINOTECHOBER">#REF!</definedName>
    <definedName name="FINOTECHOINCL">#REF!</definedName>
    <definedName name="FINOTECHOPLA">#REF!</definedName>
    <definedName name="FIOR" localSheetId="1">#REF!</definedName>
    <definedName name="FIOR">#REF!</definedName>
    <definedName name="FIOR_8" localSheetId="1">#REF!</definedName>
    <definedName name="FIOR_8">#REF!</definedName>
    <definedName name="FLUXOMETROINODORO">#REF!</definedName>
    <definedName name="FLUXOMETROORINAL">#REF!</definedName>
    <definedName name="fo">#REF!</definedName>
    <definedName name="FORMALETA">#REF!</definedName>
    <definedName name="FRAGUA">#REF!</definedName>
    <definedName name="fraguache">[55]Análisis!$D$1042</definedName>
    <definedName name="FREG1HG">#REF!</definedName>
    <definedName name="FREG2HG">#REF!</definedName>
    <definedName name="FREGADERO_DOBLE_ACERO_INOX" localSheetId="1">#REF!</definedName>
    <definedName name="FREGADERO_DOBLE_ACERO_INOX">#REF!</definedName>
    <definedName name="FREGADERO_DOBLE_ACERO_INOX_10" localSheetId="1">#REF!</definedName>
    <definedName name="FREGADERO_DOBLE_ACERO_INOX_10">#REF!</definedName>
    <definedName name="FREGADERO_DOBLE_ACERO_INOX_11" localSheetId="1">#REF!</definedName>
    <definedName name="FREGADERO_DOBLE_ACERO_INOX_11">#REF!</definedName>
    <definedName name="FREGADERO_DOBLE_ACERO_INOX_6" localSheetId="1">#REF!</definedName>
    <definedName name="FREGADERO_DOBLE_ACERO_INOX_6">#REF!</definedName>
    <definedName name="FREGADERO_DOBLE_ACERO_INOX_7" localSheetId="1">#REF!</definedName>
    <definedName name="FREGADERO_DOBLE_ACERO_INOX_7">#REF!</definedName>
    <definedName name="FREGADERO_DOBLE_ACERO_INOX_8" localSheetId="1">#REF!</definedName>
    <definedName name="FREGADERO_DOBLE_ACERO_INOX_8">#REF!</definedName>
    <definedName name="FREGADERO_DOBLE_ACERO_INOX_9" localSheetId="1">#REF!</definedName>
    <definedName name="FREGADERO_DOBLE_ACERO_INOX_9">#REF!</definedName>
    <definedName name="FREGADERO_SENCILLO_ACERO_INOX" localSheetId="1">#REF!</definedName>
    <definedName name="FREGADERO_SENCILLO_ACERO_INOX">#REF!</definedName>
    <definedName name="FREGADERO_SENCILLO_ACERO_INOX_10" localSheetId="1">#REF!</definedName>
    <definedName name="FREGADERO_SENCILLO_ACERO_INOX_10">#REF!</definedName>
    <definedName name="FREGADERO_SENCILLO_ACERO_INOX_11" localSheetId="1">#REF!</definedName>
    <definedName name="FREGADERO_SENCILLO_ACERO_INOX_11">#REF!</definedName>
    <definedName name="FREGADERO_SENCILLO_ACERO_INOX_6" localSheetId="1">#REF!</definedName>
    <definedName name="FREGADERO_SENCILLO_ACERO_INOX_6">#REF!</definedName>
    <definedName name="FREGADERO_SENCILLO_ACERO_INOX_7" localSheetId="1">#REF!</definedName>
    <definedName name="FREGADERO_SENCILLO_ACERO_INOX_7">#REF!</definedName>
    <definedName name="FREGADERO_SENCILLO_ACERO_INOX_8" localSheetId="1">#REF!</definedName>
    <definedName name="FREGADERO_SENCILLO_ACERO_INOX_8">#REF!</definedName>
    <definedName name="FREGADERO_SENCILLO_ACERO_INOX_9" localSheetId="1">#REF!</definedName>
    <definedName name="FREGADERO_SENCILLO_ACERO_INOX_9">#REF!</definedName>
    <definedName name="FREGDOBLE">[10]insumo!#REF!</definedName>
    <definedName name="FREGRADERODOBLE">[10]insumo!$D$21</definedName>
    <definedName name="Fridel">#REF!</definedName>
    <definedName name="FSDFS" localSheetId="1">NA()</definedName>
    <definedName name="FSDFS">#N/A</definedName>
    <definedName name="FSDFS_6" localSheetId="1">#REF!</definedName>
    <definedName name="FSDFS_6">#REF!</definedName>
    <definedName name="fuente.entrada">[32]Resumen!$D$21</definedName>
    <definedName name="FUNCION">[62]FUNCION!$C$16</definedName>
    <definedName name="FZ">#REF!</definedName>
    <definedName name="g">#REF!</definedName>
    <definedName name="GABCONINC01">#REF!</definedName>
    <definedName name="Gabinete.pared.cocina.caoba">#REF!</definedName>
    <definedName name="Gabinete.piso.baño.caoba">#REF!</definedName>
    <definedName name="Gabinete.piso.cocina.caoba">#REF!</definedName>
    <definedName name="gabinetesandiroba">[63]INSUMOS!$F$303</definedName>
    <definedName name="GABPARCA">#REF!</definedName>
    <definedName name="GABPARCAPLY">#REF!</definedName>
    <definedName name="GABPARPI">#REF!</definedName>
    <definedName name="GABPARPIPLY">#REF!</definedName>
    <definedName name="GABPISCA">#REF!</definedName>
    <definedName name="GABPISCAPLY">#REF!</definedName>
    <definedName name="GABPISPI">#REF!</definedName>
    <definedName name="GABPISPIPLY">#REF!</definedName>
    <definedName name="Garita">#REF!</definedName>
    <definedName name="GAS_CIL" localSheetId="1">#REF!</definedName>
    <definedName name="GAS_CIL">#REF!</definedName>
    <definedName name="GAS_CIL_10" localSheetId="1">#REF!</definedName>
    <definedName name="GAS_CIL_10">#REF!</definedName>
    <definedName name="GAS_CIL_11" localSheetId="1">#REF!</definedName>
    <definedName name="GAS_CIL_11">#REF!</definedName>
    <definedName name="GAS_CIL_6" localSheetId="1">#REF!</definedName>
    <definedName name="GAS_CIL_6">#REF!</definedName>
    <definedName name="GAS_CIL_7" localSheetId="1">#REF!</definedName>
    <definedName name="GAS_CIL_7">#REF!</definedName>
    <definedName name="GAS_CIL_8" localSheetId="1">#REF!</definedName>
    <definedName name="GAS_CIL_8">#REF!</definedName>
    <definedName name="GAS_CIL_9" localSheetId="1">#REF!</definedName>
    <definedName name="GAS_CIL_9">#REF!</definedName>
    <definedName name="GASOI">[10]insumo!#REF!</definedName>
    <definedName name="GASOIL" localSheetId="1">#REF!</definedName>
    <definedName name="GASOIL">#REF!</definedName>
    <definedName name="GASOIL_10" localSheetId="1">#REF!</definedName>
    <definedName name="GASOIL_10">#REF!</definedName>
    <definedName name="GASOIL_11" localSheetId="1">#REF!</definedName>
    <definedName name="GASOIL_11">#REF!</definedName>
    <definedName name="GASOIL_6" localSheetId="1">#REF!</definedName>
    <definedName name="GASOIL_6">#REF!</definedName>
    <definedName name="GASOIL_7" localSheetId="1">#REF!</definedName>
    <definedName name="GASOIL_7">#REF!</definedName>
    <definedName name="GASOIL_8" localSheetId="1">#REF!</definedName>
    <definedName name="GASOIL_8">#REF!</definedName>
    <definedName name="GASOIL_9" localSheetId="1">#REF!</definedName>
    <definedName name="GASOIL_9">#REF!</definedName>
    <definedName name="gasoil_reg">'[26]ANALISIS PLANTA'!$F$32</definedName>
    <definedName name="GASOLINA" localSheetId="1">[29]INS!$D$561</definedName>
    <definedName name="GASOLINA">#REF!</definedName>
    <definedName name="GASOLINA_6" localSheetId="1">#REF!</definedName>
    <definedName name="GASOLINA_6">#REF!</definedName>
    <definedName name="GASTOSGENERALES_3">"$#REF!.$#REF!$#REF!"</definedName>
    <definedName name="GASTOSGENERALESA_3">"$#REF!.$#REF!$#REF!"</definedName>
    <definedName name="gavi">#REF!</definedName>
    <definedName name="gavii">#REF!</definedName>
    <definedName name="gaviii">#REF!</definedName>
    <definedName name="gaviiii">#REF!</definedName>
    <definedName name="GAVIONES" localSheetId="1">#REF!</definedName>
    <definedName name="GAVIONES">#REF!</definedName>
    <definedName name="GAVIONES_10" localSheetId="1">#REF!</definedName>
    <definedName name="GAVIONES_10">#REF!</definedName>
    <definedName name="GAVIONES_11" localSheetId="1">#REF!</definedName>
    <definedName name="GAVIONES_11">#REF!</definedName>
    <definedName name="GAVIONES_6" localSheetId="1">#REF!</definedName>
    <definedName name="GAVIONES_6">#REF!</definedName>
    <definedName name="GAVIONES_7" localSheetId="1">#REF!</definedName>
    <definedName name="GAVIONES_7">#REF!</definedName>
    <definedName name="GAVIONES_8" localSheetId="1">#REF!</definedName>
    <definedName name="GAVIONES_8">#REF!</definedName>
    <definedName name="GAVIONES_9" localSheetId="1">#REF!</definedName>
    <definedName name="GAVIONES_9">#REF!</definedName>
    <definedName name="GENERACION">#REF!</definedName>
    <definedName name="GENERADOR_DIESEL_400KW" localSheetId="1">#REF!</definedName>
    <definedName name="GENERADOR_DIESEL_400KW">#REF!</definedName>
    <definedName name="GENERADOR_DIESEL_400KW_10" localSheetId="1">#REF!</definedName>
    <definedName name="GENERADOR_DIESEL_400KW_10">#REF!</definedName>
    <definedName name="GENERADOR_DIESEL_400KW_11" localSheetId="1">#REF!</definedName>
    <definedName name="GENERADOR_DIESEL_400KW_11">#REF!</definedName>
    <definedName name="GENERADOR_DIESEL_400KW_6" localSheetId="1">#REF!</definedName>
    <definedName name="GENERADOR_DIESEL_400KW_6">#REF!</definedName>
    <definedName name="GENERADOR_DIESEL_400KW_7" localSheetId="1">#REF!</definedName>
    <definedName name="GENERADOR_DIESEL_400KW_7">#REF!</definedName>
    <definedName name="GENERADOR_DIESEL_400KW_8" localSheetId="1">#REF!</definedName>
    <definedName name="GENERADOR_DIESEL_400KW_8">#REF!</definedName>
    <definedName name="GENERADOR_DIESEL_400KW_9" localSheetId="1">#REF!</definedName>
    <definedName name="GENERADOR_DIESEL_400KW_9">#REF!</definedName>
    <definedName name="GFGFF" hidden="1">#REF!</definedName>
    <definedName name="GFSG" hidden="1">#REF!</definedName>
    <definedName name="GGG">#REF!</definedName>
    <definedName name="glpintura">'[48]Analisis Unit. '!$F$49</definedName>
    <definedName name="Gotero.Colgante">#REF!</definedName>
    <definedName name="GOTEROCOL">#REF!</definedName>
    <definedName name="GOTERORAN">#REF!</definedName>
    <definedName name="GRADER12G">[28]EQUIPOS!$I$11</definedName>
    <definedName name="graderm">'[22]Listado Equipos a utilizar'!#REF!</definedName>
    <definedName name="granito.Blaco.piso">#REF!</definedName>
    <definedName name="Granito.Blanco">#REF!</definedName>
    <definedName name="GRANITO_30x30" localSheetId="1">#REF!</definedName>
    <definedName name="GRANITO_30x30">#REF!</definedName>
    <definedName name="GRANITO_30x30_10" localSheetId="1">#REF!</definedName>
    <definedName name="GRANITO_30x30_10">#REF!</definedName>
    <definedName name="GRANITO_30x30_11" localSheetId="1">#REF!</definedName>
    <definedName name="GRANITO_30x30_11">#REF!</definedName>
    <definedName name="GRANITO_30x30_6" localSheetId="1">#REF!</definedName>
    <definedName name="GRANITO_30x30_6">#REF!</definedName>
    <definedName name="GRANITO_30x30_7" localSheetId="1">#REF!</definedName>
    <definedName name="GRANITO_30x30_7">#REF!</definedName>
    <definedName name="GRANITO_30x30_8" localSheetId="1">#REF!</definedName>
    <definedName name="GRANITO_30x30_8">#REF!</definedName>
    <definedName name="GRANITO_30x30_9" localSheetId="1">#REF!</definedName>
    <definedName name="GRANITO_30x30_9">#REF!</definedName>
    <definedName name="GRANITO_40x40" localSheetId="1">#REF!</definedName>
    <definedName name="GRANITO_40x40">#REF!</definedName>
    <definedName name="GRANITO_40x40_10" localSheetId="1">#REF!</definedName>
    <definedName name="GRANITO_40x40_10">#REF!</definedName>
    <definedName name="GRANITO_40x40_11" localSheetId="1">#REF!</definedName>
    <definedName name="GRANITO_40x40_11">#REF!</definedName>
    <definedName name="GRANITO_40x40_6" localSheetId="1">#REF!</definedName>
    <definedName name="GRANITO_40x40_6">#REF!</definedName>
    <definedName name="GRANITO_40x40_7" localSheetId="1">#REF!</definedName>
    <definedName name="GRANITO_40x40_7">#REF!</definedName>
    <definedName name="GRANITO_40x40_8" localSheetId="1">#REF!</definedName>
    <definedName name="GRANITO_40x40_8">#REF!</definedName>
    <definedName name="GRANITO_40x40_9" localSheetId="1">#REF!</definedName>
    <definedName name="GRANITO_40x40_9">#REF!</definedName>
    <definedName name="GRANITO_FONDO_BCO_30x30" localSheetId="1">#REF!</definedName>
    <definedName name="GRANITO_FONDO_BCO_30x30">#REF!</definedName>
    <definedName name="GRANITO_FONDO_BCO_30x30_10" localSheetId="1">#REF!</definedName>
    <definedName name="GRANITO_FONDO_BCO_30x30_10">#REF!</definedName>
    <definedName name="GRANITO_FONDO_BCO_30x30_11" localSheetId="1">#REF!</definedName>
    <definedName name="GRANITO_FONDO_BCO_30x30_11">#REF!</definedName>
    <definedName name="GRANITO_FONDO_BCO_30x30_6" localSheetId="1">#REF!</definedName>
    <definedName name="GRANITO_FONDO_BCO_30x30_6">#REF!</definedName>
    <definedName name="GRANITO_FONDO_BCO_30x30_7" localSheetId="1">#REF!</definedName>
    <definedName name="GRANITO_FONDO_BCO_30x30_7">#REF!</definedName>
    <definedName name="GRANITO_FONDO_BCO_30x30_8" localSheetId="1">#REF!</definedName>
    <definedName name="GRANITO_FONDO_BCO_30x30_8">#REF!</definedName>
    <definedName name="GRANITO_FONDO_BCO_30x30_9" localSheetId="1">#REF!</definedName>
    <definedName name="GRANITO_FONDO_BCO_30x30_9">#REF!</definedName>
    <definedName name="GRANITO_FONDO_GRIS" localSheetId="1">#REF!</definedName>
    <definedName name="GRANITO_FONDO_GRIS">#REF!</definedName>
    <definedName name="GRANITO_FONDO_GRIS_10" localSheetId="1">#REF!</definedName>
    <definedName name="GRANITO_FONDO_GRIS_10">#REF!</definedName>
    <definedName name="GRANITO_FONDO_GRIS_11" localSheetId="1">#REF!</definedName>
    <definedName name="GRANITO_FONDO_GRIS_11">#REF!</definedName>
    <definedName name="GRANITO_FONDO_GRIS_6" localSheetId="1">#REF!</definedName>
    <definedName name="GRANITO_FONDO_GRIS_6">#REF!</definedName>
    <definedName name="GRANITO_FONDO_GRIS_7" localSheetId="1">#REF!</definedName>
    <definedName name="GRANITO_FONDO_GRIS_7">#REF!</definedName>
    <definedName name="GRANITO_FONDO_GRIS_8" localSheetId="1">#REF!</definedName>
    <definedName name="GRANITO_FONDO_GRIS_8">#REF!</definedName>
    <definedName name="GRANITO_FONDO_GRIS_9" localSheetId="1">#REF!</definedName>
    <definedName name="GRANITO_FONDO_GRIS_9">#REF!</definedName>
    <definedName name="Granzote">#REF!</definedName>
    <definedName name="GRANZOTEF">#REF!</definedName>
    <definedName name="GRANZOTEG">#REF!</definedName>
    <definedName name="Grava" localSheetId="1">#REF!</definedName>
    <definedName name="Grava">#REF!</definedName>
    <definedName name="Grava_10" localSheetId="1">#REF!</definedName>
    <definedName name="Grava_10">#REF!</definedName>
    <definedName name="Grava_11" localSheetId="1">#REF!</definedName>
    <definedName name="Grava_11">#REF!</definedName>
    <definedName name="Grava_6" localSheetId="1">#REF!</definedName>
    <definedName name="Grava_6">#REF!</definedName>
    <definedName name="Grava_7" localSheetId="1">#REF!</definedName>
    <definedName name="Grava_7">#REF!</definedName>
    <definedName name="Grava_8" localSheetId="1">#REF!</definedName>
    <definedName name="Grava_8">#REF!</definedName>
    <definedName name="Grava_9" localSheetId="1">#REF!</definedName>
    <definedName name="Grava_9">#REF!</definedName>
    <definedName name="GRAVAL">[10]insumo!$D$22</definedName>
    <definedName name="Gravilla3.8">#REF!</definedName>
    <definedName name="GRUA" localSheetId="1">#REF!</definedName>
    <definedName name="GRUA">#REF!</definedName>
    <definedName name="GRUA_10" localSheetId="1">#REF!</definedName>
    <definedName name="GRUA_10">#REF!</definedName>
    <definedName name="GRUA_11" localSheetId="1">#REF!</definedName>
    <definedName name="GRUA_11">#REF!</definedName>
    <definedName name="GRUA_20">#REF!</definedName>
    <definedName name="GRUA_6" localSheetId="1">#REF!</definedName>
    <definedName name="GRUA_6">#REF!</definedName>
    <definedName name="GRUA_7" localSheetId="1">#REF!</definedName>
    <definedName name="GRUA_7">#REF!</definedName>
    <definedName name="GRUA_8" localSheetId="1">#REF!</definedName>
    <definedName name="GRUA_8">#REF!</definedName>
    <definedName name="GRUA_9" localSheetId="1">#REF!</definedName>
    <definedName name="GRUA_9">#REF!</definedName>
    <definedName name="Grúa_Manitowoc_2900_3">#N/A</definedName>
    <definedName name="GT" localSheetId="1">#REF!</definedName>
    <definedName name="GT">#REF!</definedName>
    <definedName name="H" localSheetId="1">[19]M.O.!#REF!</definedName>
    <definedName name="H">[19]M.O.!#REF!</definedName>
    <definedName name="HAANT4015124238">#REF!</definedName>
    <definedName name="HAANT4015180238">#REF!</definedName>
    <definedName name="HAANT4015210238">#REF!</definedName>
    <definedName name="HAANT4015240238">#REF!</definedName>
    <definedName name="HACHA" localSheetId="1">#REF!</definedName>
    <definedName name="HACHA">#REF!</definedName>
    <definedName name="HACHA_10" localSheetId="1">#REF!</definedName>
    <definedName name="HACHA_10">#REF!</definedName>
    <definedName name="HACHA_11" localSheetId="1">#REF!</definedName>
    <definedName name="HACHA_11">#REF!</definedName>
    <definedName name="HACHA_6" localSheetId="1">#REF!</definedName>
    <definedName name="HACHA_6">#REF!</definedName>
    <definedName name="HACHA_7" localSheetId="1">#REF!</definedName>
    <definedName name="HACHA_7">#REF!</definedName>
    <definedName name="HACHA_8" localSheetId="1">#REF!</definedName>
    <definedName name="HACHA_8">#REF!</definedName>
    <definedName name="HACHA_9" localSheetId="1">#REF!</definedName>
    <definedName name="HACHA_9">#REF!</definedName>
    <definedName name="HACOL20201244041238A20LIG">#REF!</definedName>
    <definedName name="HACOL20201244041238A20MANO">#REF!</definedName>
    <definedName name="HACOL20201244043814A20LIG">#REF!</definedName>
    <definedName name="HACOL20201244043814A20MANO">#REF!</definedName>
    <definedName name="HACOL2020180404122538A20">#REF!</definedName>
    <definedName name="HACOL20201804041238A20">#REF!</definedName>
    <definedName name="HACOL2020180604122538A20">#REF!</definedName>
    <definedName name="HACOL20201806041238A20">#REF!</definedName>
    <definedName name="HACOL20301244041238A20LIG">#REF!</definedName>
    <definedName name="HACOL20301244041238A20MANO">#REF!</definedName>
    <definedName name="HACOL2030180604122538A20">#REF!</definedName>
    <definedName name="HACOL20301806041238A20">#REF!</definedName>
    <definedName name="HACOL30301244081238A20LIG">#REF!</definedName>
    <definedName name="HACOL30301244081238A20MANO">#REF!</definedName>
    <definedName name="HACOL3030180408122538A30">#REF!</definedName>
    <definedName name="HACOL3030180408122538A30PORT">#REF!</definedName>
    <definedName name="HACOL30301804081238A30">#REF!</definedName>
    <definedName name="HACOL30301804081238A30PORT">#REF!</definedName>
    <definedName name="HACOL3030180608122538A30">#REF!</definedName>
    <definedName name="HACOL3030180608122538A30PORT">#REF!</definedName>
    <definedName name="HACOL30301806081238A30">#REF!</definedName>
    <definedName name="HACOL30301806081238A30PORT">#REF!</definedName>
    <definedName name="HACOL30302104043438A30">#REF!</definedName>
    <definedName name="HACOL30302104043438A30PORT">#REF!</definedName>
    <definedName name="HACOL30302106043438A30">#REF!</definedName>
    <definedName name="HACOL30302106043438A30PORT">#REF!</definedName>
    <definedName name="HACOL30302404043438A30">#REF!</definedName>
    <definedName name="HACOL30302404043438A30PORT">#REF!</definedName>
    <definedName name="HACOL30302406043438A30">#REF!</definedName>
    <definedName name="HACOL30302406043438A30PORT">#REF!</definedName>
    <definedName name="HACOL30401244043438A30LIG">#REF!</definedName>
    <definedName name="HACOL30401244043438A30MANO">#REF!</definedName>
    <definedName name="HACOL30401804043438A30">#REF!</definedName>
    <definedName name="HACOL30401804043438A30PORT">#REF!</definedName>
    <definedName name="HACOL30401806043438A30">#REF!</definedName>
    <definedName name="HACOL30401806043438A30PORT">#REF!</definedName>
    <definedName name="HACOL30402104043438A30">#REF!</definedName>
    <definedName name="HACOL30402104043438A30PORT">#REF!</definedName>
    <definedName name="HACOL30402106043438A30">#REF!</definedName>
    <definedName name="HACOL30402106043438A30PORT">#REF!</definedName>
    <definedName name="HACOL30402404043438A30">#REF!</definedName>
    <definedName name="HACOL30402404043438A30PORT">#REF!</definedName>
    <definedName name="HACOL30402406043438A30">#REF!</definedName>
    <definedName name="HACOL30402406043438A30PORT">#REF!</definedName>
    <definedName name="HACOL40401244041243438A20LIG">#REF!</definedName>
    <definedName name="HACOL40401244041243438A20MANO">#REF!</definedName>
    <definedName name="HACOL4040180404124342538A20">#REF!</definedName>
    <definedName name="HACOL4040180404124342538A20PORT">#REF!</definedName>
    <definedName name="HACOL40401804041243438A20">#REF!</definedName>
    <definedName name="HACOL40401804041243438A20PORT">#REF!</definedName>
    <definedName name="HACOL4040180604124342538A30">#REF!</definedName>
    <definedName name="HACOL4040180604124342538A30PORT">#REF!</definedName>
    <definedName name="HACOL40401806041243438A30">#REF!</definedName>
    <definedName name="HACOL40401806041243438A30PORT">#REF!</definedName>
    <definedName name="HACOL4040210404122543438A20">#REF!</definedName>
    <definedName name="HACOL4040210404122543438A20PORT">#REF!</definedName>
    <definedName name="HACOL40402104041243438A20">#REF!</definedName>
    <definedName name="HACOL40402104041243438A20PORT">#REF!</definedName>
    <definedName name="HACOL4040210604122543438A30">#REF!</definedName>
    <definedName name="HACOL4040210604122543438A30PORT">#REF!</definedName>
    <definedName name="HACOL40402106041243438A30">#REF!</definedName>
    <definedName name="HACOL40402106041243438A30PORT">#REF!</definedName>
    <definedName name="HACOL4040240404122543438A20">#REF!</definedName>
    <definedName name="HACOL4040240404122543438A20PORT">#REF!</definedName>
    <definedName name="HACOL40402404041243438A20">#REF!</definedName>
    <definedName name="HACOL40402404041243438A20PORT">#REF!</definedName>
    <definedName name="HACOL4040240604122543438A30">#REF!</definedName>
    <definedName name="HACOL4040240604122543438A30PORT">#REF!</definedName>
    <definedName name="HACOL40402406041243438A30">#REF!</definedName>
    <definedName name="HACOL40402406041243438A30PORT">#REF!</definedName>
    <definedName name="HACOL5050124404344138A20LIG">#REF!</definedName>
    <definedName name="HACOL5050124404344138A20MANO">#REF!</definedName>
    <definedName name="HACOL5050180404344138A20">#REF!</definedName>
    <definedName name="HACOL5050180404344138A20PORT">#REF!</definedName>
    <definedName name="HACOL5050180604344138A20">#REF!</definedName>
    <definedName name="HACOL5050180604344138A20PORT">#REF!</definedName>
    <definedName name="HACOL5050210404344138A20">#REF!</definedName>
    <definedName name="HACOL5050210404344138A20PORT">#REF!</definedName>
    <definedName name="HACOL5050210604344138A20">#REF!</definedName>
    <definedName name="HACOL5050210604344138A20PORT">#REF!</definedName>
    <definedName name="HACOL5050240404344138A20">#REF!</definedName>
    <definedName name="HACOL5050240404344138A20PORT">#REF!</definedName>
    <definedName name="HACOL5050240604344138A20">#REF!</definedName>
    <definedName name="HACOL5050240604344138A20PORT">#REF!</definedName>
    <definedName name="HACOL60601244012138A20LIG">#REF!</definedName>
    <definedName name="HACOL60601244012138A20MANO">#REF!</definedName>
    <definedName name="HACOL60601804012138A20">#REF!</definedName>
    <definedName name="HACOL60601804012138A30PORT">#REF!</definedName>
    <definedName name="HACOL60601806012138A30">#REF!</definedName>
    <definedName name="HACOL60601806012138A30PORT">#REF!</definedName>
    <definedName name="HACOL60602104012138A20">#REF!</definedName>
    <definedName name="HACOL60602104012138A30PORT">#REF!</definedName>
    <definedName name="HACOL60602106012138A30">#REF!</definedName>
    <definedName name="HACOL60602106012138A30PORT">#REF!</definedName>
    <definedName name="HACOL60602404012138A20">#REF!</definedName>
    <definedName name="HACOL60602404012138A20PORT">#REF!</definedName>
    <definedName name="HACOL60602406012138A20">#REF!</definedName>
    <definedName name="HACOL60602406012138A20PORT">#REF!</definedName>
    <definedName name="HACOLA15201244043814A20LIG">#REF!</definedName>
    <definedName name="HACOLA15201244043814A20MANO">#REF!</definedName>
    <definedName name="HACOLA15201244043838A20LIG">#REF!</definedName>
    <definedName name="HACOLA15201244043838A20MANO">#REF!</definedName>
    <definedName name="HACOLA20201244043814A20LIG">#REF!</definedName>
    <definedName name="HACOLA20201244043814A20MANO">#REF!</definedName>
    <definedName name="HADIN10201244023821214A20LIG">#REF!</definedName>
    <definedName name="HADIN10201244023821214A20MANO">#REF!</definedName>
    <definedName name="HADIN10201804023821214A20">#REF!</definedName>
    <definedName name="HADIN15201244023831214A20LIG">#REF!</definedName>
    <definedName name="HADIN15201244023831214A20MANO">#REF!</definedName>
    <definedName name="HADIN15201244023831238A20LIG">#REF!</definedName>
    <definedName name="HADIN15201244023831238A20MANO">#REF!</definedName>
    <definedName name="HADIN15201804023831214A20">#REF!</definedName>
    <definedName name="HADIN20201244023831238A20LIG">#REF!</definedName>
    <definedName name="HADIN20201244023831238A20MANO">#REF!</definedName>
    <definedName name="HADIN20201804023831238A20">#REF!</definedName>
    <definedName name="hai">#REF!</definedName>
    <definedName name="haii">#REF!</definedName>
    <definedName name="haiii">#REF!</definedName>
    <definedName name="haiiii">#REF!</definedName>
    <definedName name="HALOS10124403825A25LIGW">#REF!</definedName>
    <definedName name="HALOS101244038A25LIGW">#REF!</definedName>
    <definedName name="HALOS10124603825A25LIGW">#REF!</definedName>
    <definedName name="HALOS101246038A25LIGW">#REF!</definedName>
    <definedName name="HALOS10180403825A25">#REF!</definedName>
    <definedName name="HALOS101804038A25">#REF!</definedName>
    <definedName name="HALOS10180603825A25">#REF!</definedName>
    <definedName name="HALOS101806038A25">#REF!</definedName>
    <definedName name="HALOS12124403825A25LIGW">#REF!</definedName>
    <definedName name="HALOS121244038A25LIGW">#REF!</definedName>
    <definedName name="HALOS12124603825A25LIGW">#REF!</definedName>
    <definedName name="HALOS121246038A25LIGW">#REF!</definedName>
    <definedName name="HALOS12180403825A25">#REF!</definedName>
    <definedName name="HALOS121804038A25">#REF!</definedName>
    <definedName name="HALOS12180603825A25">#REF!</definedName>
    <definedName name="HALOS121806038A25">#REF!</definedName>
    <definedName name="HAMUR15180403825A20X202CAR">#REF!</definedName>
    <definedName name="HAMUR151804038A20X202CAR">#REF!</definedName>
    <definedName name="HAMUR15180603825A20X202CAR">#REF!</definedName>
    <definedName name="HAMUR151806038A20X202CAR">#REF!</definedName>
    <definedName name="HAMUR15210403825A20X202CAR">#REF!</definedName>
    <definedName name="HAMUR152104038A20X202CAR">#REF!</definedName>
    <definedName name="HAMUR15210603825A20X202CAR">#REF!</definedName>
    <definedName name="HAMUR152106038A20X202CAR">#REF!</definedName>
    <definedName name="HAMUR15240403825A20X202CAR">#REF!</definedName>
    <definedName name="HAMUR152404038A20X202CAR">#REF!</definedName>
    <definedName name="HAMUR15240603825A20X202CAR">#REF!</definedName>
    <definedName name="HAMUR152406038A20X202CAR">#REF!</definedName>
    <definedName name="HAMUR20180403825A20X202CAR">#REF!</definedName>
    <definedName name="HAMUR201804038A20X202CAR">#REF!</definedName>
    <definedName name="HAMUR20180603825A20X202CAR">#REF!</definedName>
    <definedName name="HAMUR201806038A20X202CAR">#REF!</definedName>
    <definedName name="HAMUR20210401225A10X102CAR">#REF!</definedName>
    <definedName name="HAMUR20210401225A20X202CAR">#REF!</definedName>
    <definedName name="HAMUR202104012A10X102CAR">#REF!</definedName>
    <definedName name="HAMUR202104012A20X202CAR">#REF!</definedName>
    <definedName name="HAMUR20210403825A20X202CAR">#REF!</definedName>
    <definedName name="HAMUR202104038A20X202CAR">#REF!</definedName>
    <definedName name="HAMUR20210601225A10X102CAR">#REF!</definedName>
    <definedName name="HAMUR20210601225A20X202CAR">#REF!</definedName>
    <definedName name="HAMUR202106012A10X102CAR">#REF!</definedName>
    <definedName name="HAMUR202106012A20X202CAR">#REF!</definedName>
    <definedName name="HAMUR20210603825A20X202CAR">#REF!</definedName>
    <definedName name="HAMUR202106038A20X202CAR">#REF!</definedName>
    <definedName name="HAMUR20240401225A10X102CAR">#REF!</definedName>
    <definedName name="HAMUR20240401225A20X202CAR">#REF!</definedName>
    <definedName name="HAMUR202404012A10X102CAR">#REF!</definedName>
    <definedName name="HAMUR202404012A20X202CAR">#REF!</definedName>
    <definedName name="HAMUR20240601225A10X102CAR">#REF!</definedName>
    <definedName name="HAMUR20240601225A20X202CAR">#REF!</definedName>
    <definedName name="HAMUR202406012A10X102CAR">#REF!</definedName>
    <definedName name="HAMUR202406012A20X202CAR">#REF!</definedName>
    <definedName name="HAPISO38A20AD124ESP10">#REF!</definedName>
    <definedName name="HAPISO38A20AD124ESP12">#REF!</definedName>
    <definedName name="HAPISO38A20AD124ESP15">#REF!</definedName>
    <definedName name="HAPISO38A20AD124ESP20">#REF!</definedName>
    <definedName name="HAPISO38A20AD140ESP10">#REF!</definedName>
    <definedName name="HAPISO38A20AD140ESP12">#REF!</definedName>
    <definedName name="HAPISO38A20AD140ESP15">#REF!</definedName>
    <definedName name="HAPISO38A20AD140ESP20">#REF!</definedName>
    <definedName name="HAPISO38A20AD180ESP10">#REF!</definedName>
    <definedName name="HAPISO38A20AD180ESP12">#REF!</definedName>
    <definedName name="HAPISO38A20AD180ESP15">#REF!</definedName>
    <definedName name="HAPISO38A20AD180ESP20">#REF!</definedName>
    <definedName name="HAPISO38A20AD210ESP10">#REF!</definedName>
    <definedName name="HAPISO38A20AD210ESP12">#REF!</definedName>
    <definedName name="HAPISO38A20AD210ESP15">#REF!</definedName>
    <definedName name="HAPISO38A20AD210ESP20">#REF!</definedName>
    <definedName name="HARAMPA12124401225A2038A20LIGWIN">#REF!</definedName>
    <definedName name="HARAMPA12124401225A2038A20MANO">#REF!</definedName>
    <definedName name="HARAMPA121244012A2038A20LIGWIN">#REF!</definedName>
    <definedName name="HARAMPA121244012A2038A20MANO">#REF!</definedName>
    <definedName name="HARAMPA12124601225A2038A20LIGWIN">#REF!</definedName>
    <definedName name="HARAMPA12124601225A2038A20MANO">#REF!</definedName>
    <definedName name="HARAMPA121246012A2038A20LIGWIN">#REF!</definedName>
    <definedName name="HARAMPA121246012A2038A20MANO">#REF!</definedName>
    <definedName name="HARAMPA12180401225A2038A20">#REF!</definedName>
    <definedName name="HARAMPA121804012A2038A20">#REF!</definedName>
    <definedName name="HARAMPA12180601225A2038A20">#REF!</definedName>
    <definedName name="HARAMPA121806012A2038A20">#REF!</definedName>
    <definedName name="HARAMPA12210401225A2038A20">#REF!</definedName>
    <definedName name="HARAMPA122104012A2038A20">#REF!</definedName>
    <definedName name="HARAMPA12210601225A2038A20">#REF!</definedName>
    <definedName name="HARAMPA122106012A2038A20">#REF!</definedName>
    <definedName name="HARAMPA12240401225A2038A20">#REF!</definedName>
    <definedName name="HARAMPA122404012A2038A20">#REF!</definedName>
    <definedName name="HARAMPA12240601225A2038A20">#REF!</definedName>
    <definedName name="HARAMPA122406012A2038A20">#REF!</definedName>
    <definedName name="HAVA15201244043814A20LIG">#REF!</definedName>
    <definedName name="HAVA15201244043814A20MANO">#REF!</definedName>
    <definedName name="HAVA20201244043838A20LIG">#REF!</definedName>
    <definedName name="HAVA20201244043838A20MANO">#REF!</definedName>
    <definedName name="HAVIGA20401244033423838A20LIGWIN">#REF!</definedName>
    <definedName name="HAVIGA20401246033423838A20LIGWIN">#REF!</definedName>
    <definedName name="HAVIGA20401804033423838A20">#REF!</definedName>
    <definedName name="HAVIGA20401804033423838A20POR">#REF!</definedName>
    <definedName name="HAVIGA20401806033423838A20">#REF!</definedName>
    <definedName name="HAVIGA20401806033423838A20POR">#REF!</definedName>
    <definedName name="HAVIGA20402104033423838A20">#REF!</definedName>
    <definedName name="HAVIGA20402104033423838A20POR">#REF!</definedName>
    <definedName name="HAVIGA20402106033423838A20">#REF!</definedName>
    <definedName name="HAVIGA20402106033423838A20POR">#REF!</definedName>
    <definedName name="HAVIGA20402404033423838A20">#REF!</definedName>
    <definedName name="HAVIGA20402404033423838A20POR">#REF!</definedName>
    <definedName name="HAVIGA20402406033423838A20">#REF!</definedName>
    <definedName name="HAVIGA20402406033423838A20POR">#REF!</definedName>
    <definedName name="HAVIGA25501244043423838A25LIGWIN">#REF!</definedName>
    <definedName name="HAVIGA25501246043423838A25LIGWIN">#REF!</definedName>
    <definedName name="HAVIGA25501804043423838A25">#REF!</definedName>
    <definedName name="HAVIGA25501804043423838A25POR">#REF!</definedName>
    <definedName name="HAVIGA25501806043423838A25">#REF!</definedName>
    <definedName name="HAVIGA25501806043423838A25POR">#REF!</definedName>
    <definedName name="HAVIGA25502104043423838A25">#REF!</definedName>
    <definedName name="HAVIGA25502104043423838A25POR">#REF!</definedName>
    <definedName name="HAVIGA25502106043423838A25">#REF!</definedName>
    <definedName name="HAVIGA25502106043423838A25POR">#REF!</definedName>
    <definedName name="HAVIGA25502404043423838A25">#REF!</definedName>
    <definedName name="HAVIGA25502404043423838A25POR">#REF!</definedName>
    <definedName name="HAVIGA25502406043423838A25">#REF!</definedName>
    <definedName name="HAVIGA25502406043423838A25POR">#REF!</definedName>
    <definedName name="HAVIGA3060124404123838A25LIGWIN">#REF!</definedName>
    <definedName name="HAVIGA3060124604123838A25LIGWIN">#REF!</definedName>
    <definedName name="HAVIGA3060180404123838A25">#REF!</definedName>
    <definedName name="HAVIGA3060180404123838A25POR">#REF!</definedName>
    <definedName name="HAVIGA3060180604123838A25">#REF!</definedName>
    <definedName name="HAVIGA3060180604123838A25POR">#REF!</definedName>
    <definedName name="HAVIGA3060210404123838A25">#REF!</definedName>
    <definedName name="HAVIGA3060210404123838A25POR">#REF!</definedName>
    <definedName name="HAVIGA3060210604123838A25">#REF!</definedName>
    <definedName name="HAVIGA3060210604123838A25POR">#REF!</definedName>
    <definedName name="HAVIGA3060240404123838A25">#REF!</definedName>
    <definedName name="HAVIGA3060240404123838A25POR">#REF!</definedName>
    <definedName name="HAVIGA3060240604123838A25">#REF!</definedName>
    <definedName name="HAVIGA3060240604123838A25POR">#REF!</definedName>
    <definedName name="HAVIGA408012440512122538A25LIGWIN">#REF!</definedName>
    <definedName name="HAVIGA4080124405121238A25LIGWIN">#REF!</definedName>
    <definedName name="HAVIGA4080124605121238A25LIGWIN">#REF!</definedName>
    <definedName name="HAVIGA4080180405121238A25">#REF!</definedName>
    <definedName name="HAVIGA4080180405121238A25POR">#REF!</definedName>
    <definedName name="HAVIGA408018060512122538A25">#REF!</definedName>
    <definedName name="HAVIGA408018060512122538A25POR">#REF!</definedName>
    <definedName name="HAVIGA4080180605121238A25">#REF!</definedName>
    <definedName name="HAVIGA4080180605121238A25POR">#REF!</definedName>
    <definedName name="HAVIGA4080210405121238A25">#REF!</definedName>
    <definedName name="HAVIGA4080210405121238A25por">#REF!</definedName>
    <definedName name="HAVIGA408021060512122538A25">#REF!</definedName>
    <definedName name="HAVIGA408021060512122538A25POR">#REF!</definedName>
    <definedName name="HAVIGA4080210605121238A25">#REF!</definedName>
    <definedName name="HAVIGA4080210605121238A25POR">#REF!</definedName>
    <definedName name="HAVIGA4080240405121238A25">#REF!</definedName>
    <definedName name="HAVIGA4080240405121238A25POR">#REF!</definedName>
    <definedName name="HAVIGA408024060512122538A25">#REF!</definedName>
    <definedName name="HAVIGA408024060512122538A25PORT">#REF!</definedName>
    <definedName name="HAVIGA4080240605121238A25">#REF!</definedName>
    <definedName name="HAVIGA4080240605121238A25POR">#REF!</definedName>
    <definedName name="HAVUE4010124402383825A20LIGWIN">#REF!</definedName>
    <definedName name="HAVUE40101244023838A20LIGWIN">#REF!</definedName>
    <definedName name="HAVUE4010124602383825A20LIGWIN">#REF!</definedName>
    <definedName name="HAVUE40101246023838A20LIGWIN">#REF!</definedName>
    <definedName name="HAVUE4010180402383825A20">#REF!</definedName>
    <definedName name="HAVUE40101804023838A20">#REF!</definedName>
    <definedName name="HAVUE40101806023838A20">#REF!</definedName>
    <definedName name="HAVUE4012124402383825A20LIGWIN">#REF!</definedName>
    <definedName name="HAVUE40121244023838A20LIGWIN">#REF!</definedName>
    <definedName name="HAVUE4012124602383825A20LIGWIN">#REF!</definedName>
    <definedName name="HAVUE40121246023838A20LIGWIN">#REF!</definedName>
    <definedName name="HAVUE4012180402383825A20">#REF!</definedName>
    <definedName name="HAVUE40121804023838A20">#REF!</definedName>
    <definedName name="HAVUE4012180602383825A20">#REF!</definedName>
    <definedName name="HAVUE40121806023838A20">#REF!</definedName>
    <definedName name="HAZCH301354081225C634ADLIG">#REF!</definedName>
    <definedName name="HAZCH3013540812C634ADLIG">#REF!</definedName>
    <definedName name="HAZCH301356081225C634ADLIG">#REF!</definedName>
    <definedName name="HAZCH3013560812C634ADLIG">#REF!</definedName>
    <definedName name="HAZCH301404081225C634AD">#REF!</definedName>
    <definedName name="HAZCH3014040812C634AD">#REF!</definedName>
    <definedName name="HAZCH301406081225C634AD">#REF!</definedName>
    <definedName name="HAZCH3014060812C634AD">#REF!</definedName>
    <definedName name="HAZCH301804081225C634AD">#REF!</definedName>
    <definedName name="HAZCH3018040812C634AD">#REF!</definedName>
    <definedName name="HAZCH301806081225C634AD">#REF!</definedName>
    <definedName name="HAZCH3018060812C634AD">#REF!</definedName>
    <definedName name="HAZCH302104081225C634AD">#REF!</definedName>
    <definedName name="HAZCH3021040812C634AD">#REF!</definedName>
    <definedName name="HAZCH302106081225C634AD">#REF!</definedName>
    <definedName name="HAZCH3021060812C634AD">#REF!</definedName>
    <definedName name="HAZCH302404081225C634AD">#REF!</definedName>
    <definedName name="HAZCH3024040812C634AD">#REF!</definedName>
    <definedName name="HAZCH302406081225C634AD">#REF!</definedName>
    <definedName name="HAZCH3024060812C634AD">#REF!</definedName>
    <definedName name="HAZCH35180401225A15ADC18342CAM">#REF!</definedName>
    <definedName name="HAZCH351804012A15ADC18342CAM">#REF!</definedName>
    <definedName name="HAZCH35180601225A15ADC18342CAM">#REF!</definedName>
    <definedName name="HAZCH351806012A15ADC18342CAM">#REF!</definedName>
    <definedName name="HAZCH35210401225A15ADC18342CAM">#REF!</definedName>
    <definedName name="HAZCH352104012A15ADC18342CAM">#REF!</definedName>
    <definedName name="HAZCH35210601225A15ADC18342CAM">#REF!</definedName>
    <definedName name="HAZCH352106012A15ADC18342CAM">#REF!</definedName>
    <definedName name="HAZCH35240401225A15ADC18342CAM">#REF!</definedName>
    <definedName name="HAZCH352404012A15ADC18342CAM">#REF!</definedName>
    <definedName name="HAZCH35240601225A15ADC18342CAM">#REF!</definedName>
    <definedName name="HAZCH352406012A15ADC18342CAM">#REF!</definedName>
    <definedName name="HAZCH4013540812C634ADLIG">#REF!</definedName>
    <definedName name="HAZCH4013560812C634ADLIG">#REF!</definedName>
    <definedName name="HAZCH401404081225C634AD">#REF!</definedName>
    <definedName name="HAZCH4014040812C634AD">#REF!</definedName>
    <definedName name="HAZCH401804081225C634AD">#REF!</definedName>
    <definedName name="HAZCH4018040812C634AD">#REF!</definedName>
    <definedName name="HAZCH402104081225C634AD">#REF!</definedName>
    <definedName name="HAZCH4021040812C634AD">#REF!</definedName>
    <definedName name="HAZCH402404081225C634AD">#REF!</definedName>
    <definedName name="HAZCH4024040812C634AD">#REF!</definedName>
    <definedName name="HAZCH402406081225C634AD">#REF!</definedName>
    <definedName name="HAZCH4024060812C634AD">#REF!</definedName>
    <definedName name="HAZCH601356081225C634ADLIG">#REF!</definedName>
    <definedName name="HAZCH6013560812C634ADLIG">#REF!</definedName>
    <definedName name="HAZCH601406081225C634AD">#REF!</definedName>
    <definedName name="HAZCH6014060812C634AD">#REF!</definedName>
    <definedName name="HAZCH601806081225C634AD">#REF!</definedName>
    <definedName name="HAZCH6018060812C634AD">#REF!</definedName>
    <definedName name="HAZCH602106081225C634AD">#REF!</definedName>
    <definedName name="HAZCH6021060812C634AD">#REF!</definedName>
    <definedName name="HAZM201512423838A30LIG">#REF!</definedName>
    <definedName name="HAZM301512423838A30LIG">#REF!</definedName>
    <definedName name="HAZM302012423838A25LIG">#REF!</definedName>
    <definedName name="HAZM302013523838A25LIG">#REF!</definedName>
    <definedName name="HAZM302014023838A25">#REF!</definedName>
    <definedName name="HAZM30X20180">#REF!</definedName>
    <definedName name="HAZM401512423838A30LIG">#REF!</definedName>
    <definedName name="HAZM452012433838A25LIG">#REF!</definedName>
    <definedName name="HAZM452013533838A25LIG">#REF!</definedName>
    <definedName name="HAZM452014033838A25">#REF!</definedName>
    <definedName name="HAZM452018033838A25">#REF!</definedName>
    <definedName name="HAZM452512433838A25LIG">#REF!</definedName>
    <definedName name="HAZM452513533838A25LIG">#REF!</definedName>
    <definedName name="HAZM452514033838A25">#REF!</definedName>
    <definedName name="HAZM452521033838A25">#REF!</definedName>
    <definedName name="HAZM452524033838A25">#REF!</definedName>
    <definedName name="HAZM45X25180">#REF!</definedName>
    <definedName name="HAZM602512433838A25LIG">#REF!</definedName>
    <definedName name="HAZM602513533838A25LIG">#REF!</definedName>
    <definedName name="HAZM602514033838A25">#REF!</definedName>
    <definedName name="HAZM602521033838A25">#REF!</definedName>
    <definedName name="HAZM602524033838A25">#REF!</definedName>
    <definedName name="HAZM60X25180">#REF!</definedName>
    <definedName name="hbi">#REF!</definedName>
    <definedName name="hbii">#REF!</definedName>
    <definedName name="hbiii">#REF!</definedName>
    <definedName name="hbiiii">#REF!</definedName>
    <definedName name="hci">#REF!</definedName>
    <definedName name="hcii">#REF!</definedName>
    <definedName name="hciii">#REF!</definedName>
    <definedName name="hciiii">#REF!</definedName>
    <definedName name="hcpi">#REF!</definedName>
    <definedName name="hcpii">#REF!</definedName>
    <definedName name="hcpiii">#REF!</definedName>
    <definedName name="hcpiiii">#REF!</definedName>
    <definedName name="HERR_MENO" localSheetId="1">#REF!</definedName>
    <definedName name="HERR_MENO">#REF!</definedName>
    <definedName name="HERR_MENO_10" localSheetId="1">#REF!</definedName>
    <definedName name="HERR_MENO_10">#REF!</definedName>
    <definedName name="HERR_MENO_11" localSheetId="1">#REF!</definedName>
    <definedName name="HERR_MENO_11">#REF!</definedName>
    <definedName name="HERR_MENO_6" localSheetId="1">#REF!</definedName>
    <definedName name="HERR_MENO_6">#REF!</definedName>
    <definedName name="HERR_MENO_7" localSheetId="1">#REF!</definedName>
    <definedName name="HERR_MENO_7">#REF!</definedName>
    <definedName name="HERR_MENO_8" localSheetId="1">#REF!</definedName>
    <definedName name="HERR_MENO_8">#REF!</definedName>
    <definedName name="HERR_MENO_9" localSheetId="1">#REF!</definedName>
    <definedName name="HERR_MENO_9">#REF!</definedName>
    <definedName name="HERRERIA">#REF!</definedName>
    <definedName name="HGON100">[64]Mezcla!$G$81</definedName>
    <definedName name="HGON140">[64]Mezcla!$G$106</definedName>
    <definedName name="HGON180">[64]Mezcla!$G$131</definedName>
    <definedName name="HGON210">[64]Mezcla!$G$156</definedName>
    <definedName name="HidrofugoSXPEL.32oz">#REF!</definedName>
    <definedName name="HILO" localSheetId="1">#REF!</definedName>
    <definedName name="HILO">#REF!</definedName>
    <definedName name="HILO_10" localSheetId="1">#REF!</definedName>
    <definedName name="HILO_10">#REF!</definedName>
    <definedName name="HILO_11" localSheetId="1">#REF!</definedName>
    <definedName name="HILO_11">#REF!</definedName>
    <definedName name="HILO_6" localSheetId="1">#REF!</definedName>
    <definedName name="HILO_6">#REF!</definedName>
    <definedName name="HILO_7" localSheetId="1">#REF!</definedName>
    <definedName name="HILO_7">#REF!</definedName>
    <definedName name="HILO_8" localSheetId="1">#REF!</definedName>
    <definedName name="HILO_8">#REF!</definedName>
    <definedName name="HILO_9" localSheetId="1">#REF!</definedName>
    <definedName name="HILO_9">#REF!</definedName>
    <definedName name="HINCA_3">"$#REF!.$#REF!$#REF!"</definedName>
    <definedName name="Hinca_de_Pilotes_3">#N/A</definedName>
    <definedName name="HINCADEPILOTES_3">#N/A</definedName>
    <definedName name="HINDUSTRIAL100">[10]insumo!$D$33</definedName>
    <definedName name="HINDUSTRIAL210">[10]insumo!$D$36</definedName>
    <definedName name="hligadora">#REF!</definedName>
    <definedName name="HOJASEGUETA">#REF!</definedName>
    <definedName name="HORACIO_3">"$#REF!.$L$66:$W$66"</definedName>
    <definedName name="horind100">[10]insumo!#REF!</definedName>
    <definedName name="horind140">[10]insumo!#REF!</definedName>
    <definedName name="horind180">[10]insumo!#REF!</definedName>
    <definedName name="horind210">[10]insumo!#REF!</definedName>
    <definedName name="horm.1.3">'[48]Analisis Unit. '!$F$74</definedName>
    <definedName name="horm.1.3.5">'[48]Analisis Unit. '!$F$64</definedName>
    <definedName name="Horm.1.3.5.llenado.Bloques">#REF!</definedName>
    <definedName name="Horm.100">#REF!</definedName>
    <definedName name="Horm.140">#REF!</definedName>
    <definedName name="Horm.180">#REF!</definedName>
    <definedName name="Horm.180.Aditivo">#REF!</definedName>
    <definedName name="Horm.210">#REF!</definedName>
    <definedName name="Horm.210.Adit.">#REF!</definedName>
    <definedName name="Horm.210.Aditivos">#REF!</definedName>
    <definedName name="Horm.210.Visto.Aditivos">#REF!</definedName>
    <definedName name="Horm.280">#REF!</definedName>
    <definedName name="Horm.Ind.100">#REF!</definedName>
    <definedName name="Horm.Ind.140">#REF!</definedName>
    <definedName name="Horm.Ind.140.Sin.Bomba">[32]Insumos!$E$35</definedName>
    <definedName name="Horm.Ind.160">#REF!</definedName>
    <definedName name="Horm.Ind.180">#REF!</definedName>
    <definedName name="Horm.Ind.180.Sin.Bomba">[32]Insumos!$E$37</definedName>
    <definedName name="Horm.Ind.210">#REF!</definedName>
    <definedName name="Horm.Ind.210.Sin.Bomba">[32]Insumos!$E$39</definedName>
    <definedName name="Horm.Ind.240">#REF!</definedName>
    <definedName name="Horm.Ind.250">#REF!</definedName>
    <definedName name="Horm.Visto.Blanco.Aditivos">#REF!</definedName>
    <definedName name="Horm_124_TrompoyWinche" localSheetId="1">#REF!</definedName>
    <definedName name="Horm_124_TrompoyWinche">#REF!</definedName>
    <definedName name="Horm_124_TrompoyWinche_10" localSheetId="1">#REF!</definedName>
    <definedName name="Horm_124_TrompoyWinche_10">#REF!</definedName>
    <definedName name="Horm_124_TrompoyWinche_11" localSheetId="1">#REF!</definedName>
    <definedName name="Horm_124_TrompoyWinche_11">#REF!</definedName>
    <definedName name="Horm_124_TrompoyWinche_6" localSheetId="1">#REF!</definedName>
    <definedName name="Horm_124_TrompoyWinche_6">#REF!</definedName>
    <definedName name="Horm_124_TrompoyWinche_7" localSheetId="1">#REF!</definedName>
    <definedName name="Horm_124_TrompoyWinche_7">#REF!</definedName>
    <definedName name="Horm_124_TrompoyWinche_8" localSheetId="1">#REF!</definedName>
    <definedName name="Horm_124_TrompoyWinche_8">#REF!</definedName>
    <definedName name="Horm_124_TrompoyWinche_9" localSheetId="1">#REF!</definedName>
    <definedName name="Horm_124_TrompoyWinche_9">#REF!</definedName>
    <definedName name="HORM_140">#REF!</definedName>
    <definedName name="HORM_180">#REF!</definedName>
    <definedName name="HORM_210">#REF!</definedName>
    <definedName name="HORM_IND_180" localSheetId="1">#REF!</definedName>
    <definedName name="HORM_IND_180">#REF!</definedName>
    <definedName name="HORM_IND_180_10" localSheetId="1">#REF!</definedName>
    <definedName name="HORM_IND_180_10">#REF!</definedName>
    <definedName name="HORM_IND_180_11" localSheetId="1">#REF!</definedName>
    <definedName name="HORM_IND_180_11">#REF!</definedName>
    <definedName name="HORM_IND_180_6" localSheetId="1">#REF!</definedName>
    <definedName name="HORM_IND_180_6">#REF!</definedName>
    <definedName name="HORM_IND_180_7" localSheetId="1">#REF!</definedName>
    <definedName name="HORM_IND_180_7">#REF!</definedName>
    <definedName name="HORM_IND_180_8" localSheetId="1">#REF!</definedName>
    <definedName name="HORM_IND_180_8">#REF!</definedName>
    <definedName name="HORM_IND_180_9" localSheetId="1">#REF!</definedName>
    <definedName name="HORM_IND_180_9">#REF!</definedName>
    <definedName name="HORM_IND_210" localSheetId="1">#REF!</definedName>
    <definedName name="HORM_IND_210">#REF!</definedName>
    <definedName name="HORM_IND_210_10" localSheetId="1">#REF!</definedName>
    <definedName name="HORM_IND_210_10">#REF!</definedName>
    <definedName name="HORM_IND_210_11" localSheetId="1">#REF!</definedName>
    <definedName name="HORM_IND_210_11">#REF!</definedName>
    <definedName name="HORM_IND_210_6" localSheetId="1">#REF!</definedName>
    <definedName name="HORM_IND_210_6">#REF!</definedName>
    <definedName name="HORM_IND_210_7" localSheetId="1">#REF!</definedName>
    <definedName name="HORM_IND_210_7">#REF!</definedName>
    <definedName name="HORM_IND_210_8" localSheetId="1">#REF!</definedName>
    <definedName name="HORM_IND_210_8">#REF!</definedName>
    <definedName name="HORM_IND_210_9" localSheetId="1">#REF!</definedName>
    <definedName name="HORM_IND_210_9">#REF!</definedName>
    <definedName name="HORM_IND_240" localSheetId="1">#REF!</definedName>
    <definedName name="HORM_IND_240">#REF!</definedName>
    <definedName name="HORM_IND_240_10" localSheetId="1">#REF!</definedName>
    <definedName name="HORM_IND_240_10">#REF!</definedName>
    <definedName name="HORM_IND_240_11" localSheetId="1">#REF!</definedName>
    <definedName name="HORM_IND_240_11">#REF!</definedName>
    <definedName name="HORM_IND_240_6" localSheetId="1">#REF!</definedName>
    <definedName name="HORM_IND_240_6">#REF!</definedName>
    <definedName name="HORM_IND_240_7" localSheetId="1">#REF!</definedName>
    <definedName name="HORM_IND_240_7">#REF!</definedName>
    <definedName name="HORM_IND_240_8" localSheetId="1">#REF!</definedName>
    <definedName name="HORM_IND_240_8">#REF!</definedName>
    <definedName name="HORM_IND_240_9" localSheetId="1">#REF!</definedName>
    <definedName name="HORM_IND_240_9">#REF!</definedName>
    <definedName name="HORM124">#REF!</definedName>
    <definedName name="HORM124LIGADORA">#REF!</definedName>
    <definedName name="HORM124LIGAWINCHE">#REF!</definedName>
    <definedName name="HORM135">#REF!</definedName>
    <definedName name="HORM135_MANUAL">'[53]HORM. Y MORTEROS.'!$H$212</definedName>
    <definedName name="HORM135LIGADORA">#REF!</definedName>
    <definedName name="HORM135LIGAWINCHE">#REF!</definedName>
    <definedName name="HORM140">#REF!</definedName>
    <definedName name="HORM160">#REF!</definedName>
    <definedName name="HORM180">#REF!</definedName>
    <definedName name="HORM210">#REF!</definedName>
    <definedName name="HORM240">#REF!</definedName>
    <definedName name="HORM250">#REF!</definedName>
    <definedName name="HORM260">#REF!</definedName>
    <definedName name="HORM280">#REF!</definedName>
    <definedName name="HORM300">#REF!</definedName>
    <definedName name="HORM315">[65]Ana!#REF!</definedName>
    <definedName name="HORM350">#REF!</definedName>
    <definedName name="HORM400">#REF!</definedName>
    <definedName name="HORMFROT">#REF!</definedName>
    <definedName name="Hormigon">#REF!</definedName>
    <definedName name="Hormigón_210_kg_cm2_con_aditivos">'[25]LISTA DE PRECIO'!$C$10</definedName>
    <definedName name="HORMIGON_AN">#REF!</definedName>
    <definedName name="Hormigón_Industrial_210_Kg_cm2">[66]Insumos!$B$71:$D$71</definedName>
    <definedName name="Hormigón_Industrial_210_Kg_cm2_1">[66]Insumos!$B$71:$D$71</definedName>
    <definedName name="Hormigón_Industrial_210_Kg_cm2_2">[66]Insumos!$B$71:$D$71</definedName>
    <definedName name="Hormigón_Industrial_210_Kg_cm2_3">[66]Insumos!$B$71:$D$71</definedName>
    <definedName name="hormigon1.3.5">#REF!</definedName>
    <definedName name="HORMIGON100">#REF!</definedName>
    <definedName name="hormigon140" localSheetId="1">#REF!</definedName>
    <definedName name="hormigon140">#REF!</definedName>
    <definedName name="hormigon140_6" localSheetId="1">#REF!</definedName>
    <definedName name="hormigon140_6">#REF!</definedName>
    <definedName name="hormigon140_8" localSheetId="1">#REF!</definedName>
    <definedName name="hormigon140_8">#REF!</definedName>
    <definedName name="hormigon180" localSheetId="1">#REF!</definedName>
    <definedName name="hormigon180">#REF!</definedName>
    <definedName name="hormigon180_8" localSheetId="1">#REF!</definedName>
    <definedName name="hormigon180_8">#REF!</definedName>
    <definedName name="hormigon210" localSheetId="1">#REF!</definedName>
    <definedName name="hormigon210">#REF!</definedName>
    <definedName name="hormigon210_8" localSheetId="1">#REF!</definedName>
    <definedName name="hormigon210_8">#REF!</definedName>
    <definedName name="HORMIGON210V">#REF!</definedName>
    <definedName name="HORMIGON210VSC">#REF!</definedName>
    <definedName name="Hormigon240i">[28]MATERIALES!#REF!</definedName>
    <definedName name="HORMIGONARMADOGUARDARRUEDASYDEFENSASLATERALES_3">#N/A</definedName>
    <definedName name="HORMIGONARMADOLOSADEAPROCHE_3">#N/A</definedName>
    <definedName name="HORMIGONARMADOLOSADETABLERO_3">#N/A</definedName>
    <definedName name="HORMIGONARMADOVIGUETAS_3">#N/A</definedName>
    <definedName name="HORMINDUS">#REF!</definedName>
    <definedName name="Hormsimple">#REF!</definedName>
    <definedName name="HS210_Manual">'[26]ANALISIS PLANTA'!$G$111</definedName>
    <definedName name="Hs280_Manual">'[26]ANALISIS PLANTA'!$G$1484</definedName>
    <definedName name="HuellaMarmol">#REF!</definedName>
    <definedName name="hwinche">#REF!</definedName>
    <definedName name="i">[29]INS!#REF!</definedName>
    <definedName name="ilma" localSheetId="1">[33]M.O.!#REF!</definedName>
    <definedName name="ilma">[33]M.O.!#REF!</definedName>
    <definedName name="ILO">#REF!</definedName>
    <definedName name="imocolocjuntas">[63]INSUMOS!$F$261</definedName>
    <definedName name="Impermeabilizante">[32]Insumos!$E$48</definedName>
    <definedName name="Impermeabilizante.Fibra.Vidrio.Siliconizer">#REF!</definedName>
    <definedName name="impermeabilizante.impertecho">#REF!</definedName>
    <definedName name="IMPERMEABILIZANTES">#REF!</definedName>
    <definedName name="IMPEST">#REF!</definedName>
    <definedName name="impresion_2" localSheetId="1">[67]Directos!#REF!</definedName>
    <definedName name="impresion_2">[67]Directos!#REF!</definedName>
    <definedName name="IMPREV">#REF!</definedName>
    <definedName name="IMPREVISTO">#REF!</definedName>
    <definedName name="Imprimir_área_IM" localSheetId="1">#REF!</definedName>
    <definedName name="Imprimir_área_IM">[35]PRESUPUESTO!$A$1763:$L$1796</definedName>
    <definedName name="Imprimir_área_IM_6" localSheetId="1">#REF!</definedName>
    <definedName name="Imprimir_área_IM_6">#REF!</definedName>
    <definedName name="INCREM">#REF!</definedName>
    <definedName name="INCREMENTO">#REF!</definedName>
    <definedName name="INCREMENTO_GRAL">#REF!</definedName>
    <definedName name="INCREMENTO1">#REF!</definedName>
    <definedName name="INCREMENTO2">#REF!</definedName>
    <definedName name="INCREMENTO3">#REF!</definedName>
    <definedName name="INDIRECTOS">#REF!</definedName>
    <definedName name="ingeniera">[39]M.O.!$C$10</definedName>
    <definedName name="ingeniera_10" localSheetId="1">#REF!</definedName>
    <definedName name="ingeniera_10">#REF!</definedName>
    <definedName name="ingeniera_11" localSheetId="1">#REF!</definedName>
    <definedName name="ingeniera_11">#REF!</definedName>
    <definedName name="ingeniera_5" localSheetId="1">#REF!</definedName>
    <definedName name="ingeniera_5">#REF!</definedName>
    <definedName name="ingeniera_6" localSheetId="1">#REF!</definedName>
    <definedName name="ingeniera_6">#REF!</definedName>
    <definedName name="ingeniera_7" localSheetId="1">#REF!</definedName>
    <definedName name="ingeniera_7">#REF!</definedName>
    <definedName name="ingeniera_8" localSheetId="1">#REF!</definedName>
    <definedName name="ingeniera_8">#REF!</definedName>
    <definedName name="ingeniera_9" localSheetId="1">#REF!</definedName>
    <definedName name="ingeniera_9">#REF!</definedName>
    <definedName name="ingi">#REF!</definedName>
    <definedName name="ingii">#REF!</definedName>
    <definedName name="ingiii">#REF!</definedName>
    <definedName name="ingiiii">#REF!</definedName>
    <definedName name="INOALARBCO">#REF!</definedName>
    <definedName name="INOALARCOL">#REF!</definedName>
    <definedName name="INOBCOSER">#REF!</definedName>
    <definedName name="INOBCOTAPASER">#REF!</definedName>
    <definedName name="inodoro">#REF!</definedName>
    <definedName name="Inodoro.Royal.Alargado">#REF!</definedName>
    <definedName name="INODORO_BCO_TAPA" localSheetId="1">#REF!</definedName>
    <definedName name="INODORO_BCO_TAPA">#REF!</definedName>
    <definedName name="INODORO_BCO_TAPA_10" localSheetId="1">#REF!</definedName>
    <definedName name="INODORO_BCO_TAPA_10">#REF!</definedName>
    <definedName name="INODORO_BCO_TAPA_11" localSheetId="1">#REF!</definedName>
    <definedName name="INODORO_BCO_TAPA_11">#REF!</definedName>
    <definedName name="INODORO_BCO_TAPA_6" localSheetId="1">#REF!</definedName>
    <definedName name="INODORO_BCO_TAPA_6">#REF!</definedName>
    <definedName name="INODORO_BCO_TAPA_7" localSheetId="1">#REF!</definedName>
    <definedName name="INODORO_BCO_TAPA_7">#REF!</definedName>
    <definedName name="INODORO_BCO_TAPA_8" localSheetId="1">#REF!</definedName>
    <definedName name="INODORO_BCO_TAPA_8">#REF!</definedName>
    <definedName name="INODORO_BCO_TAPA_9" localSheetId="1">#REF!</definedName>
    <definedName name="INODORO_BCO_TAPA_9">#REF!</definedName>
    <definedName name="inodorosimplex">[10]insumo!#REF!</definedName>
    <definedName name="INS_HORMIGON_124">[68]HORM_MOR!$A$7:$D$7</definedName>
    <definedName name="INST.ELECTRICA.EXTERIOR">#REF!</definedName>
    <definedName name="Inst.Sanitaria.1erN">#REF!</definedName>
    <definedName name="Inst.Sanitaria.1erN.">#REF!</definedName>
    <definedName name="Inst.Sanitaria.2do.3ery4toN">#REF!</definedName>
    <definedName name="Inst.sanitaria3er.4toy5toN">#REF!</definedName>
    <definedName name="instalacion.electrica.principal">[32]Resumen!$D$23</definedName>
    <definedName name="Instalacion.sanitaria.Entrepiso">#REF!</definedName>
    <definedName name="INSUMO_1" localSheetId="1">#REF!</definedName>
    <definedName name="INSUMO_1">'[69]AC. LOS LIMONES ACERO '!$D$2</definedName>
    <definedName name="INSUMO_1_10" localSheetId="1">#REF!</definedName>
    <definedName name="INSUMO_1_10">#REF!</definedName>
    <definedName name="INSUMO_1_11" localSheetId="1">#REF!</definedName>
    <definedName name="INSUMO_1_11">#REF!</definedName>
    <definedName name="INSUMO_1_6" localSheetId="1">#REF!</definedName>
    <definedName name="INSUMO_1_6">#REF!</definedName>
    <definedName name="INSUMO_1_7" localSheetId="1">#REF!</definedName>
    <definedName name="INSUMO_1_7">#REF!</definedName>
    <definedName name="INSUMO_1_8" localSheetId="1">#REF!</definedName>
    <definedName name="INSUMO_1_8">#REF!</definedName>
    <definedName name="INSUMO_1_9" localSheetId="1">#REF!</definedName>
    <definedName name="INSUMO_1_9">#REF!</definedName>
    <definedName name="INSUMOS">#REF!</definedName>
    <definedName name="INTERRUPTOR_3w" localSheetId="1">#REF!</definedName>
    <definedName name="INTERRUPTOR_3w">#REF!</definedName>
    <definedName name="INTERRUPTOR_3w_10" localSheetId="1">#REF!</definedName>
    <definedName name="INTERRUPTOR_3w_10">#REF!</definedName>
    <definedName name="INTERRUPTOR_3w_11" localSheetId="1">#REF!</definedName>
    <definedName name="INTERRUPTOR_3w_11">#REF!</definedName>
    <definedName name="INTERRUPTOR_3w_6" localSheetId="1">#REF!</definedName>
    <definedName name="INTERRUPTOR_3w_6">#REF!</definedName>
    <definedName name="INTERRUPTOR_3w_7" localSheetId="1">#REF!</definedName>
    <definedName name="INTERRUPTOR_3w_7">#REF!</definedName>
    <definedName name="INTERRUPTOR_3w_8" localSheetId="1">#REF!</definedName>
    <definedName name="INTERRUPTOR_3w_8">#REF!</definedName>
    <definedName name="INTERRUPTOR_3w_9" localSheetId="1">#REF!</definedName>
    <definedName name="INTERRUPTOR_3w_9">#REF!</definedName>
    <definedName name="INTERRUPTOR_4w" localSheetId="1">#REF!</definedName>
    <definedName name="INTERRUPTOR_4w">#REF!</definedName>
    <definedName name="INTERRUPTOR_4w_10" localSheetId="1">#REF!</definedName>
    <definedName name="INTERRUPTOR_4w_10">#REF!</definedName>
    <definedName name="INTERRUPTOR_4w_11" localSheetId="1">#REF!</definedName>
    <definedName name="INTERRUPTOR_4w_11">#REF!</definedName>
    <definedName name="INTERRUPTOR_4w_6" localSheetId="1">#REF!</definedName>
    <definedName name="INTERRUPTOR_4w_6">#REF!</definedName>
    <definedName name="INTERRUPTOR_4w_7" localSheetId="1">#REF!</definedName>
    <definedName name="INTERRUPTOR_4w_7">#REF!</definedName>
    <definedName name="INTERRUPTOR_4w_8" localSheetId="1">#REF!</definedName>
    <definedName name="INTERRUPTOR_4w_8">#REF!</definedName>
    <definedName name="INTERRUPTOR_4w_9" localSheetId="1">#REF!</definedName>
    <definedName name="INTERRUPTOR_4w_9">#REF!</definedName>
    <definedName name="INTERRUPTOR_DOBLE" localSheetId="1">#REF!</definedName>
    <definedName name="INTERRUPTOR_DOBLE">#REF!</definedName>
    <definedName name="INTERRUPTOR_DOBLE_10" localSheetId="1">#REF!</definedName>
    <definedName name="INTERRUPTOR_DOBLE_10">#REF!</definedName>
    <definedName name="INTERRUPTOR_DOBLE_11" localSheetId="1">#REF!</definedName>
    <definedName name="INTERRUPTOR_DOBLE_11">#REF!</definedName>
    <definedName name="INTERRUPTOR_DOBLE_6" localSheetId="1">#REF!</definedName>
    <definedName name="INTERRUPTOR_DOBLE_6">#REF!</definedName>
    <definedName name="INTERRUPTOR_DOBLE_7" localSheetId="1">#REF!</definedName>
    <definedName name="INTERRUPTOR_DOBLE_7">#REF!</definedName>
    <definedName name="INTERRUPTOR_DOBLE_8" localSheetId="1">#REF!</definedName>
    <definedName name="INTERRUPTOR_DOBLE_8">#REF!</definedName>
    <definedName name="INTERRUPTOR_DOBLE_9" localSheetId="1">#REF!</definedName>
    <definedName name="INTERRUPTOR_DOBLE_9">#REF!</definedName>
    <definedName name="INTERRUPTOR_SENC" localSheetId="1">#REF!</definedName>
    <definedName name="INTERRUPTOR_SENC">#REF!</definedName>
    <definedName name="INTERRUPTOR_SENC_10" localSheetId="1">#REF!</definedName>
    <definedName name="INTERRUPTOR_SENC_10">#REF!</definedName>
    <definedName name="INTERRUPTOR_SENC_11" localSheetId="1">#REF!</definedName>
    <definedName name="INTERRUPTOR_SENC_11">#REF!</definedName>
    <definedName name="INTERRUPTOR_SENC_6" localSheetId="1">#REF!</definedName>
    <definedName name="INTERRUPTOR_SENC_6">#REF!</definedName>
    <definedName name="INTERRUPTOR_SENC_7" localSheetId="1">#REF!</definedName>
    <definedName name="INTERRUPTOR_SENC_7">#REF!</definedName>
    <definedName name="INTERRUPTOR_SENC_8" localSheetId="1">#REF!</definedName>
    <definedName name="INTERRUPTOR_SENC_8">#REF!</definedName>
    <definedName name="INTERRUPTOR_SENC_9" localSheetId="1">#REF!</definedName>
    <definedName name="INTERRUPTOR_SENC_9">#REF!</definedName>
    <definedName name="INTERRUPTOR3VIAS">#REF!</definedName>
    <definedName name="INTERRUPTOR4VIAS">#REF!</definedName>
    <definedName name="INTERRUPTORDOBLE">#REF!</definedName>
    <definedName name="INTERRUPTORPILOTO">#REF!</definedName>
    <definedName name="INTERRUPTORSENCILLO">#REF!</definedName>
    <definedName name="INTERRUPTORTRIPLE">#REF!</definedName>
    <definedName name="itabo">#REF!</definedName>
    <definedName name="ITBIS">[70]Insumos!$G$2</definedName>
    <definedName name="ITBS">#REF!</definedName>
    <definedName name="Izado_de_Tabletas_3">#N/A</definedName>
    <definedName name="IZAJE_3">"$#REF!.$#REF!$#REF!"</definedName>
    <definedName name="Izaje_de_Vigas_Postensadas_3">#N/A</definedName>
    <definedName name="J" localSheetId="1">#REF!</definedName>
    <definedName name="J">#REF!</definedName>
    <definedName name="Jamba.caoba">#REF!</definedName>
    <definedName name="jminimo">#REF!</definedName>
    <definedName name="JOEL" localSheetId="1">#REF!</definedName>
    <definedName name="JOEL">#REF!</definedName>
    <definedName name="junta.water.stop">[57]Análisis!$D$1570</definedName>
    <definedName name="JUNTA_CERA_INODORO" localSheetId="1">#REF!</definedName>
    <definedName name="JUNTA_CERA_INODORO">#REF!</definedName>
    <definedName name="JUNTA_CERA_INODORO_10" localSheetId="1">#REF!</definedName>
    <definedName name="JUNTA_CERA_INODORO_10">#REF!</definedName>
    <definedName name="JUNTA_CERA_INODORO_11" localSheetId="1">#REF!</definedName>
    <definedName name="JUNTA_CERA_INODORO_11">#REF!</definedName>
    <definedName name="JUNTA_CERA_INODORO_6" localSheetId="1">#REF!</definedName>
    <definedName name="JUNTA_CERA_INODORO_6">#REF!</definedName>
    <definedName name="JUNTA_CERA_INODORO_7" localSheetId="1">#REF!</definedName>
    <definedName name="JUNTA_CERA_INODORO_7">#REF!</definedName>
    <definedName name="JUNTA_CERA_INODORO_8" localSheetId="1">#REF!</definedName>
    <definedName name="JUNTA_CERA_INODORO_8">#REF!</definedName>
    <definedName name="JUNTA_CERA_INODORO_9" localSheetId="1">#REF!</definedName>
    <definedName name="JUNTA_CERA_INODORO_9">#REF!</definedName>
    <definedName name="JUNTA_DRESSER_12" localSheetId="1">#REF!</definedName>
    <definedName name="JUNTA_DRESSER_12">#REF!</definedName>
    <definedName name="JUNTA_DRESSER_12_10" localSheetId="1">#REF!</definedName>
    <definedName name="JUNTA_DRESSER_12_10">#REF!</definedName>
    <definedName name="JUNTA_DRESSER_12_11" localSheetId="1">#REF!</definedName>
    <definedName name="JUNTA_DRESSER_12_11">#REF!</definedName>
    <definedName name="JUNTA_DRESSER_12_6" localSheetId="1">#REF!</definedName>
    <definedName name="JUNTA_DRESSER_12_6">#REF!</definedName>
    <definedName name="JUNTA_DRESSER_12_7" localSheetId="1">#REF!</definedName>
    <definedName name="JUNTA_DRESSER_12_7">#REF!</definedName>
    <definedName name="JUNTA_DRESSER_12_8" localSheetId="1">#REF!</definedName>
    <definedName name="JUNTA_DRESSER_12_8">#REF!</definedName>
    <definedName name="JUNTA_DRESSER_12_9" localSheetId="1">#REF!</definedName>
    <definedName name="JUNTA_DRESSER_12_9">#REF!</definedName>
    <definedName name="JUNTA_DRESSER_16" localSheetId="1">#REF!</definedName>
    <definedName name="JUNTA_DRESSER_16">#REF!</definedName>
    <definedName name="JUNTA_DRESSER_16_10" localSheetId="1">#REF!</definedName>
    <definedName name="JUNTA_DRESSER_16_10">#REF!</definedName>
    <definedName name="JUNTA_DRESSER_16_11" localSheetId="1">#REF!</definedName>
    <definedName name="JUNTA_DRESSER_16_11">#REF!</definedName>
    <definedName name="JUNTA_DRESSER_16_6" localSheetId="1">#REF!</definedName>
    <definedName name="JUNTA_DRESSER_16_6">#REF!</definedName>
    <definedName name="JUNTA_DRESSER_16_7" localSheetId="1">#REF!</definedName>
    <definedName name="JUNTA_DRESSER_16_7">#REF!</definedName>
    <definedName name="JUNTA_DRESSER_16_8" localSheetId="1">#REF!</definedName>
    <definedName name="JUNTA_DRESSER_16_8">#REF!</definedName>
    <definedName name="JUNTA_DRESSER_16_9" localSheetId="1">#REF!</definedName>
    <definedName name="JUNTA_DRESSER_16_9">#REF!</definedName>
    <definedName name="JUNTA_DRESSER_2" localSheetId="1">#REF!</definedName>
    <definedName name="JUNTA_DRESSER_2">#REF!</definedName>
    <definedName name="JUNTA_DRESSER_2_10" localSheetId="1">#REF!</definedName>
    <definedName name="JUNTA_DRESSER_2_10">#REF!</definedName>
    <definedName name="JUNTA_DRESSER_2_11" localSheetId="1">#REF!</definedName>
    <definedName name="JUNTA_DRESSER_2_11">#REF!</definedName>
    <definedName name="JUNTA_DRESSER_2_6" localSheetId="1">#REF!</definedName>
    <definedName name="JUNTA_DRESSER_2_6">#REF!</definedName>
    <definedName name="JUNTA_DRESSER_2_7" localSheetId="1">#REF!</definedName>
    <definedName name="JUNTA_DRESSER_2_7">#REF!</definedName>
    <definedName name="JUNTA_DRESSER_2_8" localSheetId="1">#REF!</definedName>
    <definedName name="JUNTA_DRESSER_2_8">#REF!</definedName>
    <definedName name="JUNTA_DRESSER_2_9" localSheetId="1">#REF!</definedName>
    <definedName name="JUNTA_DRESSER_2_9">#REF!</definedName>
    <definedName name="JUNTA_DRESSER_3" localSheetId="1">#REF!</definedName>
    <definedName name="JUNTA_DRESSER_3">#REF!</definedName>
    <definedName name="JUNTA_DRESSER_3_10" localSheetId="1">#REF!</definedName>
    <definedName name="JUNTA_DRESSER_3_10">#REF!</definedName>
    <definedName name="JUNTA_DRESSER_3_11" localSheetId="1">#REF!</definedName>
    <definedName name="JUNTA_DRESSER_3_11">#REF!</definedName>
    <definedName name="JUNTA_DRESSER_3_6" localSheetId="1">#REF!</definedName>
    <definedName name="JUNTA_DRESSER_3_6">#REF!</definedName>
    <definedName name="JUNTA_DRESSER_3_7" localSheetId="1">#REF!</definedName>
    <definedName name="JUNTA_DRESSER_3_7">#REF!</definedName>
    <definedName name="JUNTA_DRESSER_3_8" localSheetId="1">#REF!</definedName>
    <definedName name="JUNTA_DRESSER_3_8">#REF!</definedName>
    <definedName name="JUNTA_DRESSER_3_9" localSheetId="1">#REF!</definedName>
    <definedName name="JUNTA_DRESSER_3_9">#REF!</definedName>
    <definedName name="JUNTA_DRESSER_4" localSheetId="1">#REF!</definedName>
    <definedName name="JUNTA_DRESSER_4">#REF!</definedName>
    <definedName name="JUNTA_DRESSER_4_10" localSheetId="1">#REF!</definedName>
    <definedName name="JUNTA_DRESSER_4_10">#REF!</definedName>
    <definedName name="JUNTA_DRESSER_4_11" localSheetId="1">#REF!</definedName>
    <definedName name="JUNTA_DRESSER_4_11">#REF!</definedName>
    <definedName name="JUNTA_DRESSER_4_6" localSheetId="1">#REF!</definedName>
    <definedName name="JUNTA_DRESSER_4_6">#REF!</definedName>
    <definedName name="JUNTA_DRESSER_4_7" localSheetId="1">#REF!</definedName>
    <definedName name="JUNTA_DRESSER_4_7">#REF!</definedName>
    <definedName name="JUNTA_DRESSER_4_8" localSheetId="1">#REF!</definedName>
    <definedName name="JUNTA_DRESSER_4_8">#REF!</definedName>
    <definedName name="JUNTA_DRESSER_4_9" localSheetId="1">#REF!</definedName>
    <definedName name="JUNTA_DRESSER_4_9">#REF!</definedName>
    <definedName name="JUNTA_DRESSER_6" localSheetId="1">#REF!</definedName>
    <definedName name="JUNTA_DRESSER_6">#REF!</definedName>
    <definedName name="JUNTA_DRESSER_6_10" localSheetId="1">#REF!</definedName>
    <definedName name="JUNTA_DRESSER_6_10">#REF!</definedName>
    <definedName name="JUNTA_DRESSER_6_11" localSheetId="1">#REF!</definedName>
    <definedName name="JUNTA_DRESSER_6_11">#REF!</definedName>
    <definedName name="JUNTA_DRESSER_6_6" localSheetId="1">#REF!</definedName>
    <definedName name="JUNTA_DRESSER_6_6">#REF!</definedName>
    <definedName name="JUNTA_DRESSER_6_7" localSheetId="1">#REF!</definedName>
    <definedName name="JUNTA_DRESSER_6_7">#REF!</definedName>
    <definedName name="JUNTA_DRESSER_6_8" localSheetId="1">#REF!</definedName>
    <definedName name="JUNTA_DRESSER_6_8">#REF!</definedName>
    <definedName name="JUNTA_DRESSER_6_9" localSheetId="1">#REF!</definedName>
    <definedName name="JUNTA_DRESSER_6_9">#REF!</definedName>
    <definedName name="JUNTA_DRESSER_8" localSheetId="1">#REF!</definedName>
    <definedName name="JUNTA_DRESSER_8">#REF!</definedName>
    <definedName name="JUNTA_DRESSER_8_10" localSheetId="1">#REF!</definedName>
    <definedName name="JUNTA_DRESSER_8_10">#REF!</definedName>
    <definedName name="JUNTA_DRESSER_8_11" localSheetId="1">#REF!</definedName>
    <definedName name="JUNTA_DRESSER_8_11">#REF!</definedName>
    <definedName name="JUNTA_DRESSER_8_6" localSheetId="1">#REF!</definedName>
    <definedName name="JUNTA_DRESSER_8_6">#REF!</definedName>
    <definedName name="JUNTA_DRESSER_8_7" localSheetId="1">#REF!</definedName>
    <definedName name="JUNTA_DRESSER_8_7">#REF!</definedName>
    <definedName name="JUNTA_DRESSER_8_8" localSheetId="1">#REF!</definedName>
    <definedName name="JUNTA_DRESSER_8_8">#REF!</definedName>
    <definedName name="JUNTA_DRESSER_8_9" localSheetId="1">#REF!</definedName>
    <definedName name="JUNTA_DRESSER_8_9">#REF!</definedName>
    <definedName name="JUNTA_WATER_STOP_9" localSheetId="1">#REF!</definedName>
    <definedName name="JUNTA_WATER_STOP_9">#REF!</definedName>
    <definedName name="JUNTA_WATER_STOP_9_10" localSheetId="1">#REF!</definedName>
    <definedName name="JUNTA_WATER_STOP_9_10">#REF!</definedName>
    <definedName name="JUNTA_WATER_STOP_9_11" localSheetId="1">#REF!</definedName>
    <definedName name="JUNTA_WATER_STOP_9_11">#REF!</definedName>
    <definedName name="JUNTA_WATER_STOP_9_6" localSheetId="1">#REF!</definedName>
    <definedName name="JUNTA_WATER_STOP_9_6">#REF!</definedName>
    <definedName name="JUNTA_WATER_STOP_9_7" localSheetId="1">#REF!</definedName>
    <definedName name="JUNTA_WATER_STOP_9_7">#REF!</definedName>
    <definedName name="JUNTA_WATER_STOP_9_8" localSheetId="1">#REF!</definedName>
    <definedName name="JUNTA_WATER_STOP_9_8">#REF!</definedName>
    <definedName name="JUNTA_WATER_STOP_9_9" localSheetId="1">#REF!</definedName>
    <definedName name="JUNTA_WATER_STOP_9_9">#REF!</definedName>
    <definedName name="JUNTACERA">#REF!</definedName>
    <definedName name="k" localSheetId="1">[33]M.O.!#REF!</definedName>
    <definedName name="k">[33]M.O.!#REF!</definedName>
    <definedName name="kerosene">#REF!</definedName>
    <definedName name="Kilometro">[28]EQUIPOS!$I$25</definedName>
    <definedName name="kl">#REF!</definedName>
    <definedName name="komatsu">'[22]Listado Equipos a utilizar'!#REF!</definedName>
    <definedName name="Kurt">#REF!</definedName>
    <definedName name="L_1" localSheetId="1">#REF!</definedName>
    <definedName name="L_1">#REF!</definedName>
    <definedName name="L_2" localSheetId="1">#REF!</definedName>
    <definedName name="L_2">#REF!</definedName>
    <definedName name="L_5" localSheetId="1">#REF!</definedName>
    <definedName name="L_5">#REF!</definedName>
    <definedName name="LABORATORIO">#REF!</definedName>
    <definedName name="Ladrillos.2x4x8pulg.">[32]Insumos!$E$112</definedName>
    <definedName name="LADRILLOS_4x8x2" localSheetId="1">#REF!</definedName>
    <definedName name="LADRILLOS_4x8x2">#REF!</definedName>
    <definedName name="LADRILLOS_4x8x2_10" localSheetId="1">#REF!</definedName>
    <definedName name="LADRILLOS_4x8x2_10">#REF!</definedName>
    <definedName name="LADRILLOS_4x8x2_11" localSheetId="1">#REF!</definedName>
    <definedName name="LADRILLOS_4x8x2_11">#REF!</definedName>
    <definedName name="LADRILLOS_4x8x2_6" localSheetId="1">#REF!</definedName>
    <definedName name="LADRILLOS_4x8x2_6">#REF!</definedName>
    <definedName name="LADRILLOS_4x8x2_7" localSheetId="1">#REF!</definedName>
    <definedName name="LADRILLOS_4x8x2_7">#REF!</definedName>
    <definedName name="LADRILLOS_4x8x2_8" localSheetId="1">#REF!</definedName>
    <definedName name="LADRILLOS_4x8x2_8">#REF!</definedName>
    <definedName name="LADRILLOS_4x8x2_9" localSheetId="1">#REF!</definedName>
    <definedName name="LADRILLOS_4x8x2_9">#REF!</definedName>
    <definedName name="LAMPARA_FLUORESC_2x4" localSheetId="1">#REF!</definedName>
    <definedName name="LAMPARA_FLUORESC_2x4">#REF!</definedName>
    <definedName name="LAMPARA_FLUORESC_2x4_10" localSheetId="1">#REF!</definedName>
    <definedName name="LAMPARA_FLUORESC_2x4_10">#REF!</definedName>
    <definedName name="LAMPARA_FLUORESC_2x4_11" localSheetId="1">#REF!</definedName>
    <definedName name="LAMPARA_FLUORESC_2x4_11">#REF!</definedName>
    <definedName name="LAMPARA_FLUORESC_2x4_6" localSheetId="1">#REF!</definedName>
    <definedName name="LAMPARA_FLUORESC_2x4_6">#REF!</definedName>
    <definedName name="LAMPARA_FLUORESC_2x4_7" localSheetId="1">#REF!</definedName>
    <definedName name="LAMPARA_FLUORESC_2x4_7">#REF!</definedName>
    <definedName name="LAMPARA_FLUORESC_2x4_8" localSheetId="1">#REF!</definedName>
    <definedName name="LAMPARA_FLUORESC_2x4_8">#REF!</definedName>
    <definedName name="LAMPARA_FLUORESC_2x4_9" localSheetId="1">#REF!</definedName>
    <definedName name="LAMPARA_FLUORESC_2x4_9">#REF!</definedName>
    <definedName name="LAMPARAS">#REF!</definedName>
    <definedName name="LAMPARAS_DE_1500W_220V">[42]INSU!$B$41</definedName>
    <definedName name="LAQUEAR_MADERA" localSheetId="1">#REF!</definedName>
    <definedName name="LAQUEAR_MADERA">#REF!</definedName>
    <definedName name="LAQUEAR_MADERA_10" localSheetId="1">#REF!</definedName>
    <definedName name="LAQUEAR_MADERA_10">#REF!</definedName>
    <definedName name="LAQUEAR_MADERA_11" localSheetId="1">#REF!</definedName>
    <definedName name="LAQUEAR_MADERA_11">#REF!</definedName>
    <definedName name="LAQUEAR_MADERA_6" localSheetId="1">#REF!</definedName>
    <definedName name="LAQUEAR_MADERA_6">#REF!</definedName>
    <definedName name="LAQUEAR_MADERA_7" localSheetId="1">#REF!</definedName>
    <definedName name="LAQUEAR_MADERA_7">#REF!</definedName>
    <definedName name="LAQUEAR_MADERA_8" localSheetId="1">#REF!</definedName>
    <definedName name="LAQUEAR_MADERA_8">#REF!</definedName>
    <definedName name="LAQUEAR_MADERA_9" localSheetId="1">#REF!</definedName>
    <definedName name="LAQUEAR_MADERA_9">#REF!</definedName>
    <definedName name="LATEX">#REF!</definedName>
    <definedName name="Lav.American.Standar.Saona">#REF!</definedName>
    <definedName name="LAVADERO_DOBLE" localSheetId="1">#REF!</definedName>
    <definedName name="LAVADERO_DOBLE">#REF!</definedName>
    <definedName name="LAVADERO_DOBLE_10" localSheetId="1">#REF!</definedName>
    <definedName name="LAVADERO_DOBLE_10">#REF!</definedName>
    <definedName name="LAVADERO_DOBLE_11" localSheetId="1">#REF!</definedName>
    <definedName name="LAVADERO_DOBLE_11">#REF!</definedName>
    <definedName name="LAVADERO_DOBLE_6" localSheetId="1">#REF!</definedName>
    <definedName name="LAVADERO_DOBLE_6">#REF!</definedName>
    <definedName name="LAVADERO_DOBLE_7" localSheetId="1">#REF!</definedName>
    <definedName name="LAVADERO_DOBLE_7">#REF!</definedName>
    <definedName name="LAVADERO_DOBLE_8" localSheetId="1">#REF!</definedName>
    <definedName name="LAVADERO_DOBLE_8">#REF!</definedName>
    <definedName name="LAVADERO_DOBLE_9" localSheetId="1">#REF!</definedName>
    <definedName name="LAVADERO_DOBLE_9">#REF!</definedName>
    <definedName name="LAVADERO_GRANITO_SENCILLO" localSheetId="1">#REF!</definedName>
    <definedName name="LAVADERO_GRANITO_SENCILLO">#REF!</definedName>
    <definedName name="LAVADERO_GRANITO_SENCILLO_10" localSheetId="1">#REF!</definedName>
    <definedName name="LAVADERO_GRANITO_SENCILLO_10">#REF!</definedName>
    <definedName name="LAVADERO_GRANITO_SENCILLO_11" localSheetId="1">#REF!</definedName>
    <definedName name="LAVADERO_GRANITO_SENCILLO_11">#REF!</definedName>
    <definedName name="LAVADERO_GRANITO_SENCILLO_6" localSheetId="1">#REF!</definedName>
    <definedName name="LAVADERO_GRANITO_SENCILLO_6">#REF!</definedName>
    <definedName name="LAVADERO_GRANITO_SENCILLO_7" localSheetId="1">#REF!</definedName>
    <definedName name="LAVADERO_GRANITO_SENCILLO_7">#REF!</definedName>
    <definedName name="LAVADERO_GRANITO_SENCILLO_8" localSheetId="1">#REF!</definedName>
    <definedName name="LAVADERO_GRANITO_SENCILLO_8">#REF!</definedName>
    <definedName name="LAVADERO_GRANITO_SENCILLO_9" localSheetId="1">#REF!</definedName>
    <definedName name="LAVADERO_GRANITO_SENCILLO_9">#REF!</definedName>
    <definedName name="LAVADEROS">#REF!</definedName>
    <definedName name="LAVADEROSENCILLO">[10]insumo!#REF!</definedName>
    <definedName name="Lavado.Marmol">#REF!</definedName>
    <definedName name="lavamano.rondalyn">#REF!</definedName>
    <definedName name="LAVAMANO_19x17_BCO" localSheetId="1">#REF!</definedName>
    <definedName name="LAVAMANO_19x17_BCO">#REF!</definedName>
    <definedName name="LAVAMANO_19x17_BCO_10" localSheetId="1">#REF!</definedName>
    <definedName name="LAVAMANO_19x17_BCO_10">#REF!</definedName>
    <definedName name="LAVAMANO_19x17_BCO_11" localSheetId="1">#REF!</definedName>
    <definedName name="LAVAMANO_19x17_BCO_11">#REF!</definedName>
    <definedName name="LAVAMANO_19x17_BCO_6" localSheetId="1">#REF!</definedName>
    <definedName name="LAVAMANO_19x17_BCO_6">#REF!</definedName>
    <definedName name="LAVAMANO_19x17_BCO_7" localSheetId="1">#REF!</definedName>
    <definedName name="LAVAMANO_19x17_BCO_7">#REF!</definedName>
    <definedName name="LAVAMANO_19x17_BCO_8" localSheetId="1">#REF!</definedName>
    <definedName name="LAVAMANO_19x17_BCO_8">#REF!</definedName>
    <definedName name="LAVAMANO_19x17_BCO_9" localSheetId="1">#REF!</definedName>
    <definedName name="LAVAMANO_19x17_BCO_9">#REF!</definedName>
    <definedName name="LAVGRA1BCO">#REF!</definedName>
    <definedName name="LAVGRA2BCO">#REF!</definedName>
    <definedName name="LAVM1917BCO">#REF!</definedName>
    <definedName name="LAVM1917COL">#REF!</definedName>
    <definedName name="LAVMOVABCO">#REF!</definedName>
    <definedName name="LAVMOVACOL">#REF!</definedName>
    <definedName name="LAVMSERBCO">#REF!</definedName>
    <definedName name="Liga_y_Vac_manual">#REF!</definedName>
    <definedName name="Liga_y_Vac_Trompo">#REF!</definedName>
    <definedName name="ligado_vaciado">'[26]ANALISIS PLANTA'!$G$92</definedName>
    <definedName name="Ligado_y_vaciado_3">#N/A</definedName>
    <definedName name="Ligado_y_Vaciado_a_Mano">[24]Insumos!$B$136:$D$136</definedName>
    <definedName name="ligadohormigon">[28]OBRAMANO!#REF!</definedName>
    <definedName name="ligadora">'[22]Listado Equipos a utilizar'!#REF!</definedName>
    <definedName name="Ligadora_de_1_funda_3">#N/A</definedName>
    <definedName name="Ligadora_de_2_funda_3">#N/A</definedName>
    <definedName name="Ligadora2fdas" localSheetId="1">#REF!</definedName>
    <definedName name="Ligadora2fdas">#REF!</definedName>
    <definedName name="Ligadora2fdas_10" localSheetId="1">#REF!</definedName>
    <definedName name="Ligadora2fdas_10">#REF!</definedName>
    <definedName name="Ligadora2fdas_11" localSheetId="1">#REF!</definedName>
    <definedName name="Ligadora2fdas_11">#REF!</definedName>
    <definedName name="Ligadora2fdas_6" localSheetId="1">#REF!</definedName>
    <definedName name="Ligadora2fdas_6">#REF!</definedName>
    <definedName name="Ligadora2fdas_7" localSheetId="1">#REF!</definedName>
    <definedName name="Ligadora2fdas_7">#REF!</definedName>
    <definedName name="Ligadora2fdas_8" localSheetId="1">#REF!</definedName>
    <definedName name="Ligadora2fdas_8">#REF!</definedName>
    <definedName name="Ligadora2fdas_9" localSheetId="1">#REF!</definedName>
    <definedName name="Ligadora2fdas_9">#REF!</definedName>
    <definedName name="LIGALIGA">#REF!</definedName>
    <definedName name="ligawinche">#REF!</definedName>
    <definedName name="limpi">#REF!</definedName>
    <definedName name="Limpieza">#REF!</definedName>
    <definedName name="limpii">#REF!</definedName>
    <definedName name="limpiii">#REF!</definedName>
    <definedName name="limpiiii">#REF!</definedName>
    <definedName name="LIMPTUBOCPVC14">#REF!</definedName>
    <definedName name="LIMPTUBOCPVCPINTA">#REF!</definedName>
    <definedName name="Linea.Conex.Acueducto">#REF!</definedName>
    <definedName name="linea.impulsion.drenaje.sanitario">[32]Resumen!$D$29</definedName>
    <definedName name="LINEA_DE_CONDUC">#N/A</definedName>
    <definedName name="LINEA_DE_CONDUC_6">NA()</definedName>
    <definedName name="LLAVE_ANG_38" localSheetId="1">#REF!</definedName>
    <definedName name="LLAVE_ANG_38">#REF!</definedName>
    <definedName name="LLAVE_ANG_38_10" localSheetId="1">#REF!</definedName>
    <definedName name="LLAVE_ANG_38_10">#REF!</definedName>
    <definedName name="LLAVE_ANG_38_11" localSheetId="1">#REF!</definedName>
    <definedName name="LLAVE_ANG_38_11">#REF!</definedName>
    <definedName name="LLAVE_ANG_38_6" localSheetId="1">#REF!</definedName>
    <definedName name="LLAVE_ANG_38_6">#REF!</definedName>
    <definedName name="LLAVE_ANG_38_7" localSheetId="1">#REF!</definedName>
    <definedName name="LLAVE_ANG_38_7">#REF!</definedName>
    <definedName name="LLAVE_ANG_38_8" localSheetId="1">#REF!</definedName>
    <definedName name="LLAVE_ANG_38_8">#REF!</definedName>
    <definedName name="LLAVE_ANG_38_9" localSheetId="1">#REF!</definedName>
    <definedName name="LLAVE_ANG_38_9">#REF!</definedName>
    <definedName name="LLAVE_CHORRO" localSheetId="1">#REF!</definedName>
    <definedName name="LLAVE_CHORRO">#REF!</definedName>
    <definedName name="LLAVE_CHORRO_10" localSheetId="1">#REF!</definedName>
    <definedName name="LLAVE_CHORRO_10">#REF!</definedName>
    <definedName name="LLAVE_CHORRO_11" localSheetId="1">#REF!</definedName>
    <definedName name="LLAVE_CHORRO_11">#REF!</definedName>
    <definedName name="LLAVE_CHORRO_6" localSheetId="1">#REF!</definedName>
    <definedName name="LLAVE_CHORRO_6">#REF!</definedName>
    <definedName name="LLAVE_CHORRO_7" localSheetId="1">#REF!</definedName>
    <definedName name="LLAVE_CHORRO_7">#REF!</definedName>
    <definedName name="LLAVE_CHORRO_8" localSheetId="1">#REF!</definedName>
    <definedName name="LLAVE_CHORRO_8">#REF!</definedName>
    <definedName name="LLAVE_CHORRO_9" localSheetId="1">#REF!</definedName>
    <definedName name="LLAVE_CHORRO_9">#REF!</definedName>
    <definedName name="LLAVE_EMPOTRAR_CROMO_12" localSheetId="1">#REF!</definedName>
    <definedName name="LLAVE_EMPOTRAR_CROMO_12">#REF!</definedName>
    <definedName name="LLAVE_EMPOTRAR_CROMO_12_10" localSheetId="1">#REF!</definedName>
    <definedName name="LLAVE_EMPOTRAR_CROMO_12_10">#REF!</definedName>
    <definedName name="LLAVE_EMPOTRAR_CROMO_12_11" localSheetId="1">#REF!</definedName>
    <definedName name="LLAVE_EMPOTRAR_CROMO_12_11">#REF!</definedName>
    <definedName name="LLAVE_EMPOTRAR_CROMO_12_6" localSheetId="1">#REF!</definedName>
    <definedName name="LLAVE_EMPOTRAR_CROMO_12_6">#REF!</definedName>
    <definedName name="LLAVE_EMPOTRAR_CROMO_12_7" localSheetId="1">#REF!</definedName>
    <definedName name="LLAVE_EMPOTRAR_CROMO_12_7">#REF!</definedName>
    <definedName name="LLAVE_EMPOTRAR_CROMO_12_8" localSheetId="1">#REF!</definedName>
    <definedName name="LLAVE_EMPOTRAR_CROMO_12_8">#REF!</definedName>
    <definedName name="LLAVE_EMPOTRAR_CROMO_12_9" localSheetId="1">#REF!</definedName>
    <definedName name="LLAVE_EMPOTRAR_CROMO_12_9">#REF!</definedName>
    <definedName name="LLAVE_PASO_1" localSheetId="1">#REF!</definedName>
    <definedName name="LLAVE_PASO_1">#REF!</definedName>
    <definedName name="LLAVE_PASO_1_10" localSheetId="1">#REF!</definedName>
    <definedName name="LLAVE_PASO_1_10">#REF!</definedName>
    <definedName name="LLAVE_PASO_1_11" localSheetId="1">#REF!</definedName>
    <definedName name="LLAVE_PASO_1_11">#REF!</definedName>
    <definedName name="LLAVE_PASO_1_6" localSheetId="1">#REF!</definedName>
    <definedName name="LLAVE_PASO_1_6">#REF!</definedName>
    <definedName name="LLAVE_PASO_1_7" localSheetId="1">#REF!</definedName>
    <definedName name="LLAVE_PASO_1_7">#REF!</definedName>
    <definedName name="LLAVE_PASO_1_8" localSheetId="1">#REF!</definedName>
    <definedName name="LLAVE_PASO_1_8">#REF!</definedName>
    <definedName name="LLAVE_PASO_1_9" localSheetId="1">#REF!</definedName>
    <definedName name="LLAVE_PASO_1_9">#REF!</definedName>
    <definedName name="LLAVE_PASO_34" localSheetId="1">#REF!</definedName>
    <definedName name="LLAVE_PASO_34">#REF!</definedName>
    <definedName name="LLAVE_PASO_34_10" localSheetId="1">#REF!</definedName>
    <definedName name="LLAVE_PASO_34_10">#REF!</definedName>
    <definedName name="LLAVE_PASO_34_11" localSheetId="1">#REF!</definedName>
    <definedName name="LLAVE_PASO_34_11">#REF!</definedName>
    <definedName name="LLAVE_PASO_34_6" localSheetId="1">#REF!</definedName>
    <definedName name="LLAVE_PASO_34_6">#REF!</definedName>
    <definedName name="LLAVE_PASO_34_7" localSheetId="1">#REF!</definedName>
    <definedName name="LLAVE_PASO_34_7">#REF!</definedName>
    <definedName name="LLAVE_PASO_34_8" localSheetId="1">#REF!</definedName>
    <definedName name="LLAVE_PASO_34_8">#REF!</definedName>
    <definedName name="LLAVE_PASO_34_9" localSheetId="1">#REF!</definedName>
    <definedName name="LLAVE_PASO_34_9">#REF!</definedName>
    <definedName name="LLAVE_SENCILLA" localSheetId="1">#REF!</definedName>
    <definedName name="LLAVE_SENCILLA">#REF!</definedName>
    <definedName name="LLAVE_SENCILLA_10" localSheetId="1">#REF!</definedName>
    <definedName name="LLAVE_SENCILLA_10">#REF!</definedName>
    <definedName name="LLAVE_SENCILLA_11" localSheetId="1">#REF!</definedName>
    <definedName name="LLAVE_SENCILLA_11">#REF!</definedName>
    <definedName name="LLAVE_SENCILLA_6" localSheetId="1">#REF!</definedName>
    <definedName name="LLAVE_SENCILLA_6">#REF!</definedName>
    <definedName name="LLAVE_SENCILLA_7" localSheetId="1">#REF!</definedName>
    <definedName name="LLAVE_SENCILLA_7">#REF!</definedName>
    <definedName name="LLAVE_SENCILLA_8" localSheetId="1">#REF!</definedName>
    <definedName name="LLAVE_SENCILLA_8">#REF!</definedName>
    <definedName name="LLAVE_SENCILLA_9" localSheetId="1">#REF!</definedName>
    <definedName name="LLAVE_SENCILLA_9">#REF!</definedName>
    <definedName name="llaveacondicionamientohinca_3">#N/A</definedName>
    <definedName name="LLAVEANGULAR">#REF!</definedName>
    <definedName name="LLAVEEMPOTRAR12">#REF!</definedName>
    <definedName name="llaveizajevigaspostensadas_3">#N/A</definedName>
    <definedName name="llaveligadoyvaciado_3">#N/A</definedName>
    <definedName name="llavemadera_3">#N/A</definedName>
    <definedName name="llavemanejocemento_3">#N/A</definedName>
    <definedName name="llavemanejopilotes_3">#N/A</definedName>
    <definedName name="llavemoacero_3">#N/A</definedName>
    <definedName name="llavemomadera_3">#N/A</definedName>
    <definedName name="LLAVEORINALPEQ">#REF!</definedName>
    <definedName name="LLAVES">#REF!</definedName>
    <definedName name="LLAVESENCCROM">#REF!</definedName>
    <definedName name="llavetratamientomoldes_3">#N/A</definedName>
    <definedName name="LLAVIN">#REF!</definedName>
    <definedName name="LLAVIN_PUERTA" localSheetId="1">#REF!</definedName>
    <definedName name="LLAVIN_PUERTA">#REF!</definedName>
    <definedName name="LLAVIN_PUERTA_10" localSheetId="1">#REF!</definedName>
    <definedName name="LLAVIN_PUERTA_10">#REF!</definedName>
    <definedName name="LLAVIN_PUERTA_11" localSheetId="1">#REF!</definedName>
    <definedName name="LLAVIN_PUERTA_11">#REF!</definedName>
    <definedName name="LLAVIN_PUERTA_6" localSheetId="1">#REF!</definedName>
    <definedName name="LLAVIN_PUERTA_6">#REF!</definedName>
    <definedName name="LLAVIN_PUERTA_7" localSheetId="1">#REF!</definedName>
    <definedName name="LLAVIN_PUERTA_7">#REF!</definedName>
    <definedName name="LLAVIN_PUERTA_8" localSheetId="1">#REF!</definedName>
    <definedName name="LLAVIN_PUERTA_8">#REF!</definedName>
    <definedName name="LLAVIN_PUERTA_9" localSheetId="1">#REF!</definedName>
    <definedName name="LLAVIN_PUERTA_9">#REF!</definedName>
    <definedName name="LLAVINCOR">#REF!</definedName>
    <definedName name="LLENADO_BLOQUES_20" localSheetId="1">#REF!</definedName>
    <definedName name="LLENADO_BLOQUES_20">#REF!</definedName>
    <definedName name="LLENADO_BLOQUES_20_10" localSheetId="1">#REF!</definedName>
    <definedName name="LLENADO_BLOQUES_20_10">#REF!</definedName>
    <definedName name="LLENADO_BLOQUES_20_11" localSheetId="1">#REF!</definedName>
    <definedName name="LLENADO_BLOQUES_20_11">#REF!</definedName>
    <definedName name="LLENADO_BLOQUES_20_6" localSheetId="1">#REF!</definedName>
    <definedName name="LLENADO_BLOQUES_20_6">#REF!</definedName>
    <definedName name="LLENADO_BLOQUES_20_7" localSheetId="1">#REF!</definedName>
    <definedName name="LLENADO_BLOQUES_20_7">#REF!</definedName>
    <definedName name="LLENADO_BLOQUES_20_8" localSheetId="1">#REF!</definedName>
    <definedName name="LLENADO_BLOQUES_20_8">#REF!</definedName>
    <definedName name="LLENADO_BLOQUES_20_9" localSheetId="1">#REF!</definedName>
    <definedName name="LLENADO_BLOQUES_20_9">#REF!</definedName>
    <definedName name="LLENADO_BLOQUES_40" localSheetId="1">#REF!</definedName>
    <definedName name="LLENADO_BLOQUES_40">#REF!</definedName>
    <definedName name="LLENADO_BLOQUES_40_10" localSheetId="1">#REF!</definedName>
    <definedName name="LLENADO_BLOQUES_40_10">#REF!</definedName>
    <definedName name="LLENADO_BLOQUES_40_11" localSheetId="1">#REF!</definedName>
    <definedName name="LLENADO_BLOQUES_40_11">#REF!</definedName>
    <definedName name="LLENADO_BLOQUES_40_6" localSheetId="1">#REF!</definedName>
    <definedName name="LLENADO_BLOQUES_40_6">#REF!</definedName>
    <definedName name="LLENADO_BLOQUES_40_7" localSheetId="1">#REF!</definedName>
    <definedName name="LLENADO_BLOQUES_40_7">#REF!</definedName>
    <definedName name="LLENADO_BLOQUES_40_8" localSheetId="1">#REF!</definedName>
    <definedName name="LLENADO_BLOQUES_40_8">#REF!</definedName>
    <definedName name="LLENADO_BLOQUES_40_9" localSheetId="1">#REF!</definedName>
    <definedName name="LLENADO_BLOQUES_40_9">#REF!</definedName>
    <definedName name="LLENADO_BLOQUES_60" localSheetId="1">#REF!</definedName>
    <definedName name="LLENADO_BLOQUES_60">#REF!</definedName>
    <definedName name="LLENADO_BLOQUES_60_10" localSheetId="1">#REF!</definedName>
    <definedName name="LLENADO_BLOQUES_60_10">#REF!</definedName>
    <definedName name="LLENADO_BLOQUES_60_11" localSheetId="1">#REF!</definedName>
    <definedName name="LLENADO_BLOQUES_60_11">#REF!</definedName>
    <definedName name="LLENADO_BLOQUES_60_6" localSheetId="1">#REF!</definedName>
    <definedName name="LLENADO_BLOQUES_60_6">#REF!</definedName>
    <definedName name="LLENADO_BLOQUES_60_7" localSheetId="1">#REF!</definedName>
    <definedName name="LLENADO_BLOQUES_60_7">#REF!</definedName>
    <definedName name="LLENADO_BLOQUES_60_8" localSheetId="1">#REF!</definedName>
    <definedName name="LLENADO_BLOQUES_60_8">#REF!</definedName>
    <definedName name="LLENADO_BLOQUES_60_9" localSheetId="1">#REF!</definedName>
    <definedName name="LLENADO_BLOQUES_60_9">#REF!</definedName>
    <definedName name="LLENADO_BLOQUES_80" localSheetId="1">#REF!</definedName>
    <definedName name="LLENADO_BLOQUES_80">#REF!</definedName>
    <definedName name="LLENADO_BLOQUES_80_10" localSheetId="1">#REF!</definedName>
    <definedName name="LLENADO_BLOQUES_80_10">#REF!</definedName>
    <definedName name="LLENADO_BLOQUES_80_11" localSheetId="1">#REF!</definedName>
    <definedName name="LLENADO_BLOQUES_80_11">#REF!</definedName>
    <definedName name="LLENADO_BLOQUES_80_6" localSheetId="1">#REF!</definedName>
    <definedName name="LLENADO_BLOQUES_80_6">#REF!</definedName>
    <definedName name="LLENADO_BLOQUES_80_7" localSheetId="1">#REF!</definedName>
    <definedName name="LLENADO_BLOQUES_80_7">#REF!</definedName>
    <definedName name="LLENADO_BLOQUES_80_8" localSheetId="1">#REF!</definedName>
    <definedName name="LLENADO_BLOQUES_80_8">#REF!</definedName>
    <definedName name="LLENADO_BLOQUES_80_9" localSheetId="1">#REF!</definedName>
    <definedName name="LLENADO_BLOQUES_80_9">#REF!</definedName>
    <definedName name="LMEMBAJADOR">[10]insumo!#REF!</definedName>
    <definedName name="LOBBY">#REF!</definedName>
    <definedName name="Lobby.Col.C1">[36]Análisis!#REF!</definedName>
    <definedName name="Lobby.Col.C2">[36]Análisis!#REF!</definedName>
    <definedName name="Lobby.Col.C3">[36]Análisis!#REF!</definedName>
    <definedName name="Lobby.Col.C4">[36]Análisis!#REF!</definedName>
    <definedName name="Lobby.losa.estrepiso">[36]Análisis!#REF!</definedName>
    <definedName name="Lobby.Viga.V1">[36]Análisis!#REF!</definedName>
    <definedName name="Lobby.Viga.V10">[36]Análisis!#REF!</definedName>
    <definedName name="Lobby.Viga.V11">[36]Análisis!#REF!</definedName>
    <definedName name="Lobby.Viga.V1A">[36]Análisis!#REF!</definedName>
    <definedName name="Lobby.Viga.V2.">[36]Análisis!#REF!</definedName>
    <definedName name="Lobby.Viga.V3">[36]Análisis!#REF!</definedName>
    <definedName name="Lobby.viga.V4">[36]Análisis!#REF!</definedName>
    <definedName name="Lobby.Viga.V4A">[36]Análisis!#REF!</definedName>
    <definedName name="Lobby.Viga.V6">[36]Análisis!#REF!</definedName>
    <definedName name="Lobby.Viga.V7">[36]Análisis!#REF!</definedName>
    <definedName name="Lobby.Viga.V8">[36]Análisis!#REF!</definedName>
    <definedName name="Lobby.Viga.V9">[36]Análisis!#REF!</definedName>
    <definedName name="Lobby.Viga.V9A">[36]Análisis!#REF!</definedName>
    <definedName name="Lobby.Zap.Zc1">[36]Análisis!#REF!</definedName>
    <definedName name="Lobby.Zap.Zc2">[36]Análisis!#REF!</definedName>
    <definedName name="Lobby.Zap.Zc3">[36]Análisis!#REF!</definedName>
    <definedName name="Lobby.Zap.Zc4">[36]Análisis!#REF!</definedName>
    <definedName name="Lobby.Zap.Zc9">[36]Análisis!#REF!</definedName>
    <definedName name="Losa.1er.Entrepiso.Villas">#REF!</definedName>
    <definedName name="Losa.1erN">#REF!</definedName>
    <definedName name="Losa.1erN.Mod.I">#REF!</definedName>
    <definedName name="Losa.2do.Entrepiso.Villas">#REF!</definedName>
    <definedName name="Losa.2doN">#REF!</definedName>
    <definedName name="Losa.2doN.Mod.I">#REF!</definedName>
    <definedName name="Losa.3erN">#REF!</definedName>
    <definedName name="Losa.3erN.Mod.I">#REF!</definedName>
    <definedName name="Losa.4toN.Mod.I">#REF!</definedName>
    <definedName name="Losa.Aligerada">#REF!</definedName>
    <definedName name="losa.Cierre.Columnas.Villas">#REF!</definedName>
    <definedName name="Losa.Cierre.encimeras.Villas">#REF!</definedName>
    <definedName name="losa.de.piso.10cm.m2">[55]Análisis!$D$242</definedName>
    <definedName name="losa.edif.Oficinas">#REF!</definedName>
    <definedName name="losa.edif.parqueo">#REF!</definedName>
    <definedName name="losa.entrepiso.villas">#REF!</definedName>
    <definedName name="Losa.Fondo">[32]Análisis!$D$241</definedName>
    <definedName name="losa.fundacion.15cm">#REF!</definedName>
    <definedName name="losa.fundacion.20cm">[55]Análisis!$D$503</definedName>
    <definedName name="Losa.Horm.Arm.Administracion">#REF!</definedName>
    <definedName name="Losa.Horm.Arm.Piso.Estanque">#REF!</definedName>
    <definedName name="Losa.horm.Visto.Area.Noble">#REF!</definedName>
    <definedName name="Losa.Horm.Visto.Comedor">#REF!</definedName>
    <definedName name="Losa.Horm.Visto.Espectaculos">#REF!</definedName>
    <definedName name="Losa.Maciza.12cm.3.8a25AD">#REF!</definedName>
    <definedName name="Losa.Piso.0.08">[32]Análisis!$D$274</definedName>
    <definedName name="Losa.Piso.10cm">#REF!</definedName>
    <definedName name="Losa.Piso.15cm.Cocina">#REF!</definedName>
    <definedName name="Losa.piso.8cm">[47]Análisis!$N$439</definedName>
    <definedName name="Losa.plana.12cm">[36]Análisis!#REF!</definedName>
    <definedName name="losa.plasbau.panel10.8">#REF!</definedName>
    <definedName name="losa.plasbau.panel10.8.sin.malla">#REF!</definedName>
    <definedName name="losa.plasbau.panel10.8.sin.malla.en.techo.incl">#REF!</definedName>
    <definedName name="losa.plasbau.panel14.4">#REF!</definedName>
    <definedName name="losa.plasbau.panel14.4sin.malla">#REF!</definedName>
    <definedName name="Losa.techo.Cocina">#REF!</definedName>
    <definedName name="Losa.techo.Inclinada">[32]Análisis!$D$256</definedName>
    <definedName name="losa.techo.Villa">#REF!</definedName>
    <definedName name="Losa.Techo.Villas">#REF!</definedName>
    <definedName name="losa.vuelo">#REF!</definedName>
    <definedName name="LOSA12" localSheetId="1">#REF!</definedName>
    <definedName name="LOSA12">#REF!</definedName>
    <definedName name="LOSA12_6" localSheetId="1">#REF!</definedName>
    <definedName name="LOSA12_6">#REF!</definedName>
    <definedName name="Losa1erN.Mod.II">#REF!</definedName>
    <definedName name="LOSA20" localSheetId="1">#REF!</definedName>
    <definedName name="LOSA20">#REF!</definedName>
    <definedName name="LOSA20_6" localSheetId="1">#REF!</definedName>
    <definedName name="LOSA20_6">#REF!</definedName>
    <definedName name="Losa2doN.Mod.II">#REF!</definedName>
    <definedName name="LOSA30" localSheetId="1">#REF!</definedName>
    <definedName name="LOSA30">#REF!</definedName>
    <definedName name="LOSA30_6" localSheetId="1">#REF!</definedName>
    <definedName name="LOSA30_6">#REF!</definedName>
    <definedName name="Losa3erN.Mod.II">#REF!</definedName>
    <definedName name="Losa4toN.Mod.II">#REF!</definedName>
    <definedName name="Loseta.cemento.25x25">#REF!</definedName>
    <definedName name="Loseta.Quary.Tile">#REF!</definedName>
    <definedName name="LUBRICANTE">#REF!</definedName>
    <definedName name="lubricantes">[71]Materiales!$K$15</definedName>
    <definedName name="Luces.Camino">#REF!</definedName>
    <definedName name="LUZCENITAL">#REF!</definedName>
    <definedName name="m">#REF!</definedName>
    <definedName name="M.O._acero">'[25]LISTA DE PRECIO'!$C$12</definedName>
    <definedName name="M.O._acero_malla">'[25]LISTA DE PRECIO'!$C$13</definedName>
    <definedName name="M.O._Colocación_Cables_Postensados_3">#N/A</definedName>
    <definedName name="M.O._Colocación_Tabletas_Prefabricados_3">#N/A</definedName>
    <definedName name="M.O._Confección_Moldes_3">#N/A</definedName>
    <definedName name="M.O._Vigas_Postensadas__Incl._Cast._3">#N/A</definedName>
    <definedName name="M.O.Acero.Escalera">#REF!</definedName>
    <definedName name="M.O.Acero.losa.Aligerada">#REF!</definedName>
    <definedName name="M.O.acero.Viga.Amarre">#REF!</definedName>
    <definedName name="M.O.acero.vigasydinteles">#REF!</definedName>
    <definedName name="M.O.acero.zap.Muro">#REF!</definedName>
    <definedName name="M.O.Colc.Mármol30x60">#REF!</definedName>
    <definedName name="M.O.colo.Malla">#REF!</definedName>
    <definedName name="M.O.Coloc.Piso.cemento25x25">#REF!</definedName>
    <definedName name="M.O.Coloc.Zocalo.cem.7x25cem.">#REF!</definedName>
    <definedName name="M.O.Colocacion_de_Panel_Plastbau">'[25]LISTA DE PRECIO'!$C$14</definedName>
    <definedName name="M.O.Estrias">#REF!</definedName>
    <definedName name="M.O.Excavación.en.cal.">#REF!</definedName>
    <definedName name="M.o.granito.en.piso">[32]Insumos!$E$91</definedName>
    <definedName name="M.O.Panete.pared.exterior">#REF!</definedName>
    <definedName name="M.O.Panete.techo.inclinado">#REF!</definedName>
    <definedName name="M.O.Pañete.exterior">#REF!</definedName>
    <definedName name="M.O.Pintura.Exteriores">#REF!</definedName>
    <definedName name="M.O.Pintura.Int.">'[56]Costos Mano de Obra'!$O$52</definedName>
    <definedName name="M.O.Quicio.cem.7x25cm">#REF!</definedName>
    <definedName name="M.O.vaciado.columnas">#REF!</definedName>
    <definedName name="M.O.vaciado.dinteles">#REF!</definedName>
    <definedName name="M.O.vaciado.vigas">#REF!</definedName>
    <definedName name="M.O.vaciado.zapata">#REF!</definedName>
    <definedName name="M_O_Armadura_Columna">[24]Insumos!$B$78:$D$78</definedName>
    <definedName name="M_O_Armadura_Dintel_y_Viga">[24]Insumos!$B$79:$D$79</definedName>
    <definedName name="M_O_Cantos">[24]Insumos!$B$99:$D$99</definedName>
    <definedName name="M_O_Carpintero_2da._Categoría">[24]Insumos!$B$96:$D$96</definedName>
    <definedName name="M_O_Cerámica_Italiana_en_Pared">[24]Insumos!$B$102:$D$102</definedName>
    <definedName name="M_O_Colocación_Adoquines">[24]Insumos!$B$104:$D$104</definedName>
    <definedName name="M_O_Colocación_de_Bloques_de_4">[24]Insumos!$B$105:$D$105</definedName>
    <definedName name="M_O_Colocación_de_Bloques_de_6">[24]Insumos!$B$106:$D$106</definedName>
    <definedName name="M_O_Colocación_de_Bloques_de_8">[24]Insumos!$B$107:$D$107</definedName>
    <definedName name="M_O_Colocación_Listelos">[24]Insumos!$B$114:$D$114</definedName>
    <definedName name="M_O_Colocación_Piso_Cerámica_Criolla">[24]Insumos!$B$108:$D$108</definedName>
    <definedName name="M_O_Colocación_Piso_de_Granito_40_X_40">[24]Insumos!$B$111:$D$111</definedName>
    <definedName name="M_O_Colocación_Zócalos_de_Cerámica">[24]Insumos!$B$113:$D$113</definedName>
    <definedName name="M_O_Confección_de_Andamios">[24]Insumos!$B$115:$D$115</definedName>
    <definedName name="M_O_Construcción_Acera_Frotada_y_Violinada">[24]Insumos!$B$116:$D$116</definedName>
    <definedName name="M_O_Corte_y_Amarre_de_Varilla">[24]Insumos!$B$119:$D$119</definedName>
    <definedName name="M_O_Elaboración_Trampa_de_Grasa">[24]Insumos!$B$121:$D$121</definedName>
    <definedName name="M_O_Fino_de_Techo_Inclinado">[24]Insumos!$B$83:$D$83</definedName>
    <definedName name="M_O_Fino_de_Techo_Plano">[24]Insumos!$B$84:$D$84</definedName>
    <definedName name="M_O_Llenado_de_huecos">[24]Insumos!$B$86:$D$86</definedName>
    <definedName name="M_O_Maestro">[24]Insumos!$B$87:$D$87</definedName>
    <definedName name="M_O_Pañete_Maestreado_Exterior">[24]Insumos!$B$91:$D$91</definedName>
    <definedName name="M_O_Pañete_Maestreado_Interior">[24]Insumos!$B$92:$D$92</definedName>
    <definedName name="M_O_Preparación_del_Terreno">[24]Insumos!$B$94:$D$94</definedName>
    <definedName name="M_O_Quintal_Trabajado">[24]Insumos!$B$77:$D$77</definedName>
    <definedName name="M_O_Regado__Compactación__Mojado__Trasl.Mat.__A_M">[24]Insumos!$B$132:$D$132</definedName>
    <definedName name="M_O_Subida_de_Materiales">[24]Insumos!$B$95:$D$95</definedName>
    <definedName name="M_O_Técnico_Calificado">[24]Insumos!$B$149:$D$149</definedName>
    <definedName name="M_O_Zabaletas">[24]Insumos!$B$98:$D$98</definedName>
    <definedName name="M2.Carp.Viga.Horm.Visto">#REF!</definedName>
    <definedName name="M2.Carpint.Columna.Conven.">#REF!</definedName>
    <definedName name="M2.carpint.Columna.Horm.Visto">#REF!</definedName>
    <definedName name="M2.Carpint.Viga.Conven.">#REF!</definedName>
    <definedName name="m2ceramica">'[48]Analisis Unit. '!$F$47</definedName>
    <definedName name="m3arena">'[48]Analisis Unit. '!$F$41</definedName>
    <definedName name="m3arepanete">'[48]Analisis Unit. '!$F$44</definedName>
    <definedName name="m3grava">'[48]Analisis Unit. '!$F$42</definedName>
    <definedName name="MA" localSheetId="1">[33]M.O.!$C$10</definedName>
    <definedName name="MA">#REF!</definedName>
    <definedName name="MA_10" localSheetId="1">#REF!</definedName>
    <definedName name="MA_10">#REF!</definedName>
    <definedName name="MA_11" localSheetId="1">#REF!</definedName>
    <definedName name="MA_11">#REF!</definedName>
    <definedName name="MA_6" localSheetId="1">#REF!</definedName>
    <definedName name="MA_6">#REF!</definedName>
    <definedName name="MA_7" localSheetId="1">#REF!</definedName>
    <definedName name="MA_7">#REF!</definedName>
    <definedName name="MA_8" localSheetId="1">#REF!</definedName>
    <definedName name="MA_8">#REF!</definedName>
    <definedName name="MA_9" localSheetId="1">#REF!</definedName>
    <definedName name="MA_9">#REF!</definedName>
    <definedName name="MAAL">[12]MOJornal!$D$31</definedName>
    <definedName name="MACHETE" localSheetId="1">#REF!</definedName>
    <definedName name="MACHETE">#REF!</definedName>
    <definedName name="MACHETE_10" localSheetId="1">#REF!</definedName>
    <definedName name="MACHETE_10">#REF!</definedName>
    <definedName name="MACHETE_11" localSheetId="1">#REF!</definedName>
    <definedName name="MACHETE_11">#REF!</definedName>
    <definedName name="MACHETE_6" localSheetId="1">#REF!</definedName>
    <definedName name="MACHETE_6">#REF!</definedName>
    <definedName name="MACHETE_7" localSheetId="1">#REF!</definedName>
    <definedName name="MACHETE_7">#REF!</definedName>
    <definedName name="MACHETE_8" localSheetId="1">#REF!</definedName>
    <definedName name="MACHETE_8">#REF!</definedName>
    <definedName name="MACHETE_9" localSheetId="1">#REF!</definedName>
    <definedName name="MACHETE_9">#REF!</definedName>
    <definedName name="MACO" localSheetId="1">#REF!</definedName>
    <definedName name="MACO">#REF!</definedName>
    <definedName name="MACO_10" localSheetId="1">#REF!</definedName>
    <definedName name="MACO_10">#REF!</definedName>
    <definedName name="MACO_11" localSheetId="1">#REF!</definedName>
    <definedName name="MACO_11">#REF!</definedName>
    <definedName name="MACO_6" localSheetId="1">#REF!</definedName>
    <definedName name="MACO_6">#REF!</definedName>
    <definedName name="MACO_7" localSheetId="1">#REF!</definedName>
    <definedName name="MACO_7">#REF!</definedName>
    <definedName name="MACO_8" localSheetId="1">#REF!</definedName>
    <definedName name="MACO_8">#REF!</definedName>
    <definedName name="MACO_9" localSheetId="1">#REF!</definedName>
    <definedName name="MACO_9">#REF!</definedName>
    <definedName name="MADERA">[10]insumo!#REF!</definedName>
    <definedName name="Madera_3">#N/A</definedName>
    <definedName name="Madera_P2" localSheetId="1">[27]INSU!$D$132</definedName>
    <definedName name="Madera_P2">#REF!</definedName>
    <definedName name="Madera_P2_10" localSheetId="1">#REF!</definedName>
    <definedName name="Madera_P2_10">#REF!</definedName>
    <definedName name="Madera_P2_11" localSheetId="1">#REF!</definedName>
    <definedName name="Madera_P2_11">#REF!</definedName>
    <definedName name="Madera_P2_5" localSheetId="1">#REF!</definedName>
    <definedName name="Madera_P2_5">#REF!</definedName>
    <definedName name="Madera_P2_6" localSheetId="1">#REF!</definedName>
    <definedName name="Madera_P2_6">#REF!</definedName>
    <definedName name="Madera_P2_7" localSheetId="1">#REF!</definedName>
    <definedName name="Madera_P2_7">#REF!</definedName>
    <definedName name="Madera_P2_8" localSheetId="1">#REF!</definedName>
    <definedName name="Madera_P2_8">#REF!</definedName>
    <definedName name="Madera_P2_9" localSheetId="1">#REF!</definedName>
    <definedName name="Madera_P2_9">#REF!</definedName>
    <definedName name="maderabrutapino" localSheetId="1">#REF!</definedName>
    <definedName name="maderabrutapino">#REF!</definedName>
    <definedName name="maderabrutapino_8" localSheetId="1">#REF!</definedName>
    <definedName name="maderabrutapino_8">#REF!</definedName>
    <definedName name="MADERAC">[10]insumo!$D$28</definedName>
    <definedName name="MADERAS">#REF!</definedName>
    <definedName name="Maestro" localSheetId="1">#REF!</definedName>
    <definedName name="Maestro">#REF!</definedName>
    <definedName name="Maestro_10" localSheetId="1">#REF!</definedName>
    <definedName name="Maestro_10">#REF!</definedName>
    <definedName name="Maestro_11" localSheetId="1">#REF!</definedName>
    <definedName name="Maestro_11">#REF!</definedName>
    <definedName name="Maestro_6" localSheetId="1">#REF!</definedName>
    <definedName name="Maestro_6">#REF!</definedName>
    <definedName name="Maestro_7" localSheetId="1">#REF!</definedName>
    <definedName name="Maestro_7">#REF!</definedName>
    <definedName name="Maestro_8" localSheetId="1">#REF!</definedName>
    <definedName name="Maestro_8">#REF!</definedName>
    <definedName name="Maestro_9" localSheetId="1">#REF!</definedName>
    <definedName name="Maestro_9">#REF!</definedName>
    <definedName name="MAESTROCARP" localSheetId="1">[29]INS!#REF!</definedName>
    <definedName name="MAESTROCARP">#REF!</definedName>
    <definedName name="MAESTROCARP_6" localSheetId="1">#REF!</definedName>
    <definedName name="MAESTROCARP_6">#REF!</definedName>
    <definedName name="MAESTROCARP_8" localSheetId="1">#REF!</definedName>
    <definedName name="MAESTROCARP_8">#REF!</definedName>
    <definedName name="MALLA">#REF!</definedName>
    <definedName name="malla.elec.2.3x2.3.20x20">#REF!</definedName>
    <definedName name="malla.elec.2.3x2.3.20x20.m2">#REF!</definedName>
    <definedName name="Malla.Elect.W2.3.15x15">#REF!</definedName>
    <definedName name="Malla.Elect.W2.3.15x15m2">#REF!</definedName>
    <definedName name="Malla.Elect.W2.5x20">#REF!</definedName>
    <definedName name="MALLA_ABRAZ_1_12" localSheetId="1">#REF!</definedName>
    <definedName name="MALLA_ABRAZ_1_12">#REF!</definedName>
    <definedName name="MALLA_ABRAZ_1_12_10" localSheetId="1">#REF!</definedName>
    <definedName name="MALLA_ABRAZ_1_12_10">#REF!</definedName>
    <definedName name="MALLA_ABRAZ_1_12_11" localSheetId="1">#REF!</definedName>
    <definedName name="MALLA_ABRAZ_1_12_11">#REF!</definedName>
    <definedName name="MALLA_ABRAZ_1_12_6" localSheetId="1">#REF!</definedName>
    <definedName name="MALLA_ABRAZ_1_12_6">#REF!</definedName>
    <definedName name="MALLA_ABRAZ_1_12_7" localSheetId="1">#REF!</definedName>
    <definedName name="MALLA_ABRAZ_1_12_7">#REF!</definedName>
    <definedName name="MALLA_ABRAZ_1_12_8" localSheetId="1">#REF!</definedName>
    <definedName name="MALLA_ABRAZ_1_12_8">#REF!</definedName>
    <definedName name="MALLA_ABRAZ_1_12_9" localSheetId="1">#REF!</definedName>
    <definedName name="MALLA_ABRAZ_1_12_9">#REF!</definedName>
    <definedName name="MALLA_AL_GALVANIZADO" localSheetId="1">#REF!</definedName>
    <definedName name="MALLA_AL_GALVANIZADO">#REF!</definedName>
    <definedName name="MALLA_AL_GALVANIZADO_10" localSheetId="1">#REF!</definedName>
    <definedName name="MALLA_AL_GALVANIZADO_10">#REF!</definedName>
    <definedName name="MALLA_AL_GALVANIZADO_11" localSheetId="1">#REF!</definedName>
    <definedName name="MALLA_AL_GALVANIZADO_11">#REF!</definedName>
    <definedName name="MALLA_AL_GALVANIZADO_6" localSheetId="1">#REF!</definedName>
    <definedName name="MALLA_AL_GALVANIZADO_6">#REF!</definedName>
    <definedName name="MALLA_AL_GALVANIZADO_7" localSheetId="1">#REF!</definedName>
    <definedName name="MALLA_AL_GALVANIZADO_7">#REF!</definedName>
    <definedName name="MALLA_AL_GALVANIZADO_8" localSheetId="1">#REF!</definedName>
    <definedName name="MALLA_AL_GALVANIZADO_8">#REF!</definedName>
    <definedName name="MALLA_AL_GALVANIZADO_9" localSheetId="1">#REF!</definedName>
    <definedName name="MALLA_AL_GALVANIZADO_9">#REF!</definedName>
    <definedName name="MALLA_AL_PUAS" localSheetId="1">#REF!</definedName>
    <definedName name="MALLA_AL_PUAS">#REF!</definedName>
    <definedName name="MALLA_AL_PUAS_10" localSheetId="1">#REF!</definedName>
    <definedName name="MALLA_AL_PUAS_10">#REF!</definedName>
    <definedName name="MALLA_AL_PUAS_11" localSheetId="1">#REF!</definedName>
    <definedName name="MALLA_AL_PUAS_11">#REF!</definedName>
    <definedName name="MALLA_AL_PUAS_6" localSheetId="1">#REF!</definedName>
    <definedName name="MALLA_AL_PUAS_6">#REF!</definedName>
    <definedName name="MALLA_AL_PUAS_7" localSheetId="1">#REF!</definedName>
    <definedName name="MALLA_AL_PUAS_7">#REF!</definedName>
    <definedName name="MALLA_AL_PUAS_8" localSheetId="1">#REF!</definedName>
    <definedName name="MALLA_AL_PUAS_8">#REF!</definedName>
    <definedName name="MALLA_AL_PUAS_9" localSheetId="1">#REF!</definedName>
    <definedName name="MALLA_AL_PUAS_9">#REF!</definedName>
    <definedName name="MALLA_BARRA_TENZORA" localSheetId="1">#REF!</definedName>
    <definedName name="MALLA_BARRA_TENZORA">#REF!</definedName>
    <definedName name="MALLA_BARRA_TENZORA_10" localSheetId="1">#REF!</definedName>
    <definedName name="MALLA_BARRA_TENZORA_10">#REF!</definedName>
    <definedName name="MALLA_BARRA_TENZORA_11" localSheetId="1">#REF!</definedName>
    <definedName name="MALLA_BARRA_TENZORA_11">#REF!</definedName>
    <definedName name="MALLA_BARRA_TENZORA_6" localSheetId="1">#REF!</definedName>
    <definedName name="MALLA_BARRA_TENZORA_6">#REF!</definedName>
    <definedName name="MALLA_BARRA_TENZORA_7" localSheetId="1">#REF!</definedName>
    <definedName name="MALLA_BARRA_TENZORA_7">#REF!</definedName>
    <definedName name="MALLA_BARRA_TENZORA_8" localSheetId="1">#REF!</definedName>
    <definedName name="MALLA_BARRA_TENZORA_8">#REF!</definedName>
    <definedName name="MALLA_BARRA_TENZORA_9" localSheetId="1">#REF!</definedName>
    <definedName name="MALLA_BARRA_TENZORA_9">#REF!</definedName>
    <definedName name="MALLA_BOTE" localSheetId="1">#REF!</definedName>
    <definedName name="MALLA_BOTE">#REF!</definedName>
    <definedName name="MALLA_BOTE_10" localSheetId="1">#REF!</definedName>
    <definedName name="MALLA_BOTE_10">#REF!</definedName>
    <definedName name="MALLA_BOTE_11" localSheetId="1">#REF!</definedName>
    <definedName name="MALLA_BOTE_11">#REF!</definedName>
    <definedName name="MALLA_BOTE_6" localSheetId="1">#REF!</definedName>
    <definedName name="MALLA_BOTE_6">#REF!</definedName>
    <definedName name="MALLA_BOTE_7" localSheetId="1">#REF!</definedName>
    <definedName name="MALLA_BOTE_7">#REF!</definedName>
    <definedName name="MALLA_BOTE_8" localSheetId="1">#REF!</definedName>
    <definedName name="MALLA_BOTE_8">#REF!</definedName>
    <definedName name="MALLA_BOTE_9" localSheetId="1">#REF!</definedName>
    <definedName name="MALLA_BOTE_9">#REF!</definedName>
    <definedName name="MALLA_CARP_COLS" localSheetId="1">#REF!</definedName>
    <definedName name="MALLA_CARP_COLS">#REF!</definedName>
    <definedName name="MALLA_CARP_COLS_10" localSheetId="1">#REF!</definedName>
    <definedName name="MALLA_CARP_COLS_10">#REF!</definedName>
    <definedName name="MALLA_CARP_COLS_11" localSheetId="1">#REF!</definedName>
    <definedName name="MALLA_CARP_COLS_11">#REF!</definedName>
    <definedName name="MALLA_CARP_COLS_6" localSheetId="1">#REF!</definedName>
    <definedName name="MALLA_CARP_COLS_6">#REF!</definedName>
    <definedName name="MALLA_CARP_COLS_7" localSheetId="1">#REF!</definedName>
    <definedName name="MALLA_CARP_COLS_7">#REF!</definedName>
    <definedName name="MALLA_CARP_COLS_8" localSheetId="1">#REF!</definedName>
    <definedName name="MALLA_CARP_COLS_8">#REF!</definedName>
    <definedName name="MALLA_CARP_COLS_9" localSheetId="1">#REF!</definedName>
    <definedName name="MALLA_CARP_COLS_9">#REF!</definedName>
    <definedName name="MALLA_CICLONICA_6" localSheetId="1">#REF!</definedName>
    <definedName name="MALLA_CICLONICA_6">#REF!</definedName>
    <definedName name="MALLA_CICLONICA_6_10" localSheetId="1">#REF!</definedName>
    <definedName name="MALLA_CICLONICA_6_10">#REF!</definedName>
    <definedName name="MALLA_CICLONICA_6_11" localSheetId="1">#REF!</definedName>
    <definedName name="MALLA_CICLONICA_6_11">#REF!</definedName>
    <definedName name="MALLA_CICLONICA_6_6" localSheetId="1">#REF!</definedName>
    <definedName name="MALLA_CICLONICA_6_6">#REF!</definedName>
    <definedName name="MALLA_CICLONICA_6_7" localSheetId="1">#REF!</definedName>
    <definedName name="MALLA_CICLONICA_6_7">#REF!</definedName>
    <definedName name="MALLA_CICLONICA_6_8" localSheetId="1">#REF!</definedName>
    <definedName name="MALLA_CICLONICA_6_8">#REF!</definedName>
    <definedName name="MALLA_CICLONICA_6_9" localSheetId="1">#REF!</definedName>
    <definedName name="MALLA_CICLONICA_6_9">#REF!</definedName>
    <definedName name="MALLA_COLOC_6" localSheetId="1">#REF!</definedName>
    <definedName name="MALLA_COLOC_6">#REF!</definedName>
    <definedName name="MALLA_COLOC_6_10" localSheetId="1">#REF!</definedName>
    <definedName name="MALLA_COLOC_6_10">#REF!</definedName>
    <definedName name="MALLA_COLOC_6_11" localSheetId="1">#REF!</definedName>
    <definedName name="MALLA_COLOC_6_11">#REF!</definedName>
    <definedName name="MALLA_COLOC_6_6" localSheetId="1">#REF!</definedName>
    <definedName name="MALLA_COLOC_6_6">#REF!</definedName>
    <definedName name="MALLA_COLOC_6_7" localSheetId="1">#REF!</definedName>
    <definedName name="MALLA_COLOC_6_7">#REF!</definedName>
    <definedName name="MALLA_COLOC_6_8" localSheetId="1">#REF!</definedName>
    <definedName name="MALLA_COLOC_6_8">#REF!</definedName>
    <definedName name="MALLA_COLOC_6_9" localSheetId="1">#REF!</definedName>
    <definedName name="MALLA_COLOC_6_9">#REF!</definedName>
    <definedName name="MALLA_COPAFINAL_1_12" localSheetId="1">#REF!</definedName>
    <definedName name="MALLA_COPAFINAL_1_12">#REF!</definedName>
    <definedName name="MALLA_COPAFINAL_1_12_10" localSheetId="1">#REF!</definedName>
    <definedName name="MALLA_COPAFINAL_1_12_10">#REF!</definedName>
    <definedName name="MALLA_COPAFINAL_1_12_11" localSheetId="1">#REF!</definedName>
    <definedName name="MALLA_COPAFINAL_1_12_11">#REF!</definedName>
    <definedName name="MALLA_COPAFINAL_1_12_6" localSheetId="1">#REF!</definedName>
    <definedName name="MALLA_COPAFINAL_1_12_6">#REF!</definedName>
    <definedName name="MALLA_COPAFINAL_1_12_7" localSheetId="1">#REF!</definedName>
    <definedName name="MALLA_COPAFINAL_1_12_7">#REF!</definedName>
    <definedName name="MALLA_COPAFINAL_1_12_8" localSheetId="1">#REF!</definedName>
    <definedName name="MALLA_COPAFINAL_1_12_8">#REF!</definedName>
    <definedName name="MALLA_COPAFINAL_1_12_9" localSheetId="1">#REF!</definedName>
    <definedName name="MALLA_COPAFINAL_1_12_9">#REF!</definedName>
    <definedName name="MALLA_COPAFINAL_2" localSheetId="1">#REF!</definedName>
    <definedName name="MALLA_COPAFINAL_2">#REF!</definedName>
    <definedName name="MALLA_COPAFINAL_2_10" localSheetId="1">#REF!</definedName>
    <definedName name="MALLA_COPAFINAL_2_10">#REF!</definedName>
    <definedName name="MALLA_COPAFINAL_2_11" localSheetId="1">#REF!</definedName>
    <definedName name="MALLA_COPAFINAL_2_11">#REF!</definedName>
    <definedName name="MALLA_COPAFINAL_2_6" localSheetId="1">#REF!</definedName>
    <definedName name="MALLA_COPAFINAL_2_6">#REF!</definedName>
    <definedName name="MALLA_COPAFINAL_2_7" localSheetId="1">#REF!</definedName>
    <definedName name="MALLA_COPAFINAL_2_7">#REF!</definedName>
    <definedName name="MALLA_COPAFINAL_2_8" localSheetId="1">#REF!</definedName>
    <definedName name="MALLA_COPAFINAL_2_8">#REF!</definedName>
    <definedName name="MALLA_COPAFINAL_2_9" localSheetId="1">#REF!</definedName>
    <definedName name="MALLA_COPAFINAL_2_9">#REF!</definedName>
    <definedName name="MALLA_CORTE_ABR" localSheetId="1">#REF!</definedName>
    <definedName name="MALLA_CORTE_ABR">#REF!</definedName>
    <definedName name="MALLA_CORTE_ABR_10" localSheetId="1">#REF!</definedName>
    <definedName name="MALLA_CORTE_ABR_10">#REF!</definedName>
    <definedName name="MALLA_CORTE_ABR_11" localSheetId="1">#REF!</definedName>
    <definedName name="MALLA_CORTE_ABR_11">#REF!</definedName>
    <definedName name="MALLA_CORTE_ABR_6" localSheetId="1">#REF!</definedName>
    <definedName name="MALLA_CORTE_ABR_6">#REF!</definedName>
    <definedName name="MALLA_CORTE_ABR_7" localSheetId="1">#REF!</definedName>
    <definedName name="MALLA_CORTE_ABR_7">#REF!</definedName>
    <definedName name="MALLA_CORTE_ABR_8" localSheetId="1">#REF!</definedName>
    <definedName name="MALLA_CORTE_ABR_8">#REF!</definedName>
    <definedName name="MALLA_CORTE_ABR_9" localSheetId="1">#REF!</definedName>
    <definedName name="MALLA_CORTE_ABR_9">#REF!</definedName>
    <definedName name="Malla_Electrosoldada_10x10" localSheetId="1">#REF!</definedName>
    <definedName name="Malla_Electrosoldada_10x10">#REF!</definedName>
    <definedName name="Malla_Electrosoldada_10x10_10" localSheetId="1">#REF!</definedName>
    <definedName name="Malla_Electrosoldada_10x10_10">#REF!</definedName>
    <definedName name="Malla_Electrosoldada_10x10_11" localSheetId="1">#REF!</definedName>
    <definedName name="Malla_Electrosoldada_10x10_11">#REF!</definedName>
    <definedName name="Malla_Electrosoldada_10x10_6" localSheetId="1">#REF!</definedName>
    <definedName name="Malla_Electrosoldada_10x10_6">#REF!</definedName>
    <definedName name="Malla_Electrosoldada_10x10_7" localSheetId="1">#REF!</definedName>
    <definedName name="Malla_Electrosoldada_10x10_7">#REF!</definedName>
    <definedName name="Malla_Electrosoldada_10x10_8" localSheetId="1">#REF!</definedName>
    <definedName name="Malla_Electrosoldada_10x10_8">#REF!</definedName>
    <definedName name="Malla_Electrosoldada_10x10_9" localSheetId="1">#REF!</definedName>
    <definedName name="Malla_Electrosoldada_10x10_9">#REF!</definedName>
    <definedName name="Malla_electrosoldada_15x15___W2.9x2.9">'[25]LISTA DE PRECIO'!$C$8</definedName>
    <definedName name="MALLA_PALOMETA_DOBLE_1_12" localSheetId="1">#REF!</definedName>
    <definedName name="MALLA_PALOMETA_DOBLE_1_12">#REF!</definedName>
    <definedName name="MALLA_PALOMETA_DOBLE_1_12_10" localSheetId="1">#REF!</definedName>
    <definedName name="MALLA_PALOMETA_DOBLE_1_12_10">#REF!</definedName>
    <definedName name="MALLA_PALOMETA_DOBLE_1_12_11" localSheetId="1">#REF!</definedName>
    <definedName name="MALLA_PALOMETA_DOBLE_1_12_11">#REF!</definedName>
    <definedName name="MALLA_PALOMETA_DOBLE_1_12_6" localSheetId="1">#REF!</definedName>
    <definedName name="MALLA_PALOMETA_DOBLE_1_12_6">#REF!</definedName>
    <definedName name="MALLA_PALOMETA_DOBLE_1_12_7" localSheetId="1">#REF!</definedName>
    <definedName name="MALLA_PALOMETA_DOBLE_1_12_7">#REF!</definedName>
    <definedName name="MALLA_PALOMETA_DOBLE_1_12_8" localSheetId="1">#REF!</definedName>
    <definedName name="MALLA_PALOMETA_DOBLE_1_12_8">#REF!</definedName>
    <definedName name="MALLA_PALOMETA_DOBLE_1_12_9" localSheetId="1">#REF!</definedName>
    <definedName name="MALLA_PALOMETA_DOBLE_1_12_9">#REF!</definedName>
    <definedName name="MALLA_RELLENO" localSheetId="1">#REF!</definedName>
    <definedName name="MALLA_RELLENO">#REF!</definedName>
    <definedName name="MALLA_RELLENO_10" localSheetId="1">#REF!</definedName>
    <definedName name="MALLA_RELLENO_10">#REF!</definedName>
    <definedName name="MALLA_RELLENO_11" localSheetId="1">#REF!</definedName>
    <definedName name="MALLA_RELLENO_11">#REF!</definedName>
    <definedName name="MALLA_RELLENO_6" localSheetId="1">#REF!</definedName>
    <definedName name="MALLA_RELLENO_6">#REF!</definedName>
    <definedName name="MALLA_RELLENO_7" localSheetId="1">#REF!</definedName>
    <definedName name="MALLA_RELLENO_7">#REF!</definedName>
    <definedName name="MALLA_RELLENO_8" localSheetId="1">#REF!</definedName>
    <definedName name="MALLA_RELLENO_8">#REF!</definedName>
    <definedName name="MALLA_RELLENO_9" localSheetId="1">#REF!</definedName>
    <definedName name="MALLA_RELLENO_9">#REF!</definedName>
    <definedName name="MALLA_SEGUETA" localSheetId="1">#REF!</definedName>
    <definedName name="MALLA_SEGUETA">#REF!</definedName>
    <definedName name="MALLA_SEGUETA_10" localSheetId="1">#REF!</definedName>
    <definedName name="MALLA_SEGUETA_10">#REF!</definedName>
    <definedName name="MALLA_SEGUETA_11" localSheetId="1">#REF!</definedName>
    <definedName name="MALLA_SEGUETA_11">#REF!</definedName>
    <definedName name="MALLA_SEGUETA_6" localSheetId="1">#REF!</definedName>
    <definedName name="MALLA_SEGUETA_6">#REF!</definedName>
    <definedName name="MALLA_SEGUETA_7" localSheetId="1">#REF!</definedName>
    <definedName name="MALLA_SEGUETA_7">#REF!</definedName>
    <definedName name="MALLA_SEGUETA_8" localSheetId="1">#REF!</definedName>
    <definedName name="MALLA_SEGUETA_8">#REF!</definedName>
    <definedName name="MALLA_SEGUETA_9" localSheetId="1">#REF!</definedName>
    <definedName name="MALLA_SEGUETA_9">#REF!</definedName>
    <definedName name="MALLA_TERMINAL_1_14" localSheetId="1">#REF!</definedName>
    <definedName name="MALLA_TERMINAL_1_14">#REF!</definedName>
    <definedName name="MALLA_TERMINAL_1_14_10" localSheetId="1">#REF!</definedName>
    <definedName name="MALLA_TERMINAL_1_14_10">#REF!</definedName>
    <definedName name="MALLA_TERMINAL_1_14_11" localSheetId="1">#REF!</definedName>
    <definedName name="MALLA_TERMINAL_1_14_11">#REF!</definedName>
    <definedName name="MALLA_TERMINAL_1_14_6" localSheetId="1">#REF!</definedName>
    <definedName name="MALLA_TERMINAL_1_14_6">#REF!</definedName>
    <definedName name="MALLA_TERMINAL_1_14_7" localSheetId="1">#REF!</definedName>
    <definedName name="MALLA_TERMINAL_1_14_7">#REF!</definedName>
    <definedName name="MALLA_TERMINAL_1_14_8" localSheetId="1">#REF!</definedName>
    <definedName name="MALLA_TERMINAL_1_14_8">#REF!</definedName>
    <definedName name="MALLA_TERMINAL_1_14_9" localSheetId="1">#REF!</definedName>
    <definedName name="MALLA_TERMINAL_1_14_9">#REF!</definedName>
    <definedName name="MALLA_TUBOHG_1" localSheetId="1">#REF!</definedName>
    <definedName name="MALLA_TUBOHG_1">#REF!</definedName>
    <definedName name="MALLA_TUBOHG_1_10" localSheetId="1">#REF!</definedName>
    <definedName name="MALLA_TUBOHG_1_10">#REF!</definedName>
    <definedName name="MALLA_TUBOHG_1_11" localSheetId="1">#REF!</definedName>
    <definedName name="MALLA_TUBOHG_1_11">#REF!</definedName>
    <definedName name="MALLA_TUBOHG_1_12" localSheetId="1">#REF!</definedName>
    <definedName name="MALLA_TUBOHG_1_12">#REF!</definedName>
    <definedName name="MALLA_TUBOHG_1_12_10" localSheetId="1">#REF!</definedName>
    <definedName name="MALLA_TUBOHG_1_12_10">#REF!</definedName>
    <definedName name="MALLA_TUBOHG_1_12_11" localSheetId="1">#REF!</definedName>
    <definedName name="MALLA_TUBOHG_1_12_11">#REF!</definedName>
    <definedName name="MALLA_TUBOHG_1_12_6" localSheetId="1">#REF!</definedName>
    <definedName name="MALLA_TUBOHG_1_12_6">#REF!</definedName>
    <definedName name="MALLA_TUBOHG_1_12_7" localSheetId="1">#REF!</definedName>
    <definedName name="MALLA_TUBOHG_1_12_7">#REF!</definedName>
    <definedName name="MALLA_TUBOHG_1_12_8" localSheetId="1">#REF!</definedName>
    <definedName name="MALLA_TUBOHG_1_12_8">#REF!</definedName>
    <definedName name="MALLA_TUBOHG_1_12_9" localSheetId="1">#REF!</definedName>
    <definedName name="MALLA_TUBOHG_1_12_9">#REF!</definedName>
    <definedName name="MALLA_TUBOHG_1_14" localSheetId="1">#REF!</definedName>
    <definedName name="MALLA_TUBOHG_1_14">#REF!</definedName>
    <definedName name="MALLA_TUBOHG_1_14_10" localSheetId="1">#REF!</definedName>
    <definedName name="MALLA_TUBOHG_1_14_10">#REF!</definedName>
    <definedName name="MALLA_TUBOHG_1_14_11" localSheetId="1">#REF!</definedName>
    <definedName name="MALLA_TUBOHG_1_14_11">#REF!</definedName>
    <definedName name="MALLA_TUBOHG_1_14_6" localSheetId="1">#REF!</definedName>
    <definedName name="MALLA_TUBOHG_1_14_6">#REF!</definedName>
    <definedName name="MALLA_TUBOHG_1_14_7" localSheetId="1">#REF!</definedName>
    <definedName name="MALLA_TUBOHG_1_14_7">#REF!</definedName>
    <definedName name="MALLA_TUBOHG_1_14_8" localSheetId="1">#REF!</definedName>
    <definedName name="MALLA_TUBOHG_1_14_8">#REF!</definedName>
    <definedName name="MALLA_TUBOHG_1_14_9" localSheetId="1">#REF!</definedName>
    <definedName name="MALLA_TUBOHG_1_14_9">#REF!</definedName>
    <definedName name="MALLA_TUBOHG_1_6" localSheetId="1">#REF!</definedName>
    <definedName name="MALLA_TUBOHG_1_6">#REF!</definedName>
    <definedName name="MALLA_TUBOHG_1_7" localSheetId="1">#REF!</definedName>
    <definedName name="MALLA_TUBOHG_1_7">#REF!</definedName>
    <definedName name="MALLA_TUBOHG_1_8" localSheetId="1">#REF!</definedName>
    <definedName name="MALLA_TUBOHG_1_8">#REF!</definedName>
    <definedName name="MALLA_TUBOHG_1_9" localSheetId="1">#REF!</definedName>
    <definedName name="MALLA_TUBOHG_1_9">#REF!</definedName>
    <definedName name="MALLA_ZABALETA" localSheetId="1">#REF!</definedName>
    <definedName name="MALLA_ZABALETA">#REF!</definedName>
    <definedName name="MALLA_ZABALETA_10" localSheetId="1">#REF!</definedName>
    <definedName name="MALLA_ZABALETA_10">#REF!</definedName>
    <definedName name="MALLA_ZABALETA_11" localSheetId="1">#REF!</definedName>
    <definedName name="MALLA_ZABALETA_11">#REF!</definedName>
    <definedName name="MALLA_ZABALETA_6" localSheetId="1">#REF!</definedName>
    <definedName name="MALLA_ZABALETA_6">#REF!</definedName>
    <definedName name="MALLA_ZABALETA_7" localSheetId="1">#REF!</definedName>
    <definedName name="MALLA_ZABALETA_7">#REF!</definedName>
    <definedName name="MALLA_ZABALETA_8" localSheetId="1">#REF!</definedName>
    <definedName name="MALLA_ZABALETA_8">#REF!</definedName>
    <definedName name="MALLA_ZABALETA_9" localSheetId="1">#REF!</definedName>
    <definedName name="MALLA_ZABALETA_9">#REF!</definedName>
    <definedName name="MALLACICL6HG">#REF!</definedName>
    <definedName name="MALLAS">#REF!</definedName>
    <definedName name="mami">#REF!</definedName>
    <definedName name="mamii">#REF!</definedName>
    <definedName name="mamiii">#REF!</definedName>
    <definedName name="mamiiii">#REF!</definedName>
    <definedName name="MANG34NEGRACALENT">#REF!</definedName>
    <definedName name="Mano_de_Obra_Acero_3">#N/A</definedName>
    <definedName name="Mano_de_Obra_Madera_3">#N/A</definedName>
    <definedName name="MANOBRA">#REF!</definedName>
    <definedName name="manti">#REF!</definedName>
    <definedName name="mantii">#REF!</definedName>
    <definedName name="mantiii">#REF!</definedName>
    <definedName name="mantiiii">#REF!</definedName>
    <definedName name="maquito">'[22]Listado Equipos a utilizar'!#REF!</definedName>
    <definedName name="MARCO_PUERTA_PINO" localSheetId="1">#REF!</definedName>
    <definedName name="MARCO_PUERTA_PINO">#REF!</definedName>
    <definedName name="MARCO_PUERTA_PINO_10" localSheetId="1">#REF!</definedName>
    <definedName name="MARCO_PUERTA_PINO_10">#REF!</definedName>
    <definedName name="MARCO_PUERTA_PINO_11" localSheetId="1">#REF!</definedName>
    <definedName name="MARCO_PUERTA_PINO_11">#REF!</definedName>
    <definedName name="MARCO_PUERTA_PINO_6" localSheetId="1">#REF!</definedName>
    <definedName name="MARCO_PUERTA_PINO_6">#REF!</definedName>
    <definedName name="MARCO_PUERTA_PINO_7" localSheetId="1">#REF!</definedName>
    <definedName name="MARCO_PUERTA_PINO_7">#REF!</definedName>
    <definedName name="MARCO_PUERTA_PINO_8" localSheetId="1">#REF!</definedName>
    <definedName name="MARCO_PUERTA_PINO_8">#REF!</definedName>
    <definedName name="MARCO_PUERTA_PINO_9" localSheetId="1">#REF!</definedName>
    <definedName name="MARCO_PUERTA_PINO_9">#REF!</definedName>
    <definedName name="MARCOCA">#REF!</definedName>
    <definedName name="MARCOPI">#REF!</definedName>
    <definedName name="Marmol">#REF!</definedName>
    <definedName name="Mármol.30x60">#REF!</definedName>
    <definedName name="Marmol.30x60.pared">#REF!</definedName>
    <definedName name="Marmol.A.20x40">#REF!</definedName>
    <definedName name="marmol.A.40x40">#REF!</definedName>
    <definedName name="marmol.B.40x40">#REF!</definedName>
    <definedName name="Marmolina">#REF!</definedName>
    <definedName name="marmolpiso">[10]insumo!#REF!</definedName>
    <definedName name="martillo">#REF!</definedName>
    <definedName name="masilla.sheetrock">[52]Insumos!$L$40</definedName>
    <definedName name="MATERIAL_RELLENO" localSheetId="1">#REF!</definedName>
    <definedName name="MATERIAL_RELLENO">#REF!</definedName>
    <definedName name="MATERIAL_RELLENO_10" localSheetId="1">#REF!</definedName>
    <definedName name="MATERIAL_RELLENO_10">#REF!</definedName>
    <definedName name="MATERIAL_RELLENO_11" localSheetId="1">#REF!</definedName>
    <definedName name="MATERIAL_RELLENO_11">#REF!</definedName>
    <definedName name="MATERIAL_RELLENO_6" localSheetId="1">#REF!</definedName>
    <definedName name="MATERIAL_RELLENO_6">#REF!</definedName>
    <definedName name="MATERIAL_RELLENO_7" localSheetId="1">#REF!</definedName>
    <definedName name="MATERIAL_RELLENO_7">#REF!</definedName>
    <definedName name="MATERIAL_RELLENO_8" localSheetId="1">#REF!</definedName>
    <definedName name="MATERIAL_RELLENO_8">#REF!</definedName>
    <definedName name="MATERIAL_RELLENO_9" localSheetId="1">#REF!</definedName>
    <definedName name="MATERIAL_RELLENO_9">#REF!</definedName>
    <definedName name="MATINST">#REF!</definedName>
    <definedName name="MATOCO">#REF!</definedName>
    <definedName name="MBA" localSheetId="1">#REF!</definedName>
    <definedName name="MBA">#REF!</definedName>
    <definedName name="MBA_10" localSheetId="1">#REF!</definedName>
    <definedName name="MBA_10">#REF!</definedName>
    <definedName name="MBA_11" localSheetId="1">#REF!</definedName>
    <definedName name="MBA_11">#REF!</definedName>
    <definedName name="MBA_6" localSheetId="1">#REF!</definedName>
    <definedName name="MBA_6">#REF!</definedName>
    <definedName name="MBA_7" localSheetId="1">#REF!</definedName>
    <definedName name="MBA_7">#REF!</definedName>
    <definedName name="MBA_8" localSheetId="1">#REF!</definedName>
    <definedName name="MBA_8">#REF!</definedName>
    <definedName name="MBA_9" localSheetId="1">#REF!</definedName>
    <definedName name="MBA_9">#REF!</definedName>
    <definedName name="MBR">#REF!</definedName>
    <definedName name="Ménsula.2doN">#REF!</definedName>
    <definedName name="Ménsula.3er.nivel">#REF!</definedName>
    <definedName name="Ménsula.piso">#REF!</definedName>
    <definedName name="Meseta.10cm">#REF!</definedName>
    <definedName name="MEXCLADORA_LAVAMANOS" localSheetId="1">#REF!</definedName>
    <definedName name="MEXCLADORA_LAVAMANOS">#REF!</definedName>
    <definedName name="MEXCLADORA_LAVAMANOS_10" localSheetId="1">#REF!</definedName>
    <definedName name="MEXCLADORA_LAVAMANOS_10">#REF!</definedName>
    <definedName name="MEXCLADORA_LAVAMANOS_11" localSheetId="1">#REF!</definedName>
    <definedName name="MEXCLADORA_LAVAMANOS_11">#REF!</definedName>
    <definedName name="MEXCLADORA_LAVAMANOS_6" localSheetId="1">#REF!</definedName>
    <definedName name="MEXCLADORA_LAVAMANOS_6">#REF!</definedName>
    <definedName name="MEXCLADORA_LAVAMANOS_7" localSheetId="1">#REF!</definedName>
    <definedName name="MEXCLADORA_LAVAMANOS_7">#REF!</definedName>
    <definedName name="MEXCLADORA_LAVAMANOS_8" localSheetId="1">#REF!</definedName>
    <definedName name="MEXCLADORA_LAVAMANOS_8">#REF!</definedName>
    <definedName name="MEXCLADORA_LAVAMANOS_9" localSheetId="1">#REF!</definedName>
    <definedName name="MEXCLADORA_LAVAMANOS_9">#REF!</definedName>
    <definedName name="Mez.Antillana.bloques">[41]Insumos!$E$30</definedName>
    <definedName name="Mez.Antillana.Pañete">[41]Insumos!$E$31</definedName>
    <definedName name="Mez.Antillana.Pisos">[41]Insumos!$E$32</definedName>
    <definedName name="MEZCALAREPMOR">#REF!</definedName>
    <definedName name="MEZCBAN">#REF!</definedName>
    <definedName name="MEZCBIDET">#REF!</definedName>
    <definedName name="MEZCFREG">#REF!</definedName>
    <definedName name="Mezcla.1.4.Pisos">#REF!</definedName>
    <definedName name="Mezcla.Careteo">#REF!</definedName>
    <definedName name="Mezcla.Marmolina">#REF!</definedName>
    <definedName name="mezcla.Panete">#REF!</definedName>
    <definedName name="MEZCLA_1a3">#REF!</definedName>
    <definedName name="MEZCLA_CAL_ARENA_PISOS" localSheetId="1">#REF!</definedName>
    <definedName name="MEZCLA_CAL_ARENA_PISOS">#REF!</definedName>
    <definedName name="MEZCLA_CAL_ARENA_PISOS_10" localSheetId="1">#REF!</definedName>
    <definedName name="MEZCLA_CAL_ARENA_PISOS_10">#REF!</definedName>
    <definedName name="MEZCLA_CAL_ARENA_PISOS_11" localSheetId="1">#REF!</definedName>
    <definedName name="MEZCLA_CAL_ARENA_PISOS_11">#REF!</definedName>
    <definedName name="MEZCLA_CAL_ARENA_PISOS_6" localSheetId="1">#REF!</definedName>
    <definedName name="MEZCLA_CAL_ARENA_PISOS_6">#REF!</definedName>
    <definedName name="MEZCLA_CAL_ARENA_PISOS_7" localSheetId="1">#REF!</definedName>
    <definedName name="MEZCLA_CAL_ARENA_PISOS_7">#REF!</definedName>
    <definedName name="MEZCLA_CAL_ARENA_PISOS_8" localSheetId="1">#REF!</definedName>
    <definedName name="MEZCLA_CAL_ARENA_PISOS_8">#REF!</definedName>
    <definedName name="MEZCLA_CAL_ARENA_PISOS_9" localSheetId="1">#REF!</definedName>
    <definedName name="MEZCLA_CAL_ARENA_PISOS_9">#REF!</definedName>
    <definedName name="Mezcla1.3.Bloque.panete">#REF!</definedName>
    <definedName name="MEZCLA125">[10]Mezcla!$G$45</definedName>
    <definedName name="MEZCLA13">[10]Mezcla!$G$10</definedName>
    <definedName name="MEZCLA14">[10]Mezcla!$G$17</definedName>
    <definedName name="MezclaAntillana" localSheetId="1">#REF!</definedName>
    <definedName name="MezclaAntillana">#REF!</definedName>
    <definedName name="MezclaAntillana_10" localSheetId="1">#REF!</definedName>
    <definedName name="MezclaAntillana_10">#REF!</definedName>
    <definedName name="MezclaAntillana_11" localSheetId="1">#REF!</definedName>
    <definedName name="MezclaAntillana_11">#REF!</definedName>
    <definedName name="MezclaAntillana_6" localSheetId="1">#REF!</definedName>
    <definedName name="MezclaAntillana_6">#REF!</definedName>
    <definedName name="MezclaAntillana_7" localSheetId="1">#REF!</definedName>
    <definedName name="MezclaAntillana_7">#REF!</definedName>
    <definedName name="MezclaAntillana_8" localSheetId="1">#REF!</definedName>
    <definedName name="MezclaAntillana_8">#REF!</definedName>
    <definedName name="MezclaAntillana_9" localSheetId="1">#REF!</definedName>
    <definedName name="MezclaAntillana_9">#REF!</definedName>
    <definedName name="mezclajuntabloque" localSheetId="1">#REF!</definedName>
    <definedName name="mezclajuntabloque">#REF!</definedName>
    <definedName name="mezclajuntabloque_6" localSheetId="1">#REF!</definedName>
    <definedName name="mezclajuntabloque_6">#REF!</definedName>
    <definedName name="mezclajuntabloque_8" localSheetId="1">#REF!</definedName>
    <definedName name="mezclajuntabloque_8">#REF!</definedName>
    <definedName name="MEZCLANATILLA">[10]Mezcla!$G$29</definedName>
    <definedName name="MEZCLAV">#REF!</definedName>
    <definedName name="MEZEMP">#REF!</definedName>
    <definedName name="mgf" localSheetId="1">#REF!</definedName>
    <definedName name="mgf">#REF!</definedName>
    <definedName name="miscelaneos">#REF!</definedName>
    <definedName name="MM">#REF!</definedName>
    <definedName name="MmExcelLinker_1BE3E522_E4EF_4F83_8B09_7C9149A66141">comp [4]custo!$I$997:$J$997</definedName>
    <definedName name="mmmm">#REF!</definedName>
    <definedName name="MN">#REF!</definedName>
    <definedName name="MO.Acero.Col.Vig.Horm.Visto">#REF!</definedName>
    <definedName name="MO.Acero.General">#REF!</definedName>
    <definedName name="MO.Acero.Zap.Colum.Vigas">#REF!</definedName>
    <definedName name="MO.Ayudante">#REF!</definedName>
    <definedName name="MO.Cantos">#REF!</definedName>
    <definedName name="MO.Careteo.Fraguache">#REF!</definedName>
    <definedName name="MO.ceram.Pisos">#REF!</definedName>
    <definedName name="MO.Col.Bloques">#REF!</definedName>
    <definedName name="MO.Col.Horm">#REF!</definedName>
    <definedName name="MO.Compactacion.material">#REF!</definedName>
    <definedName name="MO.Deck.Madera">#REF!</definedName>
    <definedName name="MO.Escalon.Ceramica">#REF!</definedName>
    <definedName name="MO.Escalon.Madera">#REF!</definedName>
    <definedName name="MO.Fino.Bermuda">#REF!</definedName>
    <definedName name="MO.Fino.Normal">#REF!</definedName>
    <definedName name="MO.Gotero.Colgante">#REF!</definedName>
    <definedName name="MO.Horm.Estampado">#REF!</definedName>
    <definedName name="MO.Malla.Electrosoldada">#REF!</definedName>
    <definedName name="MO.Mochetas">#REF!</definedName>
    <definedName name="MO.Muro.Piedra">#REF!</definedName>
    <definedName name="MO.Panete.Paredes">#REF!</definedName>
    <definedName name="MO.Panete.Techo.Horizontal">#REF!</definedName>
    <definedName name="MO.Pintura.2manos">#REF!</definedName>
    <definedName name="MO.Piso.Cem.Pulido">#REF!</definedName>
    <definedName name="MO.Violines">#REF!</definedName>
    <definedName name="MO.Zabaletas">#REF!</definedName>
    <definedName name="MO.Zoc.Ceramica">#REF!</definedName>
    <definedName name="MO_ACERA_FROTyVIOL" localSheetId="1">#REF!</definedName>
    <definedName name="MO_ACERA_FROTyVIOL">#REF!</definedName>
    <definedName name="MO_ACERA_FROTyVIOL_10" localSheetId="1">#REF!</definedName>
    <definedName name="MO_ACERA_FROTyVIOL_10">#REF!</definedName>
    <definedName name="MO_ACERA_FROTyVIOL_11" localSheetId="1">#REF!</definedName>
    <definedName name="MO_ACERA_FROTyVIOL_11">#REF!</definedName>
    <definedName name="MO_ACERA_FROTyVIOL_6" localSheetId="1">#REF!</definedName>
    <definedName name="MO_ACERA_FROTyVIOL_6">#REF!</definedName>
    <definedName name="MO_ACERA_FROTyVIOL_7" localSheetId="1">#REF!</definedName>
    <definedName name="MO_ACERA_FROTyVIOL_7">#REF!</definedName>
    <definedName name="MO_ACERA_FROTyVIOL_8" localSheetId="1">#REF!</definedName>
    <definedName name="MO_ACERA_FROTyVIOL_8">#REF!</definedName>
    <definedName name="MO_ACERA_FROTyVIOL_9" localSheetId="1">#REF!</definedName>
    <definedName name="MO_ACERA_FROTyVIOL_9">#REF!</definedName>
    <definedName name="MO_CANTOS" localSheetId="1">#REF!</definedName>
    <definedName name="MO_CANTOS">#REF!</definedName>
    <definedName name="MO_CANTOS_10" localSheetId="1">#REF!</definedName>
    <definedName name="MO_CANTOS_10">#REF!</definedName>
    <definedName name="MO_CANTOS_11" localSheetId="1">#REF!</definedName>
    <definedName name="MO_CANTOS_11">#REF!</definedName>
    <definedName name="MO_CANTOS_6" localSheetId="1">#REF!</definedName>
    <definedName name="MO_CANTOS_6">#REF!</definedName>
    <definedName name="MO_CANTOS_7" localSheetId="1">#REF!</definedName>
    <definedName name="MO_CANTOS_7">#REF!</definedName>
    <definedName name="MO_CANTOS_8" localSheetId="1">#REF!</definedName>
    <definedName name="MO_CANTOS_8">#REF!</definedName>
    <definedName name="MO_CANTOS_9" localSheetId="1">#REF!</definedName>
    <definedName name="MO_CANTOS_9">#REF!</definedName>
    <definedName name="MO_CARETEO" localSheetId="1">#REF!</definedName>
    <definedName name="MO_CARETEO">#REF!</definedName>
    <definedName name="MO_CARETEO_10" localSheetId="1">#REF!</definedName>
    <definedName name="MO_CARETEO_10">#REF!</definedName>
    <definedName name="MO_CARETEO_11" localSheetId="1">#REF!</definedName>
    <definedName name="MO_CARETEO_11">#REF!</definedName>
    <definedName name="MO_CARETEO_6" localSheetId="1">#REF!</definedName>
    <definedName name="MO_CARETEO_6">#REF!</definedName>
    <definedName name="MO_CARETEO_7" localSheetId="1">#REF!</definedName>
    <definedName name="MO_CARETEO_7">#REF!</definedName>
    <definedName name="MO_CARETEO_8" localSheetId="1">#REF!</definedName>
    <definedName name="MO_CARETEO_8">#REF!</definedName>
    <definedName name="MO_CARETEO_9" localSheetId="1">#REF!</definedName>
    <definedName name="MO_CARETEO_9">#REF!</definedName>
    <definedName name="MO_ColAcero_Dintel" localSheetId="1">#REF!</definedName>
    <definedName name="MO_ColAcero_Dintel">#REF!</definedName>
    <definedName name="MO_ColAcero_Dintel_10" localSheetId="1">#REF!</definedName>
    <definedName name="MO_ColAcero_Dintel_10">#REF!</definedName>
    <definedName name="MO_ColAcero_Dintel_11" localSheetId="1">#REF!</definedName>
    <definedName name="MO_ColAcero_Dintel_11">#REF!</definedName>
    <definedName name="MO_ColAcero_Dintel_6" localSheetId="1">#REF!</definedName>
    <definedName name="MO_ColAcero_Dintel_6">#REF!</definedName>
    <definedName name="MO_ColAcero_Dintel_7" localSheetId="1">#REF!</definedName>
    <definedName name="MO_ColAcero_Dintel_7">#REF!</definedName>
    <definedName name="MO_ColAcero_Dintel_8" localSheetId="1">#REF!</definedName>
    <definedName name="MO_ColAcero_Dintel_8">#REF!</definedName>
    <definedName name="MO_ColAcero_Dintel_9" localSheetId="1">#REF!</definedName>
    <definedName name="MO_ColAcero_Dintel_9">#REF!</definedName>
    <definedName name="MO_ColAcero_Escalera" localSheetId="1">#REF!</definedName>
    <definedName name="MO_ColAcero_Escalera">#REF!</definedName>
    <definedName name="MO_ColAcero_Escalera_10" localSheetId="1">#REF!</definedName>
    <definedName name="MO_ColAcero_Escalera_10">#REF!</definedName>
    <definedName name="MO_ColAcero_Escalera_11" localSheetId="1">#REF!</definedName>
    <definedName name="MO_ColAcero_Escalera_11">#REF!</definedName>
    <definedName name="MO_ColAcero_Escalera_6" localSheetId="1">#REF!</definedName>
    <definedName name="MO_ColAcero_Escalera_6">#REF!</definedName>
    <definedName name="MO_ColAcero_Escalera_7" localSheetId="1">#REF!</definedName>
    <definedName name="MO_ColAcero_Escalera_7">#REF!</definedName>
    <definedName name="MO_ColAcero_Escalera_8" localSheetId="1">#REF!</definedName>
    <definedName name="MO_ColAcero_Escalera_8">#REF!</definedName>
    <definedName name="MO_ColAcero_Escalera_9" localSheetId="1">#REF!</definedName>
    <definedName name="MO_ColAcero_Escalera_9">#REF!</definedName>
    <definedName name="MO_ColAcero_G60_QQ" localSheetId="1">#REF!</definedName>
    <definedName name="MO_ColAcero_G60_QQ">#REF!</definedName>
    <definedName name="MO_ColAcero_G60_QQ_10" localSheetId="1">#REF!</definedName>
    <definedName name="MO_ColAcero_G60_QQ_10">#REF!</definedName>
    <definedName name="MO_ColAcero_G60_QQ_11" localSheetId="1">#REF!</definedName>
    <definedName name="MO_ColAcero_G60_QQ_11">#REF!</definedName>
    <definedName name="MO_ColAcero_G60_QQ_6" localSheetId="1">#REF!</definedName>
    <definedName name="MO_ColAcero_G60_QQ_6">#REF!</definedName>
    <definedName name="MO_ColAcero_G60_QQ_7" localSheetId="1">#REF!</definedName>
    <definedName name="MO_ColAcero_G60_QQ_7">#REF!</definedName>
    <definedName name="MO_ColAcero_G60_QQ_8" localSheetId="1">#REF!</definedName>
    <definedName name="MO_ColAcero_G60_QQ_8">#REF!</definedName>
    <definedName name="MO_ColAcero_G60_QQ_9" localSheetId="1">#REF!</definedName>
    <definedName name="MO_ColAcero_G60_QQ_9">#REF!</definedName>
    <definedName name="MO_ColAcero_Malla" localSheetId="1">#REF!</definedName>
    <definedName name="MO_ColAcero_Malla">#REF!</definedName>
    <definedName name="MO_ColAcero_Malla_10" localSheetId="1">#REF!</definedName>
    <definedName name="MO_ColAcero_Malla_10">#REF!</definedName>
    <definedName name="MO_ColAcero_Malla_11" localSheetId="1">#REF!</definedName>
    <definedName name="MO_ColAcero_Malla_11">#REF!</definedName>
    <definedName name="MO_ColAcero_Malla_6" localSheetId="1">#REF!</definedName>
    <definedName name="MO_ColAcero_Malla_6">#REF!</definedName>
    <definedName name="MO_ColAcero_Malla_7" localSheetId="1">#REF!</definedName>
    <definedName name="MO_ColAcero_Malla_7">#REF!</definedName>
    <definedName name="MO_ColAcero_Malla_8" localSheetId="1">#REF!</definedName>
    <definedName name="MO_ColAcero_Malla_8">#REF!</definedName>
    <definedName name="MO_ColAcero_Malla_9" localSheetId="1">#REF!</definedName>
    <definedName name="MO_ColAcero_Malla_9">#REF!</definedName>
    <definedName name="MO_ColAcero_QQ" localSheetId="1">[27]MO!$B$612</definedName>
    <definedName name="MO_ColAcero_QQ">#REF!</definedName>
    <definedName name="MO_ColAcero_QQ_10" localSheetId="1">#REF!</definedName>
    <definedName name="MO_ColAcero_QQ_10">#REF!</definedName>
    <definedName name="MO_ColAcero_QQ_11" localSheetId="1">#REF!</definedName>
    <definedName name="MO_ColAcero_QQ_11">#REF!</definedName>
    <definedName name="MO_ColAcero_QQ_5" localSheetId="1">#REF!</definedName>
    <definedName name="MO_ColAcero_QQ_5">#REF!</definedName>
    <definedName name="MO_ColAcero_QQ_6" localSheetId="1">#REF!</definedName>
    <definedName name="MO_ColAcero_QQ_6">#REF!</definedName>
    <definedName name="MO_ColAcero_QQ_7" localSheetId="1">#REF!</definedName>
    <definedName name="MO_ColAcero_QQ_7">#REF!</definedName>
    <definedName name="MO_ColAcero_QQ_8" localSheetId="1">#REF!</definedName>
    <definedName name="MO_ColAcero_QQ_8">#REF!</definedName>
    <definedName name="MO_ColAcero_QQ_9" localSheetId="1">#REF!</definedName>
    <definedName name="MO_ColAcero_QQ_9">#REF!</definedName>
    <definedName name="MO_ColAcero_ZapMuros" localSheetId="1">#REF!</definedName>
    <definedName name="MO_ColAcero_ZapMuros">#REF!</definedName>
    <definedName name="MO_ColAcero_ZapMuros_10" localSheetId="1">#REF!</definedName>
    <definedName name="MO_ColAcero_ZapMuros_10">#REF!</definedName>
    <definedName name="MO_ColAcero_ZapMuros_11" localSheetId="1">#REF!</definedName>
    <definedName name="MO_ColAcero_ZapMuros_11">#REF!</definedName>
    <definedName name="MO_ColAcero_ZapMuros_6" localSheetId="1">#REF!</definedName>
    <definedName name="MO_ColAcero_ZapMuros_6">#REF!</definedName>
    <definedName name="MO_ColAcero_ZapMuros_7" localSheetId="1">#REF!</definedName>
    <definedName name="MO_ColAcero_ZapMuros_7">#REF!</definedName>
    <definedName name="MO_ColAcero_ZapMuros_8" localSheetId="1">#REF!</definedName>
    <definedName name="MO_ColAcero_ZapMuros_8">#REF!</definedName>
    <definedName name="MO_ColAcero_ZapMuros_9" localSheetId="1">#REF!</definedName>
    <definedName name="MO_ColAcero_ZapMuros_9">#REF!</definedName>
    <definedName name="MO_ColAcero14_Piso" localSheetId="1">#REF!</definedName>
    <definedName name="MO_ColAcero14_Piso">#REF!</definedName>
    <definedName name="MO_ColAcero14_Piso_10" localSheetId="1">#REF!</definedName>
    <definedName name="MO_ColAcero14_Piso_10">#REF!</definedName>
    <definedName name="MO_ColAcero14_Piso_11" localSheetId="1">#REF!</definedName>
    <definedName name="MO_ColAcero14_Piso_11">#REF!</definedName>
    <definedName name="MO_ColAcero14_Piso_6" localSheetId="1">#REF!</definedName>
    <definedName name="MO_ColAcero14_Piso_6">#REF!</definedName>
    <definedName name="MO_ColAcero14_Piso_7" localSheetId="1">#REF!</definedName>
    <definedName name="MO_ColAcero14_Piso_7">#REF!</definedName>
    <definedName name="MO_ColAcero14_Piso_8" localSheetId="1">#REF!</definedName>
    <definedName name="MO_ColAcero14_Piso_8">#REF!</definedName>
    <definedName name="MO_ColAcero14_Piso_9" localSheetId="1">#REF!</definedName>
    <definedName name="MO_ColAcero14_Piso_9">#REF!</definedName>
    <definedName name="MO_ColAcero38y12_Cols" localSheetId="1">#REF!</definedName>
    <definedName name="MO_ColAcero38y12_Cols">#REF!</definedName>
    <definedName name="MO_ColAcero38y12_Cols_10" localSheetId="1">#REF!</definedName>
    <definedName name="MO_ColAcero38y12_Cols_10">#REF!</definedName>
    <definedName name="MO_ColAcero38y12_Cols_11" localSheetId="1">#REF!</definedName>
    <definedName name="MO_ColAcero38y12_Cols_11">#REF!</definedName>
    <definedName name="MO_ColAcero38y12_Cols_6" localSheetId="1">#REF!</definedName>
    <definedName name="MO_ColAcero38y12_Cols_6">#REF!</definedName>
    <definedName name="MO_ColAcero38y12_Cols_7" localSheetId="1">#REF!</definedName>
    <definedName name="MO_ColAcero38y12_Cols_7">#REF!</definedName>
    <definedName name="MO_ColAcero38y12_Cols_8" localSheetId="1">#REF!</definedName>
    <definedName name="MO_ColAcero38y12_Cols_8">#REF!</definedName>
    <definedName name="MO_ColAcero38y12_Cols_9" localSheetId="1">#REF!</definedName>
    <definedName name="MO_ColAcero38y12_Cols_9">#REF!</definedName>
    <definedName name="MO_DEMOLICION_MURO_HA" localSheetId="1">#REF!</definedName>
    <definedName name="MO_DEMOLICION_MURO_HA">#REF!</definedName>
    <definedName name="MO_DEMOLICION_MURO_HA_10" localSheetId="1">#REF!</definedName>
    <definedName name="MO_DEMOLICION_MURO_HA_10">#REF!</definedName>
    <definedName name="MO_DEMOLICION_MURO_HA_11" localSheetId="1">#REF!</definedName>
    <definedName name="MO_DEMOLICION_MURO_HA_11">#REF!</definedName>
    <definedName name="MO_DEMOLICION_MURO_HA_6" localSheetId="1">#REF!</definedName>
    <definedName name="MO_DEMOLICION_MURO_HA_6">#REF!</definedName>
    <definedName name="MO_DEMOLICION_MURO_HA_7" localSheetId="1">#REF!</definedName>
    <definedName name="MO_DEMOLICION_MURO_HA_7">#REF!</definedName>
    <definedName name="MO_DEMOLICION_MURO_HA_8" localSheetId="1">#REF!</definedName>
    <definedName name="MO_DEMOLICION_MURO_HA_8">#REF!</definedName>
    <definedName name="MO_DEMOLICION_MURO_HA_9" localSheetId="1">#REF!</definedName>
    <definedName name="MO_DEMOLICION_MURO_HA_9">#REF!</definedName>
    <definedName name="MO_ELEC_BREAKERS" localSheetId="1">#REF!</definedName>
    <definedName name="MO_ELEC_BREAKERS">#REF!</definedName>
    <definedName name="MO_ELEC_BREAKERS_10" localSheetId="1">#REF!</definedName>
    <definedName name="MO_ELEC_BREAKERS_10">#REF!</definedName>
    <definedName name="MO_ELEC_BREAKERS_11" localSheetId="1">#REF!</definedName>
    <definedName name="MO_ELEC_BREAKERS_11">#REF!</definedName>
    <definedName name="MO_ELEC_BREAKERS_6" localSheetId="1">#REF!</definedName>
    <definedName name="MO_ELEC_BREAKERS_6">#REF!</definedName>
    <definedName name="MO_ELEC_BREAKERS_7" localSheetId="1">#REF!</definedName>
    <definedName name="MO_ELEC_BREAKERS_7">#REF!</definedName>
    <definedName name="MO_ELEC_BREAKERS_8" localSheetId="1">#REF!</definedName>
    <definedName name="MO_ELEC_BREAKERS_8">#REF!</definedName>
    <definedName name="MO_ELEC_BREAKERS_9" localSheetId="1">#REF!</definedName>
    <definedName name="MO_ELEC_BREAKERS_9">#REF!</definedName>
    <definedName name="MO_ELEC_INTERRUPTOR_3W" localSheetId="1">#REF!</definedName>
    <definedName name="MO_ELEC_INTERRUPTOR_3W">#REF!</definedName>
    <definedName name="MO_ELEC_INTERRUPTOR_3W_10" localSheetId="1">#REF!</definedName>
    <definedName name="MO_ELEC_INTERRUPTOR_3W_10">#REF!</definedName>
    <definedName name="MO_ELEC_INTERRUPTOR_3W_11" localSheetId="1">#REF!</definedName>
    <definedName name="MO_ELEC_INTERRUPTOR_3W_11">#REF!</definedName>
    <definedName name="MO_ELEC_INTERRUPTOR_3W_6" localSheetId="1">#REF!</definedName>
    <definedName name="MO_ELEC_INTERRUPTOR_3W_6">#REF!</definedName>
    <definedName name="MO_ELEC_INTERRUPTOR_3W_7" localSheetId="1">#REF!</definedName>
    <definedName name="MO_ELEC_INTERRUPTOR_3W_7">#REF!</definedName>
    <definedName name="MO_ELEC_INTERRUPTOR_3W_8" localSheetId="1">#REF!</definedName>
    <definedName name="MO_ELEC_INTERRUPTOR_3W_8">#REF!</definedName>
    <definedName name="MO_ELEC_INTERRUPTOR_3W_9" localSheetId="1">#REF!</definedName>
    <definedName name="MO_ELEC_INTERRUPTOR_3W_9">#REF!</definedName>
    <definedName name="MO_ELEC_INTERRUPTOR_4W" localSheetId="1">#REF!</definedName>
    <definedName name="MO_ELEC_INTERRUPTOR_4W">#REF!</definedName>
    <definedName name="MO_ELEC_INTERRUPTOR_4W_10" localSheetId="1">#REF!</definedName>
    <definedName name="MO_ELEC_INTERRUPTOR_4W_10">#REF!</definedName>
    <definedName name="MO_ELEC_INTERRUPTOR_4W_11" localSheetId="1">#REF!</definedName>
    <definedName name="MO_ELEC_INTERRUPTOR_4W_11">#REF!</definedName>
    <definedName name="MO_ELEC_INTERRUPTOR_4W_6" localSheetId="1">#REF!</definedName>
    <definedName name="MO_ELEC_INTERRUPTOR_4W_6">#REF!</definedName>
    <definedName name="MO_ELEC_INTERRUPTOR_4W_7" localSheetId="1">#REF!</definedName>
    <definedName name="MO_ELEC_INTERRUPTOR_4W_7">#REF!</definedName>
    <definedName name="MO_ELEC_INTERRUPTOR_4W_8" localSheetId="1">#REF!</definedName>
    <definedName name="MO_ELEC_INTERRUPTOR_4W_8">#REF!</definedName>
    <definedName name="MO_ELEC_INTERRUPTOR_4W_9" localSheetId="1">#REF!</definedName>
    <definedName name="MO_ELEC_INTERRUPTOR_4W_9">#REF!</definedName>
    <definedName name="MO_ELEC_INTERRUPTOR_DOB" localSheetId="1">#REF!</definedName>
    <definedName name="MO_ELEC_INTERRUPTOR_DOB">#REF!</definedName>
    <definedName name="MO_ELEC_INTERRUPTOR_DOB_10" localSheetId="1">#REF!</definedName>
    <definedName name="MO_ELEC_INTERRUPTOR_DOB_10">#REF!</definedName>
    <definedName name="MO_ELEC_INTERRUPTOR_DOB_11" localSheetId="1">#REF!</definedName>
    <definedName name="MO_ELEC_INTERRUPTOR_DOB_11">#REF!</definedName>
    <definedName name="MO_ELEC_INTERRUPTOR_DOB_6" localSheetId="1">#REF!</definedName>
    <definedName name="MO_ELEC_INTERRUPTOR_DOB_6">#REF!</definedName>
    <definedName name="MO_ELEC_INTERRUPTOR_DOB_7" localSheetId="1">#REF!</definedName>
    <definedName name="MO_ELEC_INTERRUPTOR_DOB_7">#REF!</definedName>
    <definedName name="MO_ELEC_INTERRUPTOR_DOB_8" localSheetId="1">#REF!</definedName>
    <definedName name="MO_ELEC_INTERRUPTOR_DOB_8">#REF!</definedName>
    <definedName name="MO_ELEC_INTERRUPTOR_DOB_9" localSheetId="1">#REF!</definedName>
    <definedName name="MO_ELEC_INTERRUPTOR_DOB_9">#REF!</definedName>
    <definedName name="MO_ELEC_INTERRUPTOR_SENC" localSheetId="1">#REF!</definedName>
    <definedName name="MO_ELEC_INTERRUPTOR_SENC">#REF!</definedName>
    <definedName name="MO_ELEC_INTERRUPTOR_SENC_10" localSheetId="1">#REF!</definedName>
    <definedName name="MO_ELEC_INTERRUPTOR_SENC_10">#REF!</definedName>
    <definedName name="MO_ELEC_INTERRUPTOR_SENC_11" localSheetId="1">#REF!</definedName>
    <definedName name="MO_ELEC_INTERRUPTOR_SENC_11">#REF!</definedName>
    <definedName name="MO_ELEC_INTERRUPTOR_SENC_6" localSheetId="1">#REF!</definedName>
    <definedName name="MO_ELEC_INTERRUPTOR_SENC_6">#REF!</definedName>
    <definedName name="MO_ELEC_INTERRUPTOR_SENC_7" localSheetId="1">#REF!</definedName>
    <definedName name="MO_ELEC_INTERRUPTOR_SENC_7">#REF!</definedName>
    <definedName name="MO_ELEC_INTERRUPTOR_SENC_8" localSheetId="1">#REF!</definedName>
    <definedName name="MO_ELEC_INTERRUPTOR_SENC_8">#REF!</definedName>
    <definedName name="MO_ELEC_INTERRUPTOR_SENC_9" localSheetId="1">#REF!</definedName>
    <definedName name="MO_ELEC_INTERRUPTOR_SENC_9">#REF!</definedName>
    <definedName name="MO_ELEC_INTERRUPTOR_TRIPLE" localSheetId="1">#REF!</definedName>
    <definedName name="MO_ELEC_INTERRUPTOR_TRIPLE">#REF!</definedName>
    <definedName name="MO_ELEC_INTERRUPTOR_TRIPLE_10" localSheetId="1">#REF!</definedName>
    <definedName name="MO_ELEC_INTERRUPTOR_TRIPLE_10">#REF!</definedName>
    <definedName name="MO_ELEC_INTERRUPTOR_TRIPLE_11" localSheetId="1">#REF!</definedName>
    <definedName name="MO_ELEC_INTERRUPTOR_TRIPLE_11">#REF!</definedName>
    <definedName name="MO_ELEC_INTERRUPTOR_TRIPLE_6" localSheetId="1">#REF!</definedName>
    <definedName name="MO_ELEC_INTERRUPTOR_TRIPLE_6">#REF!</definedName>
    <definedName name="MO_ELEC_INTERRUPTOR_TRIPLE_7" localSheetId="1">#REF!</definedName>
    <definedName name="MO_ELEC_INTERRUPTOR_TRIPLE_7">#REF!</definedName>
    <definedName name="MO_ELEC_INTERRUPTOR_TRIPLE_8" localSheetId="1">#REF!</definedName>
    <definedName name="MO_ELEC_INTERRUPTOR_TRIPLE_8">#REF!</definedName>
    <definedName name="MO_ELEC_INTERRUPTOR_TRIPLE_9" localSheetId="1">#REF!</definedName>
    <definedName name="MO_ELEC_INTERRUPTOR_TRIPLE_9">#REF!</definedName>
    <definedName name="MO_ELEC_LAMPARA_FLUORESCENTE" localSheetId="1">#REF!</definedName>
    <definedName name="MO_ELEC_LAMPARA_FLUORESCENTE">#REF!</definedName>
    <definedName name="MO_ELEC_LAMPARA_FLUORESCENTE_10" localSheetId="1">#REF!</definedName>
    <definedName name="MO_ELEC_LAMPARA_FLUORESCENTE_10">#REF!</definedName>
    <definedName name="MO_ELEC_LAMPARA_FLUORESCENTE_11" localSheetId="1">#REF!</definedName>
    <definedName name="MO_ELEC_LAMPARA_FLUORESCENTE_11">#REF!</definedName>
    <definedName name="MO_ELEC_LAMPARA_FLUORESCENTE_6" localSheetId="1">#REF!</definedName>
    <definedName name="MO_ELEC_LAMPARA_FLUORESCENTE_6">#REF!</definedName>
    <definedName name="MO_ELEC_LAMPARA_FLUORESCENTE_7" localSheetId="1">#REF!</definedName>
    <definedName name="MO_ELEC_LAMPARA_FLUORESCENTE_7">#REF!</definedName>
    <definedName name="MO_ELEC_LAMPARA_FLUORESCENTE_8" localSheetId="1">#REF!</definedName>
    <definedName name="MO_ELEC_LAMPARA_FLUORESCENTE_8">#REF!</definedName>
    <definedName name="MO_ELEC_LAMPARA_FLUORESCENTE_9" localSheetId="1">#REF!</definedName>
    <definedName name="MO_ELEC_LAMPARA_FLUORESCENTE_9">#REF!</definedName>
    <definedName name="MO_ELEC_LUZ_CENITAL" localSheetId="1">#REF!</definedName>
    <definedName name="MO_ELEC_LUZ_CENITAL">#REF!</definedName>
    <definedName name="MO_ELEC_LUZ_CENITAL_10" localSheetId="1">#REF!</definedName>
    <definedName name="MO_ELEC_LUZ_CENITAL_10">#REF!</definedName>
    <definedName name="MO_ELEC_LUZ_CENITAL_11" localSheetId="1">#REF!</definedName>
    <definedName name="MO_ELEC_LUZ_CENITAL_11">#REF!</definedName>
    <definedName name="MO_ELEC_LUZ_CENITAL_6" localSheetId="1">#REF!</definedName>
    <definedName name="MO_ELEC_LUZ_CENITAL_6">#REF!</definedName>
    <definedName name="MO_ELEC_LUZ_CENITAL_7" localSheetId="1">#REF!</definedName>
    <definedName name="MO_ELEC_LUZ_CENITAL_7">#REF!</definedName>
    <definedName name="MO_ELEC_LUZ_CENITAL_8" localSheetId="1">#REF!</definedName>
    <definedName name="MO_ELEC_LUZ_CENITAL_8">#REF!</definedName>
    <definedName name="MO_ELEC_LUZ_CENITAL_9" localSheetId="1">#REF!</definedName>
    <definedName name="MO_ELEC_LUZ_CENITAL_9">#REF!</definedName>
    <definedName name="MO_ELEC_PANEL_DIST" localSheetId="1">#REF!</definedName>
    <definedName name="MO_ELEC_PANEL_DIST">#REF!</definedName>
    <definedName name="MO_ELEC_PANEL_DIST_10" localSheetId="1">#REF!</definedName>
    <definedName name="MO_ELEC_PANEL_DIST_10">#REF!</definedName>
    <definedName name="MO_ELEC_PANEL_DIST_11" localSheetId="1">#REF!</definedName>
    <definedName name="MO_ELEC_PANEL_DIST_11">#REF!</definedName>
    <definedName name="MO_ELEC_PANEL_DIST_6" localSheetId="1">#REF!</definedName>
    <definedName name="MO_ELEC_PANEL_DIST_6">#REF!</definedName>
    <definedName name="MO_ELEC_PANEL_DIST_7" localSheetId="1">#REF!</definedName>
    <definedName name="MO_ELEC_PANEL_DIST_7">#REF!</definedName>
    <definedName name="MO_ELEC_PANEL_DIST_8" localSheetId="1">#REF!</definedName>
    <definedName name="MO_ELEC_PANEL_DIST_8">#REF!</definedName>
    <definedName name="MO_ELEC_PANEL_DIST_9" localSheetId="1">#REF!</definedName>
    <definedName name="MO_ELEC_PANEL_DIST_9">#REF!</definedName>
    <definedName name="MO_ELEC_TOMACORRIENTE_110" localSheetId="1">#REF!</definedName>
    <definedName name="MO_ELEC_TOMACORRIENTE_110">#REF!</definedName>
    <definedName name="MO_ELEC_TOMACORRIENTE_110_10" localSheetId="1">#REF!</definedName>
    <definedName name="MO_ELEC_TOMACORRIENTE_110_10">#REF!</definedName>
    <definedName name="MO_ELEC_TOMACORRIENTE_110_11" localSheetId="1">#REF!</definedName>
    <definedName name="MO_ELEC_TOMACORRIENTE_110_11">#REF!</definedName>
    <definedName name="MO_ELEC_TOMACORRIENTE_110_6" localSheetId="1">#REF!</definedName>
    <definedName name="MO_ELEC_TOMACORRIENTE_110_6">#REF!</definedName>
    <definedName name="MO_ELEC_TOMACORRIENTE_110_7" localSheetId="1">#REF!</definedName>
    <definedName name="MO_ELEC_TOMACORRIENTE_110_7">#REF!</definedName>
    <definedName name="MO_ELEC_TOMACORRIENTE_110_8" localSheetId="1">#REF!</definedName>
    <definedName name="MO_ELEC_TOMACORRIENTE_110_8">#REF!</definedName>
    <definedName name="MO_ELEC_TOMACORRIENTE_110_9" localSheetId="1">#REF!</definedName>
    <definedName name="MO_ELEC_TOMACORRIENTE_110_9">#REF!</definedName>
    <definedName name="MO_ELEC_TOMACORRIENTE_220" localSheetId="1">#REF!</definedName>
    <definedName name="MO_ELEC_TOMACORRIENTE_220">#REF!</definedName>
    <definedName name="MO_ELEC_TOMACORRIENTE_220_10" localSheetId="1">#REF!</definedName>
    <definedName name="MO_ELEC_TOMACORRIENTE_220_10">#REF!</definedName>
    <definedName name="MO_ELEC_TOMACORRIENTE_220_11" localSheetId="1">#REF!</definedName>
    <definedName name="MO_ELEC_TOMACORRIENTE_220_11">#REF!</definedName>
    <definedName name="MO_ELEC_TOMACORRIENTE_220_6" localSheetId="1">#REF!</definedName>
    <definedName name="MO_ELEC_TOMACORRIENTE_220_6">#REF!</definedName>
    <definedName name="MO_ELEC_TOMACORRIENTE_220_7" localSheetId="1">#REF!</definedName>
    <definedName name="MO_ELEC_TOMACORRIENTE_220_7">#REF!</definedName>
    <definedName name="MO_ELEC_TOMACORRIENTE_220_8" localSheetId="1">#REF!</definedName>
    <definedName name="MO_ELEC_TOMACORRIENTE_220_8">#REF!</definedName>
    <definedName name="MO_ELEC_TOMACORRIENTE_220_9" localSheetId="1">#REF!</definedName>
    <definedName name="MO_ELEC_TOMACORRIENTE_220_9">#REF!</definedName>
    <definedName name="MO_ENTABLILLADOS" localSheetId="1">#REF!</definedName>
    <definedName name="MO_ENTABLILLADOS">#REF!</definedName>
    <definedName name="MO_ENTABLILLADOS_10" localSheetId="1">#REF!</definedName>
    <definedName name="MO_ENTABLILLADOS_10">#REF!</definedName>
    <definedName name="MO_ENTABLILLADOS_11" localSheetId="1">#REF!</definedName>
    <definedName name="MO_ENTABLILLADOS_11">#REF!</definedName>
    <definedName name="MO_ENTABLILLADOS_6" localSheetId="1">#REF!</definedName>
    <definedName name="MO_ENTABLILLADOS_6">#REF!</definedName>
    <definedName name="MO_ENTABLILLADOS_7" localSheetId="1">#REF!</definedName>
    <definedName name="MO_ENTABLILLADOS_7">#REF!</definedName>
    <definedName name="MO_ENTABLILLADOS_8" localSheetId="1">#REF!</definedName>
    <definedName name="MO_ENTABLILLADOS_8">#REF!</definedName>
    <definedName name="MO_ENTABLILLADOS_9" localSheetId="1">#REF!</definedName>
    <definedName name="MO_ENTABLILLADOS_9">#REF!</definedName>
    <definedName name="MO_ESCALON_GRANITO" localSheetId="1">#REF!</definedName>
    <definedName name="MO_ESCALON_GRANITO">#REF!</definedName>
    <definedName name="MO_ESCALON_GRANITO_10" localSheetId="1">#REF!</definedName>
    <definedName name="MO_ESCALON_GRANITO_10">#REF!</definedName>
    <definedName name="MO_ESCALON_GRANITO_11" localSheetId="1">#REF!</definedName>
    <definedName name="MO_ESCALON_GRANITO_11">#REF!</definedName>
    <definedName name="MO_ESCALON_GRANITO_6" localSheetId="1">#REF!</definedName>
    <definedName name="MO_ESCALON_GRANITO_6">#REF!</definedName>
    <definedName name="MO_ESCALON_GRANITO_7" localSheetId="1">#REF!</definedName>
    <definedName name="MO_ESCALON_GRANITO_7">#REF!</definedName>
    <definedName name="MO_ESCALON_GRANITO_8" localSheetId="1">#REF!</definedName>
    <definedName name="MO_ESCALON_GRANITO_8">#REF!</definedName>
    <definedName name="MO_ESCALON_GRANITO_9" localSheetId="1">#REF!</definedName>
    <definedName name="MO_ESCALON_GRANITO_9">#REF!</definedName>
    <definedName name="MO_ESCALON_HUELLA_y_CONTRAHUELLA" localSheetId="1">#REF!</definedName>
    <definedName name="MO_ESCALON_HUELLA_y_CONTRAHUELLA">#REF!</definedName>
    <definedName name="MO_ESCALON_HUELLA_y_CONTRAHUELLA_10" localSheetId="1">#REF!</definedName>
    <definedName name="MO_ESCALON_HUELLA_y_CONTRAHUELLA_10">#REF!</definedName>
    <definedName name="MO_ESCALON_HUELLA_y_CONTRAHUELLA_11" localSheetId="1">#REF!</definedName>
    <definedName name="MO_ESCALON_HUELLA_y_CONTRAHUELLA_11">#REF!</definedName>
    <definedName name="MO_ESCALON_HUELLA_y_CONTRAHUELLA_6" localSheetId="1">#REF!</definedName>
    <definedName name="MO_ESCALON_HUELLA_y_CONTRAHUELLA_6">#REF!</definedName>
    <definedName name="MO_ESCALON_HUELLA_y_CONTRAHUELLA_7" localSheetId="1">#REF!</definedName>
    <definedName name="MO_ESCALON_HUELLA_y_CONTRAHUELLA_7">#REF!</definedName>
    <definedName name="MO_ESCALON_HUELLA_y_CONTRAHUELLA_8" localSheetId="1">#REF!</definedName>
    <definedName name="MO_ESCALON_HUELLA_y_CONTRAHUELLA_8">#REF!</definedName>
    <definedName name="MO_ESCALON_HUELLA_y_CONTRAHUELLA_9" localSheetId="1">#REF!</definedName>
    <definedName name="MO_ESCALON_HUELLA_y_CONTRAHUELLA_9">#REF!</definedName>
    <definedName name="MO_ESTRIAS" localSheetId="1">#REF!</definedName>
    <definedName name="MO_ESTRIAS">#REF!</definedName>
    <definedName name="MO_ESTRIAS_10" localSheetId="1">#REF!</definedName>
    <definedName name="MO_ESTRIAS_10">#REF!</definedName>
    <definedName name="MO_ESTRIAS_11" localSheetId="1">#REF!</definedName>
    <definedName name="MO_ESTRIAS_11">#REF!</definedName>
    <definedName name="MO_ESTRIAS_6" localSheetId="1">#REF!</definedName>
    <definedName name="MO_ESTRIAS_6">#REF!</definedName>
    <definedName name="MO_ESTRIAS_7" localSheetId="1">#REF!</definedName>
    <definedName name="MO_ESTRIAS_7">#REF!</definedName>
    <definedName name="MO_ESTRIAS_8" localSheetId="1">#REF!</definedName>
    <definedName name="MO_ESTRIAS_8">#REF!</definedName>
    <definedName name="MO_ESTRIAS_9" localSheetId="1">#REF!</definedName>
    <definedName name="MO_ESTRIAS_9">#REF!</definedName>
    <definedName name="MO_EXC_CALICHE_MANO_3M" localSheetId="1">#REF!</definedName>
    <definedName name="MO_EXC_CALICHE_MANO_3M">#REF!</definedName>
    <definedName name="MO_EXC_CALICHE_MANO_3M_10" localSheetId="1">#REF!</definedName>
    <definedName name="MO_EXC_CALICHE_MANO_3M_10">#REF!</definedName>
    <definedName name="MO_EXC_CALICHE_MANO_3M_11" localSheetId="1">#REF!</definedName>
    <definedName name="MO_EXC_CALICHE_MANO_3M_11">#REF!</definedName>
    <definedName name="MO_EXC_CALICHE_MANO_3M_6" localSheetId="1">#REF!</definedName>
    <definedName name="MO_EXC_CALICHE_MANO_3M_6">#REF!</definedName>
    <definedName name="MO_EXC_CALICHE_MANO_3M_7" localSheetId="1">#REF!</definedName>
    <definedName name="MO_EXC_CALICHE_MANO_3M_7">#REF!</definedName>
    <definedName name="MO_EXC_CALICHE_MANO_3M_8" localSheetId="1">#REF!</definedName>
    <definedName name="MO_EXC_CALICHE_MANO_3M_8">#REF!</definedName>
    <definedName name="MO_EXC_CALICHE_MANO_3M_9" localSheetId="1">#REF!</definedName>
    <definedName name="MO_EXC_CALICHE_MANO_3M_9">#REF!</definedName>
    <definedName name="MO_EXC_ROCA_BLANDA_MANO_3M" localSheetId="1">#REF!</definedName>
    <definedName name="MO_EXC_ROCA_BLANDA_MANO_3M">#REF!</definedName>
    <definedName name="MO_EXC_ROCA_BLANDA_MANO_3M_10" localSheetId="1">#REF!</definedName>
    <definedName name="MO_EXC_ROCA_BLANDA_MANO_3M_10">#REF!</definedName>
    <definedName name="MO_EXC_ROCA_BLANDA_MANO_3M_11" localSheetId="1">#REF!</definedName>
    <definedName name="MO_EXC_ROCA_BLANDA_MANO_3M_11">#REF!</definedName>
    <definedName name="MO_EXC_ROCA_BLANDA_MANO_3M_6" localSheetId="1">#REF!</definedName>
    <definedName name="MO_EXC_ROCA_BLANDA_MANO_3M_6">#REF!</definedName>
    <definedName name="MO_EXC_ROCA_BLANDA_MANO_3M_7" localSheetId="1">#REF!</definedName>
    <definedName name="MO_EXC_ROCA_BLANDA_MANO_3M_7">#REF!</definedName>
    <definedName name="MO_EXC_ROCA_BLANDA_MANO_3M_8" localSheetId="1">#REF!</definedName>
    <definedName name="MO_EXC_ROCA_BLANDA_MANO_3M_8">#REF!</definedName>
    <definedName name="MO_EXC_ROCA_BLANDA_MANO_3M_9" localSheetId="1">#REF!</definedName>
    <definedName name="MO_EXC_ROCA_BLANDA_MANO_3M_9">#REF!</definedName>
    <definedName name="MO_EXC_ROCA_COMP_3M" localSheetId="1">#REF!</definedName>
    <definedName name="MO_EXC_ROCA_COMP_3M">#REF!</definedName>
    <definedName name="MO_EXC_ROCA_COMP_3M_10" localSheetId="1">#REF!</definedName>
    <definedName name="MO_EXC_ROCA_COMP_3M_10">#REF!</definedName>
    <definedName name="MO_EXC_ROCA_COMP_3M_11" localSheetId="1">#REF!</definedName>
    <definedName name="MO_EXC_ROCA_COMP_3M_11">#REF!</definedName>
    <definedName name="MO_EXC_ROCA_COMP_3M_6" localSheetId="1">#REF!</definedName>
    <definedName name="MO_EXC_ROCA_COMP_3M_6">#REF!</definedName>
    <definedName name="MO_EXC_ROCA_COMP_3M_7" localSheetId="1">#REF!</definedName>
    <definedName name="MO_EXC_ROCA_COMP_3M_7">#REF!</definedName>
    <definedName name="MO_EXC_ROCA_COMP_3M_8" localSheetId="1">#REF!</definedName>
    <definedName name="MO_EXC_ROCA_COMP_3M_8">#REF!</definedName>
    <definedName name="MO_EXC_ROCA_COMP_3M_9" localSheetId="1">#REF!</definedName>
    <definedName name="MO_EXC_ROCA_COMP_3M_9">#REF!</definedName>
    <definedName name="MO_EXC_ROCA_MANO_3M" localSheetId="1">#REF!</definedName>
    <definedName name="MO_EXC_ROCA_MANO_3M">#REF!</definedName>
    <definedName name="MO_EXC_ROCA_MANO_3M_10" localSheetId="1">#REF!</definedName>
    <definedName name="MO_EXC_ROCA_MANO_3M_10">#REF!</definedName>
    <definedName name="MO_EXC_ROCA_MANO_3M_11" localSheetId="1">#REF!</definedName>
    <definedName name="MO_EXC_ROCA_MANO_3M_11">#REF!</definedName>
    <definedName name="MO_EXC_ROCA_MANO_3M_6" localSheetId="1">#REF!</definedName>
    <definedName name="MO_EXC_ROCA_MANO_3M_6">#REF!</definedName>
    <definedName name="MO_EXC_ROCA_MANO_3M_7" localSheetId="1">#REF!</definedName>
    <definedName name="MO_EXC_ROCA_MANO_3M_7">#REF!</definedName>
    <definedName name="MO_EXC_ROCA_MANO_3M_8" localSheetId="1">#REF!</definedName>
    <definedName name="MO_EXC_ROCA_MANO_3M_8">#REF!</definedName>
    <definedName name="MO_EXC_ROCA_MANO_3M_9" localSheetId="1">#REF!</definedName>
    <definedName name="MO_EXC_ROCA_MANO_3M_9">#REF!</definedName>
    <definedName name="MO_EXC_TIERRA_MANO_3M" localSheetId="1">#REF!</definedName>
    <definedName name="MO_EXC_TIERRA_MANO_3M">#REF!</definedName>
    <definedName name="MO_EXC_TIERRA_MANO_3M_10" localSheetId="1">#REF!</definedName>
    <definedName name="MO_EXC_TIERRA_MANO_3M_10">#REF!</definedName>
    <definedName name="MO_EXC_TIERRA_MANO_3M_11" localSheetId="1">#REF!</definedName>
    <definedName name="MO_EXC_TIERRA_MANO_3M_11">#REF!</definedName>
    <definedName name="MO_EXC_TIERRA_MANO_3M_6" localSheetId="1">#REF!</definedName>
    <definedName name="MO_EXC_TIERRA_MANO_3M_6">#REF!</definedName>
    <definedName name="MO_EXC_TIERRA_MANO_3M_7" localSheetId="1">#REF!</definedName>
    <definedName name="MO_EXC_TIERRA_MANO_3M_7">#REF!</definedName>
    <definedName name="MO_EXC_TIERRA_MANO_3M_8" localSheetId="1">#REF!</definedName>
    <definedName name="MO_EXC_TIERRA_MANO_3M_8">#REF!</definedName>
    <definedName name="MO_EXC_TIERRA_MANO_3M_9" localSheetId="1">#REF!</definedName>
    <definedName name="MO_EXC_TIERRA_MANO_3M_9">#REF!</definedName>
    <definedName name="MO_FINO_TECHO_HOR" localSheetId="1">#REF!</definedName>
    <definedName name="MO_FINO_TECHO_HOR">#REF!</definedName>
    <definedName name="MO_FINO_TECHO_HOR_10" localSheetId="1">#REF!</definedName>
    <definedName name="MO_FINO_TECHO_HOR_10">#REF!</definedName>
    <definedName name="MO_FINO_TECHO_HOR_11" localSheetId="1">#REF!</definedName>
    <definedName name="MO_FINO_TECHO_HOR_11">#REF!</definedName>
    <definedName name="MO_FINO_TECHO_HOR_6" localSheetId="1">#REF!</definedName>
    <definedName name="MO_FINO_TECHO_HOR_6">#REF!</definedName>
    <definedName name="MO_FINO_TECHO_HOR_7" localSheetId="1">#REF!</definedName>
    <definedName name="MO_FINO_TECHO_HOR_7">#REF!</definedName>
    <definedName name="MO_FINO_TECHO_HOR_8" localSheetId="1">#REF!</definedName>
    <definedName name="MO_FINO_TECHO_HOR_8">#REF!</definedName>
    <definedName name="MO_FINO_TECHO_HOR_9" localSheetId="1">#REF!</definedName>
    <definedName name="MO_FINO_TECHO_HOR_9">#REF!</definedName>
    <definedName name="MO_FRAGUACHE" localSheetId="1">#REF!</definedName>
    <definedName name="MO_FRAGUACHE">#REF!</definedName>
    <definedName name="MO_FRAGUACHE_10" localSheetId="1">#REF!</definedName>
    <definedName name="MO_FRAGUACHE_10">#REF!</definedName>
    <definedName name="MO_FRAGUACHE_11" localSheetId="1">#REF!</definedName>
    <definedName name="MO_FRAGUACHE_11">#REF!</definedName>
    <definedName name="MO_FRAGUACHE_6" localSheetId="1">#REF!</definedName>
    <definedName name="MO_FRAGUACHE_6">#REF!</definedName>
    <definedName name="MO_FRAGUACHE_7" localSheetId="1">#REF!</definedName>
    <definedName name="MO_FRAGUACHE_7">#REF!</definedName>
    <definedName name="MO_FRAGUACHE_8" localSheetId="1">#REF!</definedName>
    <definedName name="MO_FRAGUACHE_8">#REF!</definedName>
    <definedName name="MO_FRAGUACHE_9" localSheetId="1">#REF!</definedName>
    <definedName name="MO_FRAGUACHE_9">#REF!</definedName>
    <definedName name="MO_GOTEROS" localSheetId="1">#REF!</definedName>
    <definedName name="MO_GOTEROS">#REF!</definedName>
    <definedName name="MO_GOTEROS_10" localSheetId="1">#REF!</definedName>
    <definedName name="MO_GOTEROS_10">#REF!</definedName>
    <definedName name="MO_GOTEROS_11" localSheetId="1">#REF!</definedName>
    <definedName name="MO_GOTEROS_11">#REF!</definedName>
    <definedName name="MO_GOTEROS_6" localSheetId="1">#REF!</definedName>
    <definedName name="MO_GOTEROS_6">#REF!</definedName>
    <definedName name="MO_GOTEROS_7" localSheetId="1">#REF!</definedName>
    <definedName name="MO_GOTEROS_7">#REF!</definedName>
    <definedName name="MO_GOTEROS_8" localSheetId="1">#REF!</definedName>
    <definedName name="MO_GOTEROS_8">#REF!</definedName>
    <definedName name="MO_GOTEROS_9" localSheetId="1">#REF!</definedName>
    <definedName name="MO_GOTEROS_9">#REF!</definedName>
    <definedName name="MO_NATILLA" localSheetId="1">#REF!</definedName>
    <definedName name="MO_NATILLA">#REF!</definedName>
    <definedName name="MO_NATILLA_10" localSheetId="1">#REF!</definedName>
    <definedName name="MO_NATILLA_10">#REF!</definedName>
    <definedName name="MO_NATILLA_11" localSheetId="1">#REF!</definedName>
    <definedName name="MO_NATILLA_11">#REF!</definedName>
    <definedName name="MO_NATILLA_6" localSheetId="1">#REF!</definedName>
    <definedName name="MO_NATILLA_6">#REF!</definedName>
    <definedName name="MO_NATILLA_7" localSheetId="1">#REF!</definedName>
    <definedName name="MO_NATILLA_7">#REF!</definedName>
    <definedName name="MO_NATILLA_8" localSheetId="1">#REF!</definedName>
    <definedName name="MO_NATILLA_8">#REF!</definedName>
    <definedName name="MO_NATILLA_9" localSheetId="1">#REF!</definedName>
    <definedName name="MO_NATILLA_9">#REF!</definedName>
    <definedName name="MO_PAÑETE_COLs" localSheetId="1">#REF!</definedName>
    <definedName name="MO_PAÑETE_COLs">#REF!</definedName>
    <definedName name="MO_PAÑETE_COLs_10" localSheetId="1">#REF!</definedName>
    <definedName name="MO_PAÑETE_COLs_10">#REF!</definedName>
    <definedName name="MO_PAÑETE_COLs_11" localSheetId="1">#REF!</definedName>
    <definedName name="MO_PAÑETE_COLs_11">#REF!</definedName>
    <definedName name="MO_PAÑETE_COLs_6" localSheetId="1">#REF!</definedName>
    <definedName name="MO_PAÑETE_COLs_6">#REF!</definedName>
    <definedName name="MO_PAÑETE_COLs_7" localSheetId="1">#REF!</definedName>
    <definedName name="MO_PAÑETE_COLs_7">#REF!</definedName>
    <definedName name="MO_PAÑETE_COLs_8" localSheetId="1">#REF!</definedName>
    <definedName name="MO_PAÑETE_COLs_8">#REF!</definedName>
    <definedName name="MO_PAÑETE_COLs_9" localSheetId="1">#REF!</definedName>
    <definedName name="MO_PAÑETE_COLs_9">#REF!</definedName>
    <definedName name="MO_PAÑETE_EXT" localSheetId="1">#REF!</definedName>
    <definedName name="MO_PAÑETE_EXT">#REF!</definedName>
    <definedName name="MO_PAÑETE_EXT_10" localSheetId="1">#REF!</definedName>
    <definedName name="MO_PAÑETE_EXT_10">#REF!</definedName>
    <definedName name="MO_PAÑETE_EXT_11" localSheetId="1">#REF!</definedName>
    <definedName name="MO_PAÑETE_EXT_11">#REF!</definedName>
    <definedName name="MO_PAÑETE_EXT_6" localSheetId="1">#REF!</definedName>
    <definedName name="MO_PAÑETE_EXT_6">#REF!</definedName>
    <definedName name="MO_PAÑETE_EXT_7" localSheetId="1">#REF!</definedName>
    <definedName name="MO_PAÑETE_EXT_7">#REF!</definedName>
    <definedName name="MO_PAÑETE_EXT_8" localSheetId="1">#REF!</definedName>
    <definedName name="MO_PAÑETE_EXT_8">#REF!</definedName>
    <definedName name="MO_PAÑETE_EXT_9" localSheetId="1">#REF!</definedName>
    <definedName name="MO_PAÑETE_EXT_9">#REF!</definedName>
    <definedName name="MO_PAÑETE_INT" localSheetId="1">#REF!</definedName>
    <definedName name="MO_PAÑETE_INT">#REF!</definedName>
    <definedName name="MO_PAÑETE_INT_10" localSheetId="1">#REF!</definedName>
    <definedName name="MO_PAÑETE_INT_10">#REF!</definedName>
    <definedName name="MO_PAÑETE_INT_11" localSheetId="1">#REF!</definedName>
    <definedName name="MO_PAÑETE_INT_11">#REF!</definedName>
    <definedName name="MO_PAÑETE_INT_6" localSheetId="1">#REF!</definedName>
    <definedName name="MO_PAÑETE_INT_6">#REF!</definedName>
    <definedName name="MO_PAÑETE_INT_7" localSheetId="1">#REF!</definedName>
    <definedName name="MO_PAÑETE_INT_7">#REF!</definedName>
    <definedName name="MO_PAÑETE_INT_8" localSheetId="1">#REF!</definedName>
    <definedName name="MO_PAÑETE_INT_8">#REF!</definedName>
    <definedName name="MO_PAÑETE_INT_9" localSheetId="1">#REF!</definedName>
    <definedName name="MO_PAÑETE_INT_9">#REF!</definedName>
    <definedName name="MO_PAÑETE_PULIDO" localSheetId="1">#REF!</definedName>
    <definedName name="MO_PAÑETE_PULIDO">#REF!</definedName>
    <definedName name="MO_PAÑETE_PULIDO_10" localSheetId="1">#REF!</definedName>
    <definedName name="MO_PAÑETE_PULIDO_10">#REF!</definedName>
    <definedName name="MO_PAÑETE_PULIDO_11" localSheetId="1">#REF!</definedName>
    <definedName name="MO_PAÑETE_PULIDO_11">#REF!</definedName>
    <definedName name="MO_PAÑETE_PULIDO_6" localSheetId="1">#REF!</definedName>
    <definedName name="MO_PAÑETE_PULIDO_6">#REF!</definedName>
    <definedName name="MO_PAÑETE_PULIDO_7" localSheetId="1">#REF!</definedName>
    <definedName name="MO_PAÑETE_PULIDO_7">#REF!</definedName>
    <definedName name="MO_PAÑETE_PULIDO_8" localSheetId="1">#REF!</definedName>
    <definedName name="MO_PAÑETE_PULIDO_8">#REF!</definedName>
    <definedName name="MO_PAÑETE_PULIDO_9" localSheetId="1">#REF!</definedName>
    <definedName name="MO_PAÑETE_PULIDO_9">#REF!</definedName>
    <definedName name="MO_PAÑETE_RASGADO" localSheetId="1">#REF!</definedName>
    <definedName name="MO_PAÑETE_RASGADO">#REF!</definedName>
    <definedName name="MO_PAÑETE_RASGADO_10" localSheetId="1">#REF!</definedName>
    <definedName name="MO_PAÑETE_RASGADO_10">#REF!</definedName>
    <definedName name="MO_PAÑETE_RASGADO_11" localSheetId="1">#REF!</definedName>
    <definedName name="MO_PAÑETE_RASGADO_11">#REF!</definedName>
    <definedName name="MO_PAÑETE_RASGADO_6" localSheetId="1">#REF!</definedName>
    <definedName name="MO_PAÑETE_RASGADO_6">#REF!</definedName>
    <definedName name="MO_PAÑETE_RASGADO_7" localSheetId="1">#REF!</definedName>
    <definedName name="MO_PAÑETE_RASGADO_7">#REF!</definedName>
    <definedName name="MO_PAÑETE_RASGADO_8" localSheetId="1">#REF!</definedName>
    <definedName name="MO_PAÑETE_RASGADO_8">#REF!</definedName>
    <definedName name="MO_PAÑETE_RASGADO_9" localSheetId="1">#REF!</definedName>
    <definedName name="MO_PAÑETE_RASGADO_9">#REF!</definedName>
    <definedName name="MO_PAÑETE_TECHOSyVIGAS" localSheetId="1">#REF!</definedName>
    <definedName name="MO_PAÑETE_TECHOSyVIGAS">#REF!</definedName>
    <definedName name="MO_PAÑETE_TECHOSyVIGAS_10" localSheetId="1">#REF!</definedName>
    <definedName name="MO_PAÑETE_TECHOSyVIGAS_10">#REF!</definedName>
    <definedName name="MO_PAÑETE_TECHOSyVIGAS_11" localSheetId="1">#REF!</definedName>
    <definedName name="MO_PAÑETE_TECHOSyVIGAS_11">#REF!</definedName>
    <definedName name="MO_PAÑETE_TECHOSyVIGAS_6" localSheetId="1">#REF!</definedName>
    <definedName name="MO_PAÑETE_TECHOSyVIGAS_6">#REF!</definedName>
    <definedName name="MO_PAÑETE_TECHOSyVIGAS_7" localSheetId="1">#REF!</definedName>
    <definedName name="MO_PAÑETE_TECHOSyVIGAS_7">#REF!</definedName>
    <definedName name="MO_PAÑETE_TECHOSyVIGAS_8" localSheetId="1">#REF!</definedName>
    <definedName name="MO_PAÑETE_TECHOSyVIGAS_8">#REF!</definedName>
    <definedName name="MO_PAÑETE_TECHOSyVIGAS_9" localSheetId="1">#REF!</definedName>
    <definedName name="MO_PAÑETE_TECHOSyVIGAS_9">#REF!</definedName>
    <definedName name="MO_PERRILLA" localSheetId="1">#REF!</definedName>
    <definedName name="MO_PERRILLA">#REF!</definedName>
    <definedName name="MO_PERRILLA_10" localSheetId="1">#REF!</definedName>
    <definedName name="MO_PERRILLA_10">#REF!</definedName>
    <definedName name="MO_PERRILLA_11" localSheetId="1">#REF!</definedName>
    <definedName name="MO_PERRILLA_11">#REF!</definedName>
    <definedName name="MO_PERRILLA_6" localSheetId="1">#REF!</definedName>
    <definedName name="MO_PERRILLA_6">#REF!</definedName>
    <definedName name="MO_PERRILLA_7" localSheetId="1">#REF!</definedName>
    <definedName name="MO_PERRILLA_7">#REF!</definedName>
    <definedName name="MO_PERRILLA_8" localSheetId="1">#REF!</definedName>
    <definedName name="MO_PERRILLA_8">#REF!</definedName>
    <definedName name="MO_PERRILLA_9" localSheetId="1">#REF!</definedName>
    <definedName name="MO_PERRILLA_9">#REF!</definedName>
    <definedName name="MO_PIEDRA" localSheetId="1">#REF!</definedName>
    <definedName name="MO_PIEDRA">#REF!</definedName>
    <definedName name="MO_PIEDRA_10" localSheetId="1">#REF!</definedName>
    <definedName name="MO_PIEDRA_10">#REF!</definedName>
    <definedName name="MO_PIEDRA_11" localSheetId="1">#REF!</definedName>
    <definedName name="MO_PIEDRA_11">#REF!</definedName>
    <definedName name="MO_PIEDRA_6" localSheetId="1">#REF!</definedName>
    <definedName name="MO_PIEDRA_6">#REF!</definedName>
    <definedName name="MO_PIEDRA_7" localSheetId="1">#REF!</definedName>
    <definedName name="MO_PIEDRA_7">#REF!</definedName>
    <definedName name="MO_PIEDRA_8" localSheetId="1">#REF!</definedName>
    <definedName name="MO_PIEDRA_8">#REF!</definedName>
    <definedName name="MO_PIEDRA_9" localSheetId="1">#REF!</definedName>
    <definedName name="MO_PIEDRA_9">#REF!</definedName>
    <definedName name="MO_PINTURA" localSheetId="1">#REF!</definedName>
    <definedName name="MO_PINTURA">#REF!</definedName>
    <definedName name="MO_PINTURA_10" localSheetId="1">#REF!</definedName>
    <definedName name="MO_PINTURA_10">#REF!</definedName>
    <definedName name="MO_PINTURA_11" localSheetId="1">#REF!</definedName>
    <definedName name="MO_PINTURA_11">#REF!</definedName>
    <definedName name="MO_PINTURA_6" localSheetId="1">#REF!</definedName>
    <definedName name="MO_PINTURA_6">#REF!</definedName>
    <definedName name="MO_PINTURA_7" localSheetId="1">#REF!</definedName>
    <definedName name="MO_PINTURA_7">#REF!</definedName>
    <definedName name="MO_PINTURA_8" localSheetId="1">#REF!</definedName>
    <definedName name="MO_PINTURA_8">#REF!</definedName>
    <definedName name="MO_PINTURA_9" localSheetId="1">#REF!</definedName>
    <definedName name="MO_PINTURA_9">#REF!</definedName>
    <definedName name="MO_PISO_ADOQUIN" localSheetId="1">#REF!</definedName>
    <definedName name="MO_PISO_ADOQUIN">#REF!</definedName>
    <definedName name="MO_PISO_ADOQUIN_10" localSheetId="1">#REF!</definedName>
    <definedName name="MO_PISO_ADOQUIN_10">#REF!</definedName>
    <definedName name="MO_PISO_ADOQUIN_11" localSheetId="1">#REF!</definedName>
    <definedName name="MO_PISO_ADOQUIN_11">#REF!</definedName>
    <definedName name="MO_PISO_ADOQUIN_6" localSheetId="1">#REF!</definedName>
    <definedName name="MO_PISO_ADOQUIN_6">#REF!</definedName>
    <definedName name="MO_PISO_ADOQUIN_7" localSheetId="1">#REF!</definedName>
    <definedName name="MO_PISO_ADOQUIN_7">#REF!</definedName>
    <definedName name="MO_PISO_ADOQUIN_8" localSheetId="1">#REF!</definedName>
    <definedName name="MO_PISO_ADOQUIN_8">#REF!</definedName>
    <definedName name="MO_PISO_ADOQUIN_9" localSheetId="1">#REF!</definedName>
    <definedName name="MO_PISO_ADOQUIN_9">#REF!</definedName>
    <definedName name="MO_PISO_CementoPulido" localSheetId="1">#REF!</definedName>
    <definedName name="MO_PISO_CementoPulido">#REF!</definedName>
    <definedName name="MO_PISO_CementoPulido_10" localSheetId="1">#REF!</definedName>
    <definedName name="MO_PISO_CementoPulido_10">#REF!</definedName>
    <definedName name="MO_PISO_CementoPulido_11" localSheetId="1">#REF!</definedName>
    <definedName name="MO_PISO_CementoPulido_11">#REF!</definedName>
    <definedName name="MO_PISO_CementoPulido_6" localSheetId="1">#REF!</definedName>
    <definedName name="MO_PISO_CementoPulido_6">#REF!</definedName>
    <definedName name="MO_PISO_CementoPulido_7" localSheetId="1">#REF!</definedName>
    <definedName name="MO_PISO_CementoPulido_7">#REF!</definedName>
    <definedName name="MO_PISO_CementoPulido_8" localSheetId="1">#REF!</definedName>
    <definedName name="MO_PISO_CementoPulido_8">#REF!</definedName>
    <definedName name="MO_PISO_CementoPulido_9" localSheetId="1">#REF!</definedName>
    <definedName name="MO_PISO_CementoPulido_9">#REF!</definedName>
    <definedName name="MO_PISO_CERAMICA_15a20" localSheetId="1">#REF!</definedName>
    <definedName name="MO_PISO_CERAMICA_15a20">#REF!</definedName>
    <definedName name="MO_PISO_CERAMICA_15a20_10" localSheetId="1">#REF!</definedName>
    <definedName name="MO_PISO_CERAMICA_15a20_10">#REF!</definedName>
    <definedName name="MO_PISO_CERAMICA_15a20_11" localSheetId="1">#REF!</definedName>
    <definedName name="MO_PISO_CERAMICA_15a20_11">#REF!</definedName>
    <definedName name="MO_PISO_CERAMICA_15a20_6" localSheetId="1">#REF!</definedName>
    <definedName name="MO_PISO_CERAMICA_15a20_6">#REF!</definedName>
    <definedName name="MO_PISO_CERAMICA_15a20_7" localSheetId="1">#REF!</definedName>
    <definedName name="MO_PISO_CERAMICA_15a20_7">#REF!</definedName>
    <definedName name="MO_PISO_CERAMICA_15a20_8" localSheetId="1">#REF!</definedName>
    <definedName name="MO_PISO_CERAMICA_15a20_8">#REF!</definedName>
    <definedName name="MO_PISO_CERAMICA_15a20_9" localSheetId="1">#REF!</definedName>
    <definedName name="MO_PISO_CERAMICA_15a20_9">#REF!</definedName>
    <definedName name="MO_PISO_CERAMICA_15a20_BASE" localSheetId="1">#REF!</definedName>
    <definedName name="MO_PISO_CERAMICA_15a20_BASE">#REF!</definedName>
    <definedName name="MO_PISO_CERAMICA_15a20_BASE_10" localSheetId="1">#REF!</definedName>
    <definedName name="MO_PISO_CERAMICA_15a20_BASE_10">#REF!</definedName>
    <definedName name="MO_PISO_CERAMICA_15a20_BASE_11" localSheetId="1">#REF!</definedName>
    <definedName name="MO_PISO_CERAMICA_15a20_BASE_11">#REF!</definedName>
    <definedName name="MO_PISO_CERAMICA_15a20_BASE_6" localSheetId="1">#REF!</definedName>
    <definedName name="MO_PISO_CERAMICA_15a20_BASE_6">#REF!</definedName>
    <definedName name="MO_PISO_CERAMICA_15a20_BASE_7" localSheetId="1">#REF!</definedName>
    <definedName name="MO_PISO_CERAMICA_15a20_BASE_7">#REF!</definedName>
    <definedName name="MO_PISO_CERAMICA_15a20_BASE_8" localSheetId="1">#REF!</definedName>
    <definedName name="MO_PISO_CERAMICA_15a20_BASE_8">#REF!</definedName>
    <definedName name="MO_PISO_CERAMICA_15a20_BASE_9" localSheetId="1">#REF!</definedName>
    <definedName name="MO_PISO_CERAMICA_15a20_BASE_9">#REF!</definedName>
    <definedName name="MO_PISO_CERAMICA_30a40" localSheetId="1">#REF!</definedName>
    <definedName name="MO_PISO_CERAMICA_30a40">#REF!</definedName>
    <definedName name="MO_PISO_CERAMICA_30a40_10" localSheetId="1">#REF!</definedName>
    <definedName name="MO_PISO_CERAMICA_30a40_10">#REF!</definedName>
    <definedName name="MO_PISO_CERAMICA_30a40_11" localSheetId="1">#REF!</definedName>
    <definedName name="MO_PISO_CERAMICA_30a40_11">#REF!</definedName>
    <definedName name="MO_PISO_CERAMICA_30a40_6" localSheetId="1">#REF!</definedName>
    <definedName name="MO_PISO_CERAMICA_30a40_6">#REF!</definedName>
    <definedName name="MO_PISO_CERAMICA_30a40_7" localSheetId="1">#REF!</definedName>
    <definedName name="MO_PISO_CERAMICA_30a40_7">#REF!</definedName>
    <definedName name="MO_PISO_CERAMICA_30a40_8" localSheetId="1">#REF!</definedName>
    <definedName name="MO_PISO_CERAMICA_30a40_8">#REF!</definedName>
    <definedName name="MO_PISO_CERAMICA_30a40_9" localSheetId="1">#REF!</definedName>
    <definedName name="MO_PISO_CERAMICA_30a40_9">#REF!</definedName>
    <definedName name="MO_PISO_CERAMICA_30a40_BASE" localSheetId="1">#REF!</definedName>
    <definedName name="MO_PISO_CERAMICA_30a40_BASE">#REF!</definedName>
    <definedName name="MO_PISO_CERAMICA_30a40_BASE_10" localSheetId="1">#REF!</definedName>
    <definedName name="MO_PISO_CERAMICA_30a40_BASE_10">#REF!</definedName>
    <definedName name="MO_PISO_CERAMICA_30a40_BASE_11" localSheetId="1">#REF!</definedName>
    <definedName name="MO_PISO_CERAMICA_30a40_BASE_11">#REF!</definedName>
    <definedName name="MO_PISO_CERAMICA_30a40_BASE_6" localSheetId="1">#REF!</definedName>
    <definedName name="MO_PISO_CERAMICA_30a40_BASE_6">#REF!</definedName>
    <definedName name="MO_PISO_CERAMICA_30a40_BASE_7" localSheetId="1">#REF!</definedName>
    <definedName name="MO_PISO_CERAMICA_30a40_BASE_7">#REF!</definedName>
    <definedName name="MO_PISO_CERAMICA_30a40_BASE_8" localSheetId="1">#REF!</definedName>
    <definedName name="MO_PISO_CERAMICA_30a40_BASE_8">#REF!</definedName>
    <definedName name="MO_PISO_CERAMICA_30a40_BASE_9" localSheetId="1">#REF!</definedName>
    <definedName name="MO_PISO_CERAMICA_30a40_BASE_9">#REF!</definedName>
    <definedName name="MO_PISO_FROTA_VIOL" localSheetId="1">#REF!</definedName>
    <definedName name="MO_PISO_FROTA_VIOL">#REF!</definedName>
    <definedName name="MO_PISO_FROTA_VIOL_10" localSheetId="1">#REF!</definedName>
    <definedName name="MO_PISO_FROTA_VIOL_10">#REF!</definedName>
    <definedName name="MO_PISO_FROTA_VIOL_11" localSheetId="1">#REF!</definedName>
    <definedName name="MO_PISO_FROTA_VIOL_11">#REF!</definedName>
    <definedName name="MO_PISO_FROTA_VIOL_6" localSheetId="1">#REF!</definedName>
    <definedName name="MO_PISO_FROTA_VIOL_6">#REF!</definedName>
    <definedName name="MO_PISO_FROTA_VIOL_7" localSheetId="1">#REF!</definedName>
    <definedName name="MO_PISO_FROTA_VIOL_7">#REF!</definedName>
    <definedName name="MO_PISO_FROTA_VIOL_8" localSheetId="1">#REF!</definedName>
    <definedName name="MO_PISO_FROTA_VIOL_8">#REF!</definedName>
    <definedName name="MO_PISO_FROTA_VIOL_9" localSheetId="1">#REF!</definedName>
    <definedName name="MO_PISO_FROTA_VIOL_9">#REF!</definedName>
    <definedName name="MO_PISO_FROTADO" localSheetId="1">#REF!</definedName>
    <definedName name="MO_PISO_FROTADO">#REF!</definedName>
    <definedName name="MO_PISO_FROTADO_10" localSheetId="1">#REF!</definedName>
    <definedName name="MO_PISO_FROTADO_10">#REF!</definedName>
    <definedName name="MO_PISO_FROTADO_11" localSheetId="1">#REF!</definedName>
    <definedName name="MO_PISO_FROTADO_11">#REF!</definedName>
    <definedName name="MO_PISO_FROTADO_6" localSheetId="1">#REF!</definedName>
    <definedName name="MO_PISO_FROTADO_6">#REF!</definedName>
    <definedName name="MO_PISO_FROTADO_7" localSheetId="1">#REF!</definedName>
    <definedName name="MO_PISO_FROTADO_7">#REF!</definedName>
    <definedName name="MO_PISO_FROTADO_8" localSheetId="1">#REF!</definedName>
    <definedName name="MO_PISO_FROTADO_8">#REF!</definedName>
    <definedName name="MO_PISO_FROTADO_9" localSheetId="1">#REF!</definedName>
    <definedName name="MO_PISO_FROTADO_9">#REF!</definedName>
    <definedName name="MO_PISO_GRANITO_25" localSheetId="1">#REF!</definedName>
    <definedName name="MO_PISO_GRANITO_25">#REF!</definedName>
    <definedName name="MO_PISO_GRANITO_25_10" localSheetId="1">#REF!</definedName>
    <definedName name="MO_PISO_GRANITO_25_10">#REF!</definedName>
    <definedName name="MO_PISO_GRANITO_25_11" localSheetId="1">#REF!</definedName>
    <definedName name="MO_PISO_GRANITO_25_11">#REF!</definedName>
    <definedName name="MO_PISO_GRANITO_25_6" localSheetId="1">#REF!</definedName>
    <definedName name="MO_PISO_GRANITO_25_6">#REF!</definedName>
    <definedName name="MO_PISO_GRANITO_25_7" localSheetId="1">#REF!</definedName>
    <definedName name="MO_PISO_GRANITO_25_7">#REF!</definedName>
    <definedName name="MO_PISO_GRANITO_25_8" localSheetId="1">#REF!</definedName>
    <definedName name="MO_PISO_GRANITO_25_8">#REF!</definedName>
    <definedName name="MO_PISO_GRANITO_25_9" localSheetId="1">#REF!</definedName>
    <definedName name="MO_PISO_GRANITO_25_9">#REF!</definedName>
    <definedName name="MO_PISO_GRANITO_30" localSheetId="1">#REF!</definedName>
    <definedName name="MO_PISO_GRANITO_30">#REF!</definedName>
    <definedName name="MO_PISO_GRANITO_30_10" localSheetId="1">#REF!</definedName>
    <definedName name="MO_PISO_GRANITO_30_10">#REF!</definedName>
    <definedName name="MO_PISO_GRANITO_30_11" localSheetId="1">#REF!</definedName>
    <definedName name="MO_PISO_GRANITO_30_11">#REF!</definedName>
    <definedName name="MO_PISO_GRANITO_30_6" localSheetId="1">#REF!</definedName>
    <definedName name="MO_PISO_GRANITO_30_6">#REF!</definedName>
    <definedName name="MO_PISO_GRANITO_30_7" localSheetId="1">#REF!</definedName>
    <definedName name="MO_PISO_GRANITO_30_7">#REF!</definedName>
    <definedName name="MO_PISO_GRANITO_30_8" localSheetId="1">#REF!</definedName>
    <definedName name="MO_PISO_GRANITO_30_8">#REF!</definedName>
    <definedName name="MO_PISO_GRANITO_30_9" localSheetId="1">#REF!</definedName>
    <definedName name="MO_PISO_GRANITO_30_9">#REF!</definedName>
    <definedName name="MO_PISO_GRANITO_33" localSheetId="1">#REF!</definedName>
    <definedName name="MO_PISO_GRANITO_33">#REF!</definedName>
    <definedName name="MO_PISO_GRANITO_33_10" localSheetId="1">#REF!</definedName>
    <definedName name="MO_PISO_GRANITO_33_10">#REF!</definedName>
    <definedName name="MO_PISO_GRANITO_33_11" localSheetId="1">#REF!</definedName>
    <definedName name="MO_PISO_GRANITO_33_11">#REF!</definedName>
    <definedName name="MO_PISO_GRANITO_33_6" localSheetId="1">#REF!</definedName>
    <definedName name="MO_PISO_GRANITO_33_6">#REF!</definedName>
    <definedName name="MO_PISO_GRANITO_33_7" localSheetId="1">#REF!</definedName>
    <definedName name="MO_PISO_GRANITO_33_7">#REF!</definedName>
    <definedName name="MO_PISO_GRANITO_33_8" localSheetId="1">#REF!</definedName>
    <definedName name="MO_PISO_GRANITO_33_8">#REF!</definedName>
    <definedName name="MO_PISO_GRANITO_33_9" localSheetId="1">#REF!</definedName>
    <definedName name="MO_PISO_GRANITO_33_9">#REF!</definedName>
    <definedName name="MO_PISO_GRANITO_40" localSheetId="1">#REF!</definedName>
    <definedName name="MO_PISO_GRANITO_40">#REF!</definedName>
    <definedName name="MO_PISO_GRANITO_40_10" localSheetId="1">#REF!</definedName>
    <definedName name="MO_PISO_GRANITO_40_10">#REF!</definedName>
    <definedName name="MO_PISO_GRANITO_40_11" localSheetId="1">#REF!</definedName>
    <definedName name="MO_PISO_GRANITO_40_11">#REF!</definedName>
    <definedName name="MO_PISO_GRANITO_40_6" localSheetId="1">#REF!</definedName>
    <definedName name="MO_PISO_GRANITO_40_6">#REF!</definedName>
    <definedName name="MO_PISO_GRANITO_40_7" localSheetId="1">#REF!</definedName>
    <definedName name="MO_PISO_GRANITO_40_7">#REF!</definedName>
    <definedName name="MO_PISO_GRANITO_40_8" localSheetId="1">#REF!</definedName>
    <definedName name="MO_PISO_GRANITO_40_8">#REF!</definedName>
    <definedName name="MO_PISO_GRANITO_40_9" localSheetId="1">#REF!</definedName>
    <definedName name="MO_PISO_GRANITO_40_9">#REF!</definedName>
    <definedName name="MO_PISO_GRANITO_50" localSheetId="1">#REF!</definedName>
    <definedName name="MO_PISO_GRANITO_50">#REF!</definedName>
    <definedName name="MO_PISO_GRANITO_50_10" localSheetId="1">#REF!</definedName>
    <definedName name="MO_PISO_GRANITO_50_10">#REF!</definedName>
    <definedName name="MO_PISO_GRANITO_50_11" localSheetId="1">#REF!</definedName>
    <definedName name="MO_PISO_GRANITO_50_11">#REF!</definedName>
    <definedName name="MO_PISO_GRANITO_50_6" localSheetId="1">#REF!</definedName>
    <definedName name="MO_PISO_GRANITO_50_6">#REF!</definedName>
    <definedName name="MO_PISO_GRANITO_50_7" localSheetId="1">#REF!</definedName>
    <definedName name="MO_PISO_GRANITO_50_7">#REF!</definedName>
    <definedName name="MO_PISO_GRANITO_50_8" localSheetId="1">#REF!</definedName>
    <definedName name="MO_PISO_GRANITO_50_8">#REF!</definedName>
    <definedName name="MO_PISO_GRANITO_50_9" localSheetId="1">#REF!</definedName>
    <definedName name="MO_PISO_GRANITO_50_9">#REF!</definedName>
    <definedName name="MO_PISO_PULI_VIOL" localSheetId="1">#REF!</definedName>
    <definedName name="MO_PISO_PULI_VIOL">#REF!</definedName>
    <definedName name="MO_PISO_PULI_VIOL_10" localSheetId="1">#REF!</definedName>
    <definedName name="MO_PISO_PULI_VIOL_10">#REF!</definedName>
    <definedName name="MO_PISO_PULI_VIOL_11" localSheetId="1">#REF!</definedName>
    <definedName name="MO_PISO_PULI_VIOL_11">#REF!</definedName>
    <definedName name="MO_PISO_PULI_VIOL_6" localSheetId="1">#REF!</definedName>
    <definedName name="MO_PISO_PULI_VIOL_6">#REF!</definedName>
    <definedName name="MO_PISO_PULI_VIOL_7" localSheetId="1">#REF!</definedName>
    <definedName name="MO_PISO_PULI_VIOL_7">#REF!</definedName>
    <definedName name="MO_PISO_PULI_VIOL_8" localSheetId="1">#REF!</definedName>
    <definedName name="MO_PISO_PULI_VIOL_8">#REF!</definedName>
    <definedName name="MO_PISO_PULI_VIOL_9" localSheetId="1">#REF!</definedName>
    <definedName name="MO_PISO_PULI_VIOL_9">#REF!</definedName>
    <definedName name="MO_PISO_ZOCALO" localSheetId="1">#REF!</definedName>
    <definedName name="MO_PISO_ZOCALO">#REF!</definedName>
    <definedName name="MO_PISO_ZOCALO_10" localSheetId="1">#REF!</definedName>
    <definedName name="MO_PISO_ZOCALO_10">#REF!</definedName>
    <definedName name="MO_PISO_ZOCALO_11" localSheetId="1">#REF!</definedName>
    <definedName name="MO_PISO_ZOCALO_11">#REF!</definedName>
    <definedName name="MO_PISO_ZOCALO_6" localSheetId="1">#REF!</definedName>
    <definedName name="MO_PISO_ZOCALO_6">#REF!</definedName>
    <definedName name="MO_PISO_ZOCALO_7" localSheetId="1">#REF!</definedName>
    <definedName name="MO_PISO_ZOCALO_7">#REF!</definedName>
    <definedName name="MO_PISO_ZOCALO_8" localSheetId="1">#REF!</definedName>
    <definedName name="MO_PISO_ZOCALO_8">#REF!</definedName>
    <definedName name="MO_PISO_ZOCALO_9" localSheetId="1">#REF!</definedName>
    <definedName name="MO_PISO_ZOCALO_9">#REF!</definedName>
    <definedName name="MO_REPELLO" localSheetId="1">#REF!</definedName>
    <definedName name="MO_REPELLO">#REF!</definedName>
    <definedName name="MO_REPELLO_10" localSheetId="1">#REF!</definedName>
    <definedName name="MO_REPELLO_10">#REF!</definedName>
    <definedName name="MO_REPELLO_11" localSheetId="1">#REF!</definedName>
    <definedName name="MO_REPELLO_11">#REF!</definedName>
    <definedName name="MO_REPELLO_6" localSheetId="1">#REF!</definedName>
    <definedName name="MO_REPELLO_6">#REF!</definedName>
    <definedName name="MO_REPELLO_7" localSheetId="1">#REF!</definedName>
    <definedName name="MO_REPELLO_7">#REF!</definedName>
    <definedName name="MO_REPELLO_8" localSheetId="1">#REF!</definedName>
    <definedName name="MO_REPELLO_8">#REF!</definedName>
    <definedName name="MO_REPELLO_9" localSheetId="1">#REF!</definedName>
    <definedName name="MO_REPELLO_9">#REF!</definedName>
    <definedName name="MO_RESANE_FROTA" localSheetId="1">#REF!</definedName>
    <definedName name="MO_RESANE_FROTA">#REF!</definedName>
    <definedName name="MO_RESANE_FROTA_10" localSheetId="1">#REF!</definedName>
    <definedName name="MO_RESANE_FROTA_10">#REF!</definedName>
    <definedName name="MO_RESANE_FROTA_11" localSheetId="1">#REF!</definedName>
    <definedName name="MO_RESANE_FROTA_11">#REF!</definedName>
    <definedName name="MO_RESANE_FROTA_6" localSheetId="1">#REF!</definedName>
    <definedName name="MO_RESANE_FROTA_6">#REF!</definedName>
    <definedName name="MO_RESANE_FROTA_7" localSheetId="1">#REF!</definedName>
    <definedName name="MO_RESANE_FROTA_7">#REF!</definedName>
    <definedName name="MO_RESANE_FROTA_8" localSheetId="1">#REF!</definedName>
    <definedName name="MO_RESANE_FROTA_8">#REF!</definedName>
    <definedName name="MO_RESANE_FROTA_9" localSheetId="1">#REF!</definedName>
    <definedName name="MO_RESANE_FROTA_9">#REF!</definedName>
    <definedName name="MO_RESANE_GOMA" localSheetId="1">#REF!</definedName>
    <definedName name="MO_RESANE_GOMA">#REF!</definedName>
    <definedName name="MO_RESANE_GOMA_10" localSheetId="1">#REF!</definedName>
    <definedName name="MO_RESANE_GOMA_10">#REF!</definedName>
    <definedName name="MO_RESANE_GOMA_11" localSheetId="1">#REF!</definedName>
    <definedName name="MO_RESANE_GOMA_11">#REF!</definedName>
    <definedName name="MO_RESANE_GOMA_6" localSheetId="1">#REF!</definedName>
    <definedName name="MO_RESANE_GOMA_6">#REF!</definedName>
    <definedName name="MO_RESANE_GOMA_7" localSheetId="1">#REF!</definedName>
    <definedName name="MO_RESANE_GOMA_7">#REF!</definedName>
    <definedName name="MO_RESANE_GOMA_8" localSheetId="1">#REF!</definedName>
    <definedName name="MO_RESANE_GOMA_8">#REF!</definedName>
    <definedName name="MO_RESANE_GOMA_9" localSheetId="1">#REF!</definedName>
    <definedName name="MO_RESANE_GOMA_9">#REF!</definedName>
    <definedName name="MO_SUBIDA_BLOCK_4_1NIVEL" localSheetId="1">#REF!</definedName>
    <definedName name="MO_SUBIDA_BLOCK_4_1NIVEL">#REF!</definedName>
    <definedName name="MO_SUBIDA_BLOCK_4_1NIVEL_10" localSheetId="1">#REF!</definedName>
    <definedName name="MO_SUBIDA_BLOCK_4_1NIVEL_10">#REF!</definedName>
    <definedName name="MO_SUBIDA_BLOCK_4_1NIVEL_11" localSheetId="1">#REF!</definedName>
    <definedName name="MO_SUBIDA_BLOCK_4_1NIVEL_11">#REF!</definedName>
    <definedName name="MO_SUBIDA_BLOCK_4_1NIVEL_6" localSheetId="1">#REF!</definedName>
    <definedName name="MO_SUBIDA_BLOCK_4_1NIVEL_6">#REF!</definedName>
    <definedName name="MO_SUBIDA_BLOCK_4_1NIVEL_7" localSheetId="1">#REF!</definedName>
    <definedName name="MO_SUBIDA_BLOCK_4_1NIVEL_7">#REF!</definedName>
    <definedName name="MO_SUBIDA_BLOCK_4_1NIVEL_8" localSheetId="1">#REF!</definedName>
    <definedName name="MO_SUBIDA_BLOCK_4_1NIVEL_8">#REF!</definedName>
    <definedName name="MO_SUBIDA_BLOCK_4_1NIVEL_9" localSheetId="1">#REF!</definedName>
    <definedName name="MO_SUBIDA_BLOCK_4_1NIVEL_9">#REF!</definedName>
    <definedName name="MO_SUBIDA_BLOCK_6_1NIVEL" localSheetId="1">#REF!</definedName>
    <definedName name="MO_SUBIDA_BLOCK_6_1NIVEL">#REF!</definedName>
    <definedName name="MO_SUBIDA_BLOCK_6_1NIVEL_10" localSheetId="1">#REF!</definedName>
    <definedName name="MO_SUBIDA_BLOCK_6_1NIVEL_10">#REF!</definedName>
    <definedName name="MO_SUBIDA_BLOCK_6_1NIVEL_11" localSheetId="1">#REF!</definedName>
    <definedName name="MO_SUBIDA_BLOCK_6_1NIVEL_11">#REF!</definedName>
    <definedName name="MO_SUBIDA_BLOCK_6_1NIVEL_6" localSheetId="1">#REF!</definedName>
    <definedName name="MO_SUBIDA_BLOCK_6_1NIVEL_6">#REF!</definedName>
    <definedName name="MO_SUBIDA_BLOCK_6_1NIVEL_7" localSheetId="1">#REF!</definedName>
    <definedName name="MO_SUBIDA_BLOCK_6_1NIVEL_7">#REF!</definedName>
    <definedName name="MO_SUBIDA_BLOCK_6_1NIVEL_8" localSheetId="1">#REF!</definedName>
    <definedName name="MO_SUBIDA_BLOCK_6_1NIVEL_8">#REF!</definedName>
    <definedName name="MO_SUBIDA_BLOCK_6_1NIVEL_9" localSheetId="1">#REF!</definedName>
    <definedName name="MO_SUBIDA_BLOCK_6_1NIVEL_9">#REF!</definedName>
    <definedName name="MO_SUBIDA_BLOCK_8_1NIVEL" localSheetId="1">#REF!</definedName>
    <definedName name="MO_SUBIDA_BLOCK_8_1NIVEL">#REF!</definedName>
    <definedName name="MO_SUBIDA_BLOCK_8_1NIVEL_10" localSheetId="1">#REF!</definedName>
    <definedName name="MO_SUBIDA_BLOCK_8_1NIVEL_10">#REF!</definedName>
    <definedName name="MO_SUBIDA_BLOCK_8_1NIVEL_11" localSheetId="1">#REF!</definedName>
    <definedName name="MO_SUBIDA_BLOCK_8_1NIVEL_11">#REF!</definedName>
    <definedName name="MO_SUBIDA_BLOCK_8_1NIVEL_6" localSheetId="1">#REF!</definedName>
    <definedName name="MO_SUBIDA_BLOCK_8_1NIVEL_6">#REF!</definedName>
    <definedName name="MO_SUBIDA_BLOCK_8_1NIVEL_7" localSheetId="1">#REF!</definedName>
    <definedName name="MO_SUBIDA_BLOCK_8_1NIVEL_7">#REF!</definedName>
    <definedName name="MO_SUBIDA_BLOCK_8_1NIVEL_8" localSheetId="1">#REF!</definedName>
    <definedName name="MO_SUBIDA_BLOCK_8_1NIVEL_8">#REF!</definedName>
    <definedName name="MO_SUBIDA_BLOCK_8_1NIVEL_9" localSheetId="1">#REF!</definedName>
    <definedName name="MO_SUBIDA_BLOCK_8_1NIVEL_9">#REF!</definedName>
    <definedName name="MO_SUBIDA_CEMENTO_1NIVEL" localSheetId="1">#REF!</definedName>
    <definedName name="MO_SUBIDA_CEMENTO_1NIVEL">#REF!</definedName>
    <definedName name="MO_SUBIDA_CEMENTO_1NIVEL_10" localSheetId="1">#REF!</definedName>
    <definedName name="MO_SUBIDA_CEMENTO_1NIVEL_10">#REF!</definedName>
    <definedName name="MO_SUBIDA_CEMENTO_1NIVEL_11" localSheetId="1">#REF!</definedName>
    <definedName name="MO_SUBIDA_CEMENTO_1NIVEL_11">#REF!</definedName>
    <definedName name="MO_SUBIDA_CEMENTO_1NIVEL_6" localSheetId="1">#REF!</definedName>
    <definedName name="MO_SUBIDA_CEMENTO_1NIVEL_6">#REF!</definedName>
    <definedName name="MO_SUBIDA_CEMENTO_1NIVEL_7" localSheetId="1">#REF!</definedName>
    <definedName name="MO_SUBIDA_CEMENTO_1NIVEL_7">#REF!</definedName>
    <definedName name="MO_SUBIDA_CEMENTO_1NIVEL_8" localSheetId="1">#REF!</definedName>
    <definedName name="MO_SUBIDA_CEMENTO_1NIVEL_8">#REF!</definedName>
    <definedName name="MO_SUBIDA_CEMENTO_1NIVEL_9" localSheetId="1">#REF!</definedName>
    <definedName name="MO_SUBIDA_CEMENTO_1NIVEL_9">#REF!</definedName>
    <definedName name="MO_SUBIDA_MADERA_1NIVEL" localSheetId="1">#REF!</definedName>
    <definedName name="MO_SUBIDA_MADERA_1NIVEL">#REF!</definedName>
    <definedName name="MO_SUBIDA_MADERA_1NIVEL_10" localSheetId="1">#REF!</definedName>
    <definedName name="MO_SUBIDA_MADERA_1NIVEL_10">#REF!</definedName>
    <definedName name="MO_SUBIDA_MADERA_1NIVEL_11" localSheetId="1">#REF!</definedName>
    <definedName name="MO_SUBIDA_MADERA_1NIVEL_11">#REF!</definedName>
    <definedName name="MO_SUBIDA_MADERA_1NIVEL_6" localSheetId="1">#REF!</definedName>
    <definedName name="MO_SUBIDA_MADERA_1NIVEL_6">#REF!</definedName>
    <definedName name="MO_SUBIDA_MADERA_1NIVEL_7" localSheetId="1">#REF!</definedName>
    <definedName name="MO_SUBIDA_MADERA_1NIVEL_7">#REF!</definedName>
    <definedName name="MO_SUBIDA_MADERA_1NIVEL_8" localSheetId="1">#REF!</definedName>
    <definedName name="MO_SUBIDA_MADERA_1NIVEL_8">#REF!</definedName>
    <definedName name="MO_SUBIDA_MADERA_1NIVEL_9" localSheetId="1">#REF!</definedName>
    <definedName name="MO_SUBIDA_MADERA_1NIVEL_9">#REF!</definedName>
    <definedName name="MO_SUBIR_AGREGADO_1Nivel" localSheetId="1">#REF!</definedName>
    <definedName name="MO_SUBIR_AGREGADO_1Nivel">#REF!</definedName>
    <definedName name="MO_SUBIR_AGREGADO_1Nivel_10" localSheetId="1">#REF!</definedName>
    <definedName name="MO_SUBIR_AGREGADO_1Nivel_10">#REF!</definedName>
    <definedName name="MO_SUBIR_AGREGADO_1Nivel_11" localSheetId="1">#REF!</definedName>
    <definedName name="MO_SUBIR_AGREGADO_1Nivel_11">#REF!</definedName>
    <definedName name="MO_SUBIR_AGREGADO_1Nivel_6" localSheetId="1">#REF!</definedName>
    <definedName name="MO_SUBIR_AGREGADO_1Nivel_6">#REF!</definedName>
    <definedName name="MO_SUBIR_AGREGADO_1Nivel_7" localSheetId="1">#REF!</definedName>
    <definedName name="MO_SUBIR_AGREGADO_1Nivel_7">#REF!</definedName>
    <definedName name="MO_SUBIR_AGREGADO_1Nivel_8" localSheetId="1">#REF!</definedName>
    <definedName name="MO_SUBIR_AGREGADO_1Nivel_8">#REF!</definedName>
    <definedName name="MO_SUBIR_AGREGADO_1Nivel_9" localSheetId="1">#REF!</definedName>
    <definedName name="MO_SUBIR_AGREGADO_1Nivel_9">#REF!</definedName>
    <definedName name="MO_SubirAcero_1Niv" localSheetId="1">#REF!</definedName>
    <definedName name="MO_SubirAcero_1Niv">#REF!</definedName>
    <definedName name="MO_SubirAcero_1Niv_10" localSheetId="1">#REF!</definedName>
    <definedName name="MO_SubirAcero_1Niv_10">#REF!</definedName>
    <definedName name="MO_SubirAcero_1Niv_11" localSheetId="1">#REF!</definedName>
    <definedName name="MO_SubirAcero_1Niv_11">#REF!</definedName>
    <definedName name="MO_SubirAcero_1Niv_6" localSheetId="1">#REF!</definedName>
    <definedName name="MO_SubirAcero_1Niv_6">#REF!</definedName>
    <definedName name="MO_SubirAcero_1Niv_7" localSheetId="1">#REF!</definedName>
    <definedName name="MO_SubirAcero_1Niv_7">#REF!</definedName>
    <definedName name="MO_SubirAcero_1Niv_8" localSheetId="1">#REF!</definedName>
    <definedName name="MO_SubirAcero_1Niv_8">#REF!</definedName>
    <definedName name="MO_SubirAcero_1Niv_9" localSheetId="1">#REF!</definedName>
    <definedName name="MO_SubirAcero_1Niv_9">#REF!</definedName>
    <definedName name="MO_ZABALETA_PISO" localSheetId="1">#REF!</definedName>
    <definedName name="MO_ZABALETA_PISO">#REF!</definedName>
    <definedName name="MO_ZABALETA_PISO_10" localSheetId="1">#REF!</definedName>
    <definedName name="MO_ZABALETA_PISO_10">#REF!</definedName>
    <definedName name="MO_ZABALETA_PISO_11" localSheetId="1">#REF!</definedName>
    <definedName name="MO_ZABALETA_PISO_11">#REF!</definedName>
    <definedName name="MO_ZABALETA_PISO_6" localSheetId="1">#REF!</definedName>
    <definedName name="MO_ZABALETA_PISO_6">#REF!</definedName>
    <definedName name="MO_ZABALETA_PISO_7" localSheetId="1">#REF!</definedName>
    <definedName name="MO_ZABALETA_PISO_7">#REF!</definedName>
    <definedName name="MO_ZABALETA_PISO_8" localSheetId="1">#REF!</definedName>
    <definedName name="MO_ZABALETA_PISO_8">#REF!</definedName>
    <definedName name="MO_ZABALETA_PISO_9" localSheetId="1">#REF!</definedName>
    <definedName name="MO_ZABALETA_PISO_9">#REF!</definedName>
    <definedName name="MO_ZABALETA_TECHO" localSheetId="1">#REF!</definedName>
    <definedName name="MO_ZABALETA_TECHO">#REF!</definedName>
    <definedName name="MO_ZABALETA_TECHO_10" localSheetId="1">#REF!</definedName>
    <definedName name="MO_ZABALETA_TECHO_10">#REF!</definedName>
    <definedName name="MO_ZABALETA_TECHO_11" localSheetId="1">#REF!</definedName>
    <definedName name="MO_ZABALETA_TECHO_11">#REF!</definedName>
    <definedName name="MO_ZABALETA_TECHO_6" localSheetId="1">#REF!</definedName>
    <definedName name="MO_ZABALETA_TECHO_6">#REF!</definedName>
    <definedName name="MO_ZABALETA_TECHO_7" localSheetId="1">#REF!</definedName>
    <definedName name="MO_ZABALETA_TECHO_7">#REF!</definedName>
    <definedName name="MO_ZABALETA_TECHO_8" localSheetId="1">#REF!</definedName>
    <definedName name="MO_ZABALETA_TECHO_8">#REF!</definedName>
    <definedName name="MO_ZABALETA_TECHO_9" localSheetId="1">#REF!</definedName>
    <definedName name="MO_ZABALETA_TECHO_9">#REF!</definedName>
    <definedName name="moacero" localSheetId="1">#REF!</definedName>
    <definedName name="moacero">#REF!</definedName>
    <definedName name="moacero_8" localSheetId="1">#REF!</definedName>
    <definedName name="moacero_8">#REF!</definedName>
    <definedName name="moaceromalla" localSheetId="1">#REF!</definedName>
    <definedName name="moaceromalla">#REF!</definedName>
    <definedName name="moaceromalla_8" localSheetId="1">#REF!</definedName>
    <definedName name="moaceromalla_8">#REF!</definedName>
    <definedName name="moacerorampa" localSheetId="1">#REF!</definedName>
    <definedName name="moacerorampa">#REF!</definedName>
    <definedName name="moacerorampa_8" localSheetId="1">#REF!</definedName>
    <definedName name="moacerorampa_8">#REF!</definedName>
    <definedName name="MOBASECON">[50]M.O.!$C$203</definedName>
    <definedName name="MOCeram.Paredes">#REF!</definedName>
    <definedName name="Mocheta">#REF!</definedName>
    <definedName name="Mocheta.95x.65.h.a">#REF!</definedName>
    <definedName name="Mocheta.caoba">#REF!</definedName>
    <definedName name="Mocheta.Mezcla.Antillana">[36]Análisis!#REF!</definedName>
    <definedName name="mochetas">#REF!</definedName>
    <definedName name="mochetas.8cm.h.a">#REF!</definedName>
    <definedName name="MOCONTEN553015">[50]M.O.!$C$216</definedName>
    <definedName name="MOLDE_ESTAMPADO" localSheetId="1">#REF!</definedName>
    <definedName name="MOLDE_ESTAMPADO">#REF!</definedName>
    <definedName name="MOLDE_ESTAMPADO_10" localSheetId="1">#REF!</definedName>
    <definedName name="MOLDE_ESTAMPADO_10">#REF!</definedName>
    <definedName name="MOLDE_ESTAMPADO_11" localSheetId="1">#REF!</definedName>
    <definedName name="MOLDE_ESTAMPADO_11">#REF!</definedName>
    <definedName name="MOLDE_ESTAMPADO_6" localSheetId="1">#REF!</definedName>
    <definedName name="MOLDE_ESTAMPADO_6">#REF!</definedName>
    <definedName name="MOLDE_ESTAMPADO_7" localSheetId="1">#REF!</definedName>
    <definedName name="MOLDE_ESTAMPADO_7">#REF!</definedName>
    <definedName name="MOLDE_ESTAMPADO_8" localSheetId="1">#REF!</definedName>
    <definedName name="MOLDE_ESTAMPADO_8">#REF!</definedName>
    <definedName name="MOLDE_ESTAMPADO_9" localSheetId="1">#REF!</definedName>
    <definedName name="MOLDE_ESTAMPADO_9">#REF!</definedName>
    <definedName name="Moldura.caoba">#REF!</definedName>
    <definedName name="MOPISOCERAMICA" localSheetId="1">[29]INS!#REF!</definedName>
    <definedName name="MOPISOCERAMICA">#REF!</definedName>
    <definedName name="MOPISOCERAMICA_6" localSheetId="1">#REF!</definedName>
    <definedName name="MOPISOCERAMICA_6">#REF!</definedName>
    <definedName name="MOPISOCERAMICA_8" localSheetId="1">#REF!</definedName>
    <definedName name="MOPISOCERAMICA_8">#REF!</definedName>
    <definedName name="morpanete">'[48]Analisis Unit. '!$F$85</definedName>
    <definedName name="Mortero.1.2.Impermeabilizante">#REF!</definedName>
    <definedName name="mortero.1.4.pañete">'[56]Ana. Horm mexc mort'!$D$85</definedName>
    <definedName name="Mortero.Marmolina">#REF!</definedName>
    <definedName name="mortero.para.piso">#REF!</definedName>
    <definedName name="Mortero.Pulido">#REF!</definedName>
    <definedName name="Mortero1.4Panete">#REF!</definedName>
    <definedName name="MORTERO110">#REF!</definedName>
    <definedName name="MORTERO12">#REF!</definedName>
    <definedName name="MORTERO13">#REF!</definedName>
    <definedName name="MORTERO14">#REF!</definedName>
    <definedName name="mosbotichinorojo">[10]insumo!#REF!</definedName>
    <definedName name="MOTONIVELADORA" localSheetId="1">#REF!</definedName>
    <definedName name="MOTONIVELADORA">#REF!</definedName>
    <definedName name="MOTONIVELADORA_10" localSheetId="1">#REF!</definedName>
    <definedName name="MOTONIVELADORA_10">#REF!</definedName>
    <definedName name="MOTONIVELADORA_11" localSheetId="1">#REF!</definedName>
    <definedName name="MOTONIVELADORA_11">#REF!</definedName>
    <definedName name="MOTONIVELADORA_6" localSheetId="1">#REF!</definedName>
    <definedName name="MOTONIVELADORA_6">#REF!</definedName>
    <definedName name="MOTONIVELADORA_7" localSheetId="1">#REF!</definedName>
    <definedName name="MOTONIVELADORA_7">#REF!</definedName>
    <definedName name="MOTONIVELADORA_8" localSheetId="1">#REF!</definedName>
    <definedName name="MOTONIVELADORA_8">#REF!</definedName>
    <definedName name="MOTONIVELADORA_9" localSheetId="1">#REF!</definedName>
    <definedName name="MOTONIVELADORA_9">#REF!</definedName>
    <definedName name="movtierra">#REF!</definedName>
    <definedName name="mozaicoFG">[10]insumo!#REF!</definedName>
    <definedName name="Muro.6.4toN">#REF!</definedName>
    <definedName name="Muro.8.3erN">#REF!</definedName>
    <definedName name="Muro.Bloq.4.BNP.Cocina">#REF!</definedName>
    <definedName name="Muro.Bloq.4.SNP.Cocina">#REF!</definedName>
    <definedName name="Muro.Bloq.6.BNP.Cocina">#REF!</definedName>
    <definedName name="Muro.Bloq.6.SNP.Cocina">#REF!</definedName>
    <definedName name="Muro.Bloqe.4.2doN">#REF!</definedName>
    <definedName name="Muro.bloqu.8.SNP.Cocina">#REF!</definedName>
    <definedName name="Muro.bloque.2doN">#REF!</definedName>
    <definedName name="Muro.Bloque.4.1erN">#REF!</definedName>
    <definedName name="Muro.Bloque.4.3erN">#REF!</definedName>
    <definedName name="Muro.Bloque.4.4toN">#REF!</definedName>
    <definedName name="Muro.Bloque.4cm.SNP">[47]Análisis!$N$845</definedName>
    <definedName name="Muro.Bloque.6cm.BNP">[47]Análisis!$N$821</definedName>
    <definedName name="Muro.Bloque.6cm.SNPT">[47]Análisis!$N$808</definedName>
    <definedName name="Muro.Bloque.8.1erN">#REF!</definedName>
    <definedName name="Muro.Bloque.8.BNP.Cocina">#REF!</definedName>
    <definedName name="Muro.Bloque.8.SNPT.40">#REF!</definedName>
    <definedName name="Muro.Bloque.8.SNPT.80">#REF!</definedName>
    <definedName name="Muro.Bloque.8BNP.Comedor">#REF!</definedName>
    <definedName name="Muro.Bloque.Vidrio.Area.Noble">#REF!</definedName>
    <definedName name="Muro.bloque8.2doN">#REF!</definedName>
    <definedName name="Muro.Bloques.10cm">#REF!</definedName>
    <definedName name="Muro.Bloques.20cm.40">#REF!</definedName>
    <definedName name="muro.h.a.20cm">[57]Análisis!$D$729</definedName>
    <definedName name="Muro.Hor.Arm.Inclinado">#REF!</definedName>
    <definedName name="Muro.Horm.Arm.edif.oficina">#REF!</definedName>
    <definedName name="Muro.Horm.Arm.Edif.Parqueo">#REF!</definedName>
    <definedName name="Muro.Hormigon.Armado.de20">[32]Análisis!$D$286</definedName>
    <definedName name="Muro.Hormigón.Estanque">#REF!</definedName>
    <definedName name="Muro.protector.parqueo">#REF!</definedName>
    <definedName name="muro.shee.ambas.caras">'[58]Muros Interiores h=2.8 m '!$E$64</definedName>
    <definedName name="MURO30" localSheetId="1">#REF!</definedName>
    <definedName name="MURO30">#REF!</definedName>
    <definedName name="MURO30_6" localSheetId="1">#REF!</definedName>
    <definedName name="MURO30_6">#REF!</definedName>
    <definedName name="MUROBOVEDA12A10X2AD" localSheetId="1">#REF!</definedName>
    <definedName name="MUROBOVEDA12A10X2AD">#REF!</definedName>
    <definedName name="MUROBOVEDA12A10X2AD_6" localSheetId="1">#REF!</definedName>
    <definedName name="MUROBOVEDA12A10X2AD_6">#REF!</definedName>
    <definedName name="MUROS">#REF!</definedName>
    <definedName name="muros.plycem.ambas.caras">'[58]MurosInt.h=2.8 m Plycem 2 lados'!$E$64</definedName>
    <definedName name="muros.una.cshee.plycem">'[58]MurosInt.h=2.8 m U C con plycem'!$E$64</definedName>
    <definedName name="MUROS_AN">#REF!</definedName>
    <definedName name="n">#REF!</definedName>
    <definedName name="NADA" localSheetId="1">[72]Insumos!#REF!</definedName>
    <definedName name="NADA">[72]Insumos!#REF!</definedName>
    <definedName name="NADA_6" localSheetId="1">#REF!</definedName>
    <definedName name="NADA_6">#REF!</definedName>
    <definedName name="NADA_8" localSheetId="1">#REF!</definedName>
    <definedName name="NADA_8">#REF!</definedName>
    <definedName name="NAMA">#REF!</definedName>
    <definedName name="NATILLA">#REF!</definedName>
    <definedName name="Nave">#REF!</definedName>
    <definedName name="NCLASI">#REF!</definedName>
    <definedName name="NCLASII">#REF!</definedName>
    <definedName name="NCLASIII">#REF!</definedName>
    <definedName name="NCLASIIII">#REF!</definedName>
    <definedName name="nh">#REF!</definedName>
    <definedName name="NINGUNA" localSheetId="1">[72]Insumos!#REF!</definedName>
    <definedName name="NINGUNA">[72]Insumos!#REF!</definedName>
    <definedName name="NINGUNA_6" localSheetId="1">#REF!</definedName>
    <definedName name="NINGUNA_6">#REF!</definedName>
    <definedName name="NINGUNA_8" localSheetId="1">#REF!</definedName>
    <definedName name="NINGUNA_8">#REF!</definedName>
    <definedName name="NIPLE_ACERO_12x3" localSheetId="1">#REF!</definedName>
    <definedName name="NIPLE_ACERO_12x3">#REF!</definedName>
    <definedName name="NIPLE_ACERO_12x3_10" localSheetId="1">#REF!</definedName>
    <definedName name="NIPLE_ACERO_12x3_10">#REF!</definedName>
    <definedName name="NIPLE_ACERO_12x3_11" localSheetId="1">#REF!</definedName>
    <definedName name="NIPLE_ACERO_12x3_11">#REF!</definedName>
    <definedName name="NIPLE_ACERO_12x3_6" localSheetId="1">#REF!</definedName>
    <definedName name="NIPLE_ACERO_12x3_6">#REF!</definedName>
    <definedName name="NIPLE_ACERO_12x3_7" localSheetId="1">#REF!</definedName>
    <definedName name="NIPLE_ACERO_12x3_7">#REF!</definedName>
    <definedName name="NIPLE_ACERO_12x3_8" localSheetId="1">#REF!</definedName>
    <definedName name="NIPLE_ACERO_12x3_8">#REF!</definedName>
    <definedName name="NIPLE_ACERO_12x3_9" localSheetId="1">#REF!</definedName>
    <definedName name="NIPLE_ACERO_12x3_9">#REF!</definedName>
    <definedName name="NIPLE_ACERO_16x2" localSheetId="1">#REF!</definedName>
    <definedName name="NIPLE_ACERO_16x2">#REF!</definedName>
    <definedName name="NIPLE_ACERO_16x2_10" localSheetId="1">#REF!</definedName>
    <definedName name="NIPLE_ACERO_16x2_10">#REF!</definedName>
    <definedName name="NIPLE_ACERO_16x2_11" localSheetId="1">#REF!</definedName>
    <definedName name="NIPLE_ACERO_16x2_11">#REF!</definedName>
    <definedName name="NIPLE_ACERO_16x2_6" localSheetId="1">#REF!</definedName>
    <definedName name="NIPLE_ACERO_16x2_6">#REF!</definedName>
    <definedName name="NIPLE_ACERO_16x2_7" localSheetId="1">#REF!</definedName>
    <definedName name="NIPLE_ACERO_16x2_7">#REF!</definedName>
    <definedName name="NIPLE_ACERO_16x2_8" localSheetId="1">#REF!</definedName>
    <definedName name="NIPLE_ACERO_16x2_8">#REF!</definedName>
    <definedName name="NIPLE_ACERO_16x2_9" localSheetId="1">#REF!</definedName>
    <definedName name="NIPLE_ACERO_16x2_9">#REF!</definedName>
    <definedName name="NIPLE_ACERO_16x3" localSheetId="1">#REF!</definedName>
    <definedName name="NIPLE_ACERO_16x3">#REF!</definedName>
    <definedName name="NIPLE_ACERO_16x3_10" localSheetId="1">#REF!</definedName>
    <definedName name="NIPLE_ACERO_16x3_10">#REF!</definedName>
    <definedName name="NIPLE_ACERO_16x3_11" localSheetId="1">#REF!</definedName>
    <definedName name="NIPLE_ACERO_16x3_11">#REF!</definedName>
    <definedName name="NIPLE_ACERO_16x3_6" localSheetId="1">#REF!</definedName>
    <definedName name="NIPLE_ACERO_16x3_6">#REF!</definedName>
    <definedName name="NIPLE_ACERO_16x3_7" localSheetId="1">#REF!</definedName>
    <definedName name="NIPLE_ACERO_16x3_7">#REF!</definedName>
    <definedName name="NIPLE_ACERO_16x3_8" localSheetId="1">#REF!</definedName>
    <definedName name="NIPLE_ACERO_16x3_8">#REF!</definedName>
    <definedName name="NIPLE_ACERO_16x3_9" localSheetId="1">#REF!</definedName>
    <definedName name="NIPLE_ACERO_16x3_9">#REF!</definedName>
    <definedName name="NIPLE_ACERO_20x3" localSheetId="1">#REF!</definedName>
    <definedName name="NIPLE_ACERO_20x3">#REF!</definedName>
    <definedName name="NIPLE_ACERO_20x3_10" localSheetId="1">#REF!</definedName>
    <definedName name="NIPLE_ACERO_20x3_10">#REF!</definedName>
    <definedName name="NIPLE_ACERO_20x3_11" localSheetId="1">#REF!</definedName>
    <definedName name="NIPLE_ACERO_20x3_11">#REF!</definedName>
    <definedName name="NIPLE_ACERO_20x3_6" localSheetId="1">#REF!</definedName>
    <definedName name="NIPLE_ACERO_20x3_6">#REF!</definedName>
    <definedName name="NIPLE_ACERO_20x3_7" localSheetId="1">#REF!</definedName>
    <definedName name="NIPLE_ACERO_20x3_7">#REF!</definedName>
    <definedName name="NIPLE_ACERO_20x3_8" localSheetId="1">#REF!</definedName>
    <definedName name="NIPLE_ACERO_20x3_8">#REF!</definedName>
    <definedName name="NIPLE_ACERO_20x3_9" localSheetId="1">#REF!</definedName>
    <definedName name="NIPLE_ACERO_20x3_9">#REF!</definedName>
    <definedName name="NIPLE_ACERO_6x3" localSheetId="1">#REF!</definedName>
    <definedName name="NIPLE_ACERO_6x3">#REF!</definedName>
    <definedName name="NIPLE_ACERO_6x3_10" localSheetId="1">#REF!</definedName>
    <definedName name="NIPLE_ACERO_6x3_10">#REF!</definedName>
    <definedName name="NIPLE_ACERO_6x3_11" localSheetId="1">#REF!</definedName>
    <definedName name="NIPLE_ACERO_6x3_11">#REF!</definedName>
    <definedName name="NIPLE_ACERO_6x3_6" localSheetId="1">#REF!</definedName>
    <definedName name="NIPLE_ACERO_6x3_6">#REF!</definedName>
    <definedName name="NIPLE_ACERO_6x3_7" localSheetId="1">#REF!</definedName>
    <definedName name="NIPLE_ACERO_6x3_7">#REF!</definedName>
    <definedName name="NIPLE_ACERO_6x3_8" localSheetId="1">#REF!</definedName>
    <definedName name="NIPLE_ACERO_6x3_8">#REF!</definedName>
    <definedName name="NIPLE_ACERO_6x3_9" localSheetId="1">#REF!</definedName>
    <definedName name="NIPLE_ACERO_6x3_9">#REF!</definedName>
    <definedName name="NIPLE_ACERO_8x3" localSheetId="1">#REF!</definedName>
    <definedName name="NIPLE_ACERO_8x3">#REF!</definedName>
    <definedName name="NIPLE_ACERO_8x3_10" localSheetId="1">#REF!</definedName>
    <definedName name="NIPLE_ACERO_8x3_10">#REF!</definedName>
    <definedName name="NIPLE_ACERO_8x3_11" localSheetId="1">#REF!</definedName>
    <definedName name="NIPLE_ACERO_8x3_11">#REF!</definedName>
    <definedName name="NIPLE_ACERO_8x3_6" localSheetId="1">#REF!</definedName>
    <definedName name="NIPLE_ACERO_8x3_6">#REF!</definedName>
    <definedName name="NIPLE_ACERO_8x3_7" localSheetId="1">#REF!</definedName>
    <definedName name="NIPLE_ACERO_8x3_7">#REF!</definedName>
    <definedName name="NIPLE_ACERO_8x3_8" localSheetId="1">#REF!</definedName>
    <definedName name="NIPLE_ACERO_8x3_8">#REF!</definedName>
    <definedName name="NIPLE_ACERO_8x3_9" localSheetId="1">#REF!</definedName>
    <definedName name="NIPLE_ACERO_8x3_9">#REF!</definedName>
    <definedName name="NIPLE_ACERO_PLATILLADO_12x12" localSheetId="1">#REF!</definedName>
    <definedName name="NIPLE_ACERO_PLATILLADO_12x12">#REF!</definedName>
    <definedName name="NIPLE_ACERO_PLATILLADO_12x12_10" localSheetId="1">#REF!</definedName>
    <definedName name="NIPLE_ACERO_PLATILLADO_12x12_10">#REF!</definedName>
    <definedName name="NIPLE_ACERO_PLATILLADO_12x12_11" localSheetId="1">#REF!</definedName>
    <definedName name="NIPLE_ACERO_PLATILLADO_12x12_11">#REF!</definedName>
    <definedName name="NIPLE_ACERO_PLATILLADO_12x12_6" localSheetId="1">#REF!</definedName>
    <definedName name="NIPLE_ACERO_PLATILLADO_12x12_6">#REF!</definedName>
    <definedName name="NIPLE_ACERO_PLATILLADO_12x12_7" localSheetId="1">#REF!</definedName>
    <definedName name="NIPLE_ACERO_PLATILLADO_12x12_7">#REF!</definedName>
    <definedName name="NIPLE_ACERO_PLATILLADO_12x12_8" localSheetId="1">#REF!</definedName>
    <definedName name="NIPLE_ACERO_PLATILLADO_12x12_8">#REF!</definedName>
    <definedName name="NIPLE_ACERO_PLATILLADO_12x12_9" localSheetId="1">#REF!</definedName>
    <definedName name="NIPLE_ACERO_PLATILLADO_12x12_9">#REF!</definedName>
    <definedName name="NIPLE_ACERO_PLATILLADO_2x1" localSheetId="1">#REF!</definedName>
    <definedName name="NIPLE_ACERO_PLATILLADO_2x1">#REF!</definedName>
    <definedName name="NIPLE_ACERO_PLATILLADO_2x1_10" localSheetId="1">#REF!</definedName>
    <definedName name="NIPLE_ACERO_PLATILLADO_2x1_10">#REF!</definedName>
    <definedName name="NIPLE_ACERO_PLATILLADO_2x1_11" localSheetId="1">#REF!</definedName>
    <definedName name="NIPLE_ACERO_PLATILLADO_2x1_11">#REF!</definedName>
    <definedName name="NIPLE_ACERO_PLATILLADO_2x1_6" localSheetId="1">#REF!</definedName>
    <definedName name="NIPLE_ACERO_PLATILLADO_2x1_6">#REF!</definedName>
    <definedName name="NIPLE_ACERO_PLATILLADO_2x1_7" localSheetId="1">#REF!</definedName>
    <definedName name="NIPLE_ACERO_PLATILLADO_2x1_7">#REF!</definedName>
    <definedName name="NIPLE_ACERO_PLATILLADO_2x1_8" localSheetId="1">#REF!</definedName>
    <definedName name="NIPLE_ACERO_PLATILLADO_2x1_8">#REF!</definedName>
    <definedName name="NIPLE_ACERO_PLATILLADO_2x1_9" localSheetId="1">#REF!</definedName>
    <definedName name="NIPLE_ACERO_PLATILLADO_2x1_9">#REF!</definedName>
    <definedName name="NIPLE_ACERO_PLATILLADO_3x1" localSheetId="1">#REF!</definedName>
    <definedName name="NIPLE_ACERO_PLATILLADO_3x1">#REF!</definedName>
    <definedName name="NIPLE_ACERO_PLATILLADO_3x1_10" localSheetId="1">#REF!</definedName>
    <definedName name="NIPLE_ACERO_PLATILLADO_3x1_10">#REF!</definedName>
    <definedName name="NIPLE_ACERO_PLATILLADO_3x1_11" localSheetId="1">#REF!</definedName>
    <definedName name="NIPLE_ACERO_PLATILLADO_3x1_11">#REF!</definedName>
    <definedName name="NIPLE_ACERO_PLATILLADO_3x1_6" localSheetId="1">#REF!</definedName>
    <definedName name="NIPLE_ACERO_PLATILLADO_3x1_6">#REF!</definedName>
    <definedName name="NIPLE_ACERO_PLATILLADO_3x1_7" localSheetId="1">#REF!</definedName>
    <definedName name="NIPLE_ACERO_PLATILLADO_3x1_7">#REF!</definedName>
    <definedName name="NIPLE_ACERO_PLATILLADO_3x1_8" localSheetId="1">#REF!</definedName>
    <definedName name="NIPLE_ACERO_PLATILLADO_3x1_8">#REF!</definedName>
    <definedName name="NIPLE_ACERO_PLATILLADO_3x1_9" localSheetId="1">#REF!</definedName>
    <definedName name="NIPLE_ACERO_PLATILLADO_3x1_9">#REF!</definedName>
    <definedName name="NIPLE_ACERO_PLATILLADO_8x1" localSheetId="1">#REF!</definedName>
    <definedName name="NIPLE_ACERO_PLATILLADO_8x1">#REF!</definedName>
    <definedName name="NIPLE_ACERO_PLATILLADO_8x1_10" localSheetId="1">#REF!</definedName>
    <definedName name="NIPLE_ACERO_PLATILLADO_8x1_10">#REF!</definedName>
    <definedName name="NIPLE_ACERO_PLATILLADO_8x1_11" localSheetId="1">#REF!</definedName>
    <definedName name="NIPLE_ACERO_PLATILLADO_8x1_11">#REF!</definedName>
    <definedName name="NIPLE_ACERO_PLATILLADO_8x1_6" localSheetId="1">#REF!</definedName>
    <definedName name="NIPLE_ACERO_PLATILLADO_8x1_6">#REF!</definedName>
    <definedName name="NIPLE_ACERO_PLATILLADO_8x1_7" localSheetId="1">#REF!</definedName>
    <definedName name="NIPLE_ACERO_PLATILLADO_8x1_7">#REF!</definedName>
    <definedName name="NIPLE_ACERO_PLATILLADO_8x1_8" localSheetId="1">#REF!</definedName>
    <definedName name="NIPLE_ACERO_PLATILLADO_8x1_8">#REF!</definedName>
    <definedName name="NIPLE_ACERO_PLATILLADO_8x1_9" localSheetId="1">#REF!</definedName>
    <definedName name="NIPLE_ACERO_PLATILLADO_8x1_9">#REF!</definedName>
    <definedName name="NIPLE_CROMO_38x2_12" localSheetId="1">#REF!</definedName>
    <definedName name="NIPLE_CROMO_38x2_12">#REF!</definedName>
    <definedName name="NIPLE_CROMO_38x2_12_10" localSheetId="1">#REF!</definedName>
    <definedName name="NIPLE_CROMO_38x2_12_10">#REF!</definedName>
    <definedName name="NIPLE_CROMO_38x2_12_11" localSheetId="1">#REF!</definedName>
    <definedName name="NIPLE_CROMO_38x2_12_11">#REF!</definedName>
    <definedName name="NIPLE_CROMO_38x2_12_6" localSheetId="1">#REF!</definedName>
    <definedName name="NIPLE_CROMO_38x2_12_6">#REF!</definedName>
    <definedName name="NIPLE_CROMO_38x2_12_7" localSheetId="1">#REF!</definedName>
    <definedName name="NIPLE_CROMO_38x2_12_7">#REF!</definedName>
    <definedName name="NIPLE_CROMO_38x2_12_8" localSheetId="1">#REF!</definedName>
    <definedName name="NIPLE_CROMO_38x2_12_8">#REF!</definedName>
    <definedName name="NIPLE_CROMO_38x2_12_9" localSheetId="1">#REF!</definedName>
    <definedName name="NIPLE_CROMO_38x2_12_9">#REF!</definedName>
    <definedName name="NIPLE_HG_12x4" localSheetId="1">#REF!</definedName>
    <definedName name="NIPLE_HG_12x4">#REF!</definedName>
    <definedName name="NIPLE_HG_12x4_10" localSheetId="1">#REF!</definedName>
    <definedName name="NIPLE_HG_12x4_10">#REF!</definedName>
    <definedName name="NIPLE_HG_12x4_11" localSheetId="1">#REF!</definedName>
    <definedName name="NIPLE_HG_12x4_11">#REF!</definedName>
    <definedName name="NIPLE_HG_12x4_6" localSheetId="1">#REF!</definedName>
    <definedName name="NIPLE_HG_12x4_6">#REF!</definedName>
    <definedName name="NIPLE_HG_12x4_7" localSheetId="1">#REF!</definedName>
    <definedName name="NIPLE_HG_12x4_7">#REF!</definedName>
    <definedName name="NIPLE_HG_12x4_8" localSheetId="1">#REF!</definedName>
    <definedName name="NIPLE_HG_12x4_8">#REF!</definedName>
    <definedName name="NIPLE_HG_12x4_9" localSheetId="1">#REF!</definedName>
    <definedName name="NIPLE_HG_12x4_9">#REF!</definedName>
    <definedName name="NIPLE_HG_34x4" localSheetId="1">#REF!</definedName>
    <definedName name="NIPLE_HG_34x4">#REF!</definedName>
    <definedName name="NIPLE_HG_34x4_10" localSheetId="1">#REF!</definedName>
    <definedName name="NIPLE_HG_34x4_10">#REF!</definedName>
    <definedName name="NIPLE_HG_34x4_11" localSheetId="1">#REF!</definedName>
    <definedName name="NIPLE_HG_34x4_11">#REF!</definedName>
    <definedName name="NIPLE_HG_34x4_6" localSheetId="1">#REF!</definedName>
    <definedName name="NIPLE_HG_34x4_6">#REF!</definedName>
    <definedName name="NIPLE_HG_34x4_7" localSheetId="1">#REF!</definedName>
    <definedName name="NIPLE_HG_34x4_7">#REF!</definedName>
    <definedName name="NIPLE_HG_34x4_8" localSheetId="1">#REF!</definedName>
    <definedName name="NIPLE_HG_34x4_8">#REF!</definedName>
    <definedName name="NIPLE_HG_34x4_9" localSheetId="1">#REF!</definedName>
    <definedName name="NIPLE_HG_34x4_9">#REF!</definedName>
    <definedName name="NIPLE112X4HG">#REF!</definedName>
    <definedName name="NIPLE112X6HG">#REF!</definedName>
    <definedName name="NIPLE112X8HG">#REF!</definedName>
    <definedName name="NIPLE125X4HG">#REF!</definedName>
    <definedName name="NIPLE12X4HG">#REF!</definedName>
    <definedName name="NIPLE1X4HG">#REF!</definedName>
    <definedName name="NIPLE212X4HG">#REF!</definedName>
    <definedName name="NIPLE2X4HG">#REF!</definedName>
    <definedName name="NIPLE2X6HG">#REF!</definedName>
    <definedName name="NIPLE34X4HG">#REF!</definedName>
    <definedName name="NIPLE3X12HG">#REF!</definedName>
    <definedName name="NIPLE3X312HG">#REF!</definedName>
    <definedName name="NIPLE3X4HG">#REF!</definedName>
    <definedName name="NIPLE3X6HG">#REF!</definedName>
    <definedName name="NIPLE4X4HG">#REF!</definedName>
    <definedName name="NIPLECROM38X212">#REF!</definedName>
    <definedName name="nissan">'[22]Listado Equipos a utilizar'!#REF!</definedName>
    <definedName name="no">#REF!</definedName>
    <definedName name="NUEVA" localSheetId="1">#REF!</definedName>
    <definedName name="NUEVA">#REF!</definedName>
    <definedName name="num_linhas" localSheetId="1">#REF!</definedName>
    <definedName name="num_linhas">#REF!</definedName>
    <definedName name="o">[29]INS!#REF!</definedName>
    <definedName name="obi">#REF!</definedName>
    <definedName name="obii">#REF!</definedName>
    <definedName name="obiii">#REF!</definedName>
    <definedName name="obiiii">#REF!</definedName>
    <definedName name="Obra.Civil.Ext.">#REF!</definedName>
    <definedName name="ofi">#REF!</definedName>
    <definedName name="ofii">#REF!</definedName>
    <definedName name="ofiii">#REF!</definedName>
    <definedName name="ofiiii">#REF!</definedName>
    <definedName name="omencofrado">'[31]O.M. y Salarios'!#REF!</definedName>
    <definedName name="opala">[71]Salarios!$D$16</definedName>
    <definedName name="Opc.2">#REF!</definedName>
    <definedName name="Operador.Tipo.1">#REF!</definedName>
    <definedName name="Operador.Tipo.2">#REF!</definedName>
    <definedName name="OPERADOR_GREADER" localSheetId="1">#REF!</definedName>
    <definedName name="OPERADOR_GREADER">#REF!</definedName>
    <definedName name="OPERADOR_GREADER_10" localSheetId="1">#REF!</definedName>
    <definedName name="OPERADOR_GREADER_10">#REF!</definedName>
    <definedName name="OPERADOR_GREADER_11" localSheetId="1">#REF!</definedName>
    <definedName name="OPERADOR_GREADER_11">#REF!</definedName>
    <definedName name="OPERADOR_GREADER_6" localSheetId="1">#REF!</definedName>
    <definedName name="OPERADOR_GREADER_6">#REF!</definedName>
    <definedName name="OPERADOR_GREADER_7" localSheetId="1">#REF!</definedName>
    <definedName name="OPERADOR_GREADER_7">#REF!</definedName>
    <definedName name="OPERADOR_GREADER_8" localSheetId="1">#REF!</definedName>
    <definedName name="OPERADOR_GREADER_8">#REF!</definedName>
    <definedName name="OPERADOR_GREADER_9" localSheetId="1">#REF!</definedName>
    <definedName name="OPERADOR_GREADER_9">#REF!</definedName>
    <definedName name="OPERADOR_PALA" localSheetId="1">#REF!</definedName>
    <definedName name="OPERADOR_PALA">#REF!</definedName>
    <definedName name="OPERADOR_PALA_10" localSheetId="1">#REF!</definedName>
    <definedName name="OPERADOR_PALA_10">#REF!</definedName>
    <definedName name="OPERADOR_PALA_11" localSheetId="1">#REF!</definedName>
    <definedName name="OPERADOR_PALA_11">#REF!</definedName>
    <definedName name="OPERADOR_PALA_6" localSheetId="1">#REF!</definedName>
    <definedName name="OPERADOR_PALA_6">#REF!</definedName>
    <definedName name="OPERADOR_PALA_7" localSheetId="1">#REF!</definedName>
    <definedName name="OPERADOR_PALA_7">#REF!</definedName>
    <definedName name="OPERADOR_PALA_8" localSheetId="1">#REF!</definedName>
    <definedName name="OPERADOR_PALA_8">#REF!</definedName>
    <definedName name="OPERADOR_PALA_9" localSheetId="1">#REF!</definedName>
    <definedName name="OPERADOR_PALA_9">#REF!</definedName>
    <definedName name="OPERADOR_TRACTOR" localSheetId="1">#REF!</definedName>
    <definedName name="OPERADOR_TRACTOR">#REF!</definedName>
    <definedName name="OPERADOR_TRACTOR_10" localSheetId="1">#REF!</definedName>
    <definedName name="OPERADOR_TRACTOR_10">#REF!</definedName>
    <definedName name="OPERADOR_TRACTOR_11" localSheetId="1">#REF!</definedName>
    <definedName name="OPERADOR_TRACTOR_11">#REF!</definedName>
    <definedName name="OPERADOR_TRACTOR_6" localSheetId="1">#REF!</definedName>
    <definedName name="OPERADOR_TRACTOR_6">#REF!</definedName>
    <definedName name="OPERADOR_TRACTOR_7" localSheetId="1">#REF!</definedName>
    <definedName name="OPERADOR_TRACTOR_7">#REF!</definedName>
    <definedName name="OPERADOR_TRACTOR_8" localSheetId="1">#REF!</definedName>
    <definedName name="OPERADOR_TRACTOR_8">#REF!</definedName>
    <definedName name="OPERADOR_TRACTOR_9" localSheetId="1">#REF!</definedName>
    <definedName name="OPERADOR_TRACTOR_9">#REF!</definedName>
    <definedName name="Operadorgrader">[28]OBRAMANO!$F$74</definedName>
    <definedName name="operadorpala">[28]OBRAMANO!$F$72</definedName>
    <definedName name="operadorretro">[28]OBRAMANO!$F$77</definedName>
    <definedName name="operadorrodillo">[28]OBRAMANO!$F$75</definedName>
    <definedName name="operadortractor">[28]OBRAMANO!$F$76</definedName>
    <definedName name="Operario_1ra" localSheetId="1">#REF!</definedName>
    <definedName name="Operario_1ra">#REF!</definedName>
    <definedName name="Operario_1ra_10" localSheetId="1">#REF!</definedName>
    <definedName name="Operario_1ra_10">#REF!</definedName>
    <definedName name="Operario_1ra_11" localSheetId="1">#REF!</definedName>
    <definedName name="Operario_1ra_11">#REF!</definedName>
    <definedName name="Operario_1ra_6" localSheetId="1">#REF!</definedName>
    <definedName name="Operario_1ra_6">#REF!</definedName>
    <definedName name="Operario_1ra_7" localSheetId="1">#REF!</definedName>
    <definedName name="Operario_1ra_7">#REF!</definedName>
    <definedName name="Operario_1ra_8" localSheetId="1">#REF!</definedName>
    <definedName name="Operario_1ra_8">#REF!</definedName>
    <definedName name="Operario_1ra_9" localSheetId="1">#REF!</definedName>
    <definedName name="Operario_1ra_9">#REF!</definedName>
    <definedName name="Operario_2da" localSheetId="1">#REF!</definedName>
    <definedName name="Operario_2da">#REF!</definedName>
    <definedName name="Operario_2da_10" localSheetId="1">#REF!</definedName>
    <definedName name="Operario_2da_10">#REF!</definedName>
    <definedName name="Operario_2da_11" localSheetId="1">#REF!</definedName>
    <definedName name="Operario_2da_11">#REF!</definedName>
    <definedName name="Operario_2da_6" localSheetId="1">#REF!</definedName>
    <definedName name="Operario_2da_6">#REF!</definedName>
    <definedName name="Operario_2da_7" localSheetId="1">#REF!</definedName>
    <definedName name="Operario_2da_7">#REF!</definedName>
    <definedName name="Operario_2da_8" localSheetId="1">#REF!</definedName>
    <definedName name="Operario_2da_8">#REF!</definedName>
    <definedName name="Operario_2da_9" localSheetId="1">#REF!</definedName>
    <definedName name="Operario_2da_9">#REF!</definedName>
    <definedName name="Operario_3ra" localSheetId="1">#REF!</definedName>
    <definedName name="Operario_3ra">#REF!</definedName>
    <definedName name="Operario_3ra_10" localSheetId="1">#REF!</definedName>
    <definedName name="Operario_3ra_10">#REF!</definedName>
    <definedName name="Operario_3ra_11" localSheetId="1">#REF!</definedName>
    <definedName name="Operario_3ra_11">#REF!</definedName>
    <definedName name="Operario_3ra_6" localSheetId="1">#REF!</definedName>
    <definedName name="Operario_3ra_6">#REF!</definedName>
    <definedName name="Operario_3ra_7" localSheetId="1">#REF!</definedName>
    <definedName name="Operario_3ra_7">#REF!</definedName>
    <definedName name="Operario_3ra_8" localSheetId="1">#REF!</definedName>
    <definedName name="Operario_3ra_8">#REF!</definedName>
    <definedName name="Operario_3ra_9" localSheetId="1">#REF!</definedName>
    <definedName name="Operario_3ra_9">#REF!</definedName>
    <definedName name="OPERARIOPRIMERA">[53]SALARIOS!$C$10</definedName>
    <definedName name="OPERMAN">#REF!</definedName>
    <definedName name="OPERPAL">#REF!</definedName>
    <definedName name="ORI12FBCO">#REF!</definedName>
    <definedName name="ORI12FBCOFLUX">#REF!</definedName>
    <definedName name="ORI1FBCO">#REF!</definedName>
    <definedName name="ORI1FBCOFLUX">#REF!</definedName>
    <definedName name="ORINAL12">#REF!</definedName>
    <definedName name="ORINALFALDA">#REF!</definedName>
    <definedName name="ORINALPEQ">#REF!</definedName>
    <definedName name="ORINALSENCILLO">[10]insumo!#REF!</definedName>
    <definedName name="ORIPEQBCO">#REF!</definedName>
    <definedName name="otractor">[71]Salarios!$D$14</definedName>
    <definedName name="OXIDOROJO">#REF!</definedName>
    <definedName name="OXIGENO_CIL" localSheetId="1">#REF!</definedName>
    <definedName name="OXIGENO_CIL">#REF!</definedName>
    <definedName name="OXIGENO_CIL_10" localSheetId="1">#REF!</definedName>
    <definedName name="OXIGENO_CIL_10">#REF!</definedName>
    <definedName name="OXIGENO_CIL_11" localSheetId="1">#REF!</definedName>
    <definedName name="OXIGENO_CIL_11">#REF!</definedName>
    <definedName name="OXIGENO_CIL_6" localSheetId="1">#REF!</definedName>
    <definedName name="OXIGENO_CIL_6">#REF!</definedName>
    <definedName name="OXIGENO_CIL_7" localSheetId="1">#REF!</definedName>
    <definedName name="OXIGENO_CIL_7">#REF!</definedName>
    <definedName name="OXIGENO_CIL_8" localSheetId="1">#REF!</definedName>
    <definedName name="OXIGENO_CIL_8">#REF!</definedName>
    <definedName name="OXIGENO_CIL_9" localSheetId="1">#REF!</definedName>
    <definedName name="OXIGENO_CIL_9">#REF!</definedName>
    <definedName name="p" localSheetId="1">[73]peso!#REF!</definedName>
    <definedName name="p">[73]peso!#REF!</definedName>
    <definedName name="P.U.Amercoat_385ASA_2">#N/A</definedName>
    <definedName name="P.U.Amercoat_385ASA_3">#N/A</definedName>
    <definedName name="P.U.Dimecote9">[74]Insumos!$E$13</definedName>
    <definedName name="P.U.Dimecote9_2">#N/A</definedName>
    <definedName name="P.U.Dimecote9_3">#N/A</definedName>
    <definedName name="P.U.Thinner1000">[74]Insumos!$E$12</definedName>
    <definedName name="P.U.Thinner1000_2">#N/A</definedName>
    <definedName name="P.U.Thinner1000_3">#N/A</definedName>
    <definedName name="P.U.Urethane_Acrilico">[74]Insumos!$E$17</definedName>
    <definedName name="P.U.Urethane_Acrilico_2">#N/A</definedName>
    <definedName name="P.U.Urethane_Acrilico_3">#N/A</definedName>
    <definedName name="p_1">#N/A</definedName>
    <definedName name="p_2">#N/A</definedName>
    <definedName name="p_3">#N/A</definedName>
    <definedName name="p_8" localSheetId="1">#REF!</definedName>
    <definedName name="p_8">#REF!</definedName>
    <definedName name="P_CAL">[11]Ins!$E$337</definedName>
    <definedName name="P_CLAVO">[11]Ins!$E$909</definedName>
    <definedName name="P_HILO">[11]Herram!$E$24</definedName>
    <definedName name="P_PINO1x4x12BR">[11]Ins!$E$917</definedName>
    <definedName name="P01ago96">[20]Boletín!#REF!</definedName>
    <definedName name="P02sep96">[20]Boletín!#REF!</definedName>
    <definedName name="P03oct96">[20]Boletín!#REF!</definedName>
    <definedName name="P04nov96">[20]Boletín!#REF!</definedName>
    <definedName name="P05dic96">[20]Boletín!#REF!</definedName>
    <definedName name="P06ene97">[20]Boletín!#REF!</definedName>
    <definedName name="P07feb97">[20]Boletín!#REF!</definedName>
    <definedName name="P08mar97">[20]Boletín!#REF!</definedName>
    <definedName name="P09abr97">[20]Boletín!#REF!</definedName>
    <definedName name="P10may97">[20]Boletín!#REF!</definedName>
    <definedName name="P11jun97">[20]Boletín!#REF!</definedName>
    <definedName name="P12BLOCK12">#REF!</definedName>
    <definedName name="P12BLOCK6">#REF!</definedName>
    <definedName name="P12BLOCK8">#REF!</definedName>
    <definedName name="P12jul97">[20]Boletín!#REF!</definedName>
    <definedName name="P13ago97">[20]Boletín!#REF!</definedName>
    <definedName name="P14sep96">[20]Boletín!#REF!</definedName>
    <definedName name="P15oct97">[20]Boletín!#REF!</definedName>
    <definedName name="P16nov97">[20]Boletín!#REF!</definedName>
    <definedName name="P17dic97">[20]Boletín!#REF!</definedName>
    <definedName name="P18ene98">[20]Boletín!#REF!</definedName>
    <definedName name="P19feb98">[20]Boletín!#REF!</definedName>
    <definedName name="P1XE" localSheetId="1">#REF!</definedName>
    <definedName name="P1XE">#REF!</definedName>
    <definedName name="P1XE_6" localSheetId="1">#REF!</definedName>
    <definedName name="P1XE_6">#REF!</definedName>
    <definedName name="P1XT" localSheetId="1">#REF!</definedName>
    <definedName name="P1XT">#REF!</definedName>
    <definedName name="P1XT_6" localSheetId="1">#REF!</definedName>
    <definedName name="P1XT_6">#REF!</definedName>
    <definedName name="P1YE" localSheetId="1">#REF!</definedName>
    <definedName name="P1YE">#REF!</definedName>
    <definedName name="P1YE_6" localSheetId="1">#REF!</definedName>
    <definedName name="P1YE_6">#REF!</definedName>
    <definedName name="P1YT" localSheetId="1">#REF!</definedName>
    <definedName name="P1YT">#REF!</definedName>
    <definedName name="P1YT_6" localSheetId="1">#REF!</definedName>
    <definedName name="P1YT_6">#REF!</definedName>
    <definedName name="P20mar98">[20]Boletín!#REF!</definedName>
    <definedName name="P21abr98">[20]Boletín!#REF!</definedName>
    <definedName name="P22may98">[20]Boletín!#REF!</definedName>
    <definedName name="P23jun98">[20]Boletín!#REF!</definedName>
    <definedName name="P24jul98">[20]Boletín!#REF!</definedName>
    <definedName name="P25ago98">[20]Boletín!#REF!</definedName>
    <definedName name="P26sep98">[20]Boletín!#REF!</definedName>
    <definedName name="P27oct98">[20]Boletín!#REF!</definedName>
    <definedName name="P28nov98">[20]Boletín!#REF!</definedName>
    <definedName name="P29dic98">[20]Boletín!#REF!</definedName>
    <definedName name="P2XE" localSheetId="1">#REF!</definedName>
    <definedName name="P2XE">#REF!</definedName>
    <definedName name="P2XE_6" localSheetId="1">#REF!</definedName>
    <definedName name="P2XE_6">#REF!</definedName>
    <definedName name="P2XT" localSheetId="1">#REF!</definedName>
    <definedName name="P2XT">#REF!</definedName>
    <definedName name="P2XT_6" localSheetId="1">#REF!</definedName>
    <definedName name="P2XT_6">#REF!</definedName>
    <definedName name="P2YE" localSheetId="1">#REF!</definedName>
    <definedName name="P2YE">#REF!</definedName>
    <definedName name="P2YE_6" localSheetId="1">#REF!</definedName>
    <definedName name="P2YE_6">#REF!</definedName>
    <definedName name="P3XE" localSheetId="1">#REF!</definedName>
    <definedName name="P3XE">#REF!</definedName>
    <definedName name="P3XE_6" localSheetId="1">#REF!</definedName>
    <definedName name="P3XE_6">#REF!</definedName>
    <definedName name="P3XT" localSheetId="1">#REF!</definedName>
    <definedName name="P3XT">#REF!</definedName>
    <definedName name="P3XT_6" localSheetId="1">#REF!</definedName>
    <definedName name="P3XT_6">#REF!</definedName>
    <definedName name="P3YE" localSheetId="1">#REF!</definedName>
    <definedName name="P3YE">#REF!</definedName>
    <definedName name="P3YE_6" localSheetId="1">#REF!</definedName>
    <definedName name="P3YE_6">#REF!</definedName>
    <definedName name="P3YT" localSheetId="1">#REF!</definedName>
    <definedName name="P3YT">#REF!</definedName>
    <definedName name="P3YT_6" localSheetId="1">#REF!</definedName>
    <definedName name="P3YT_6">#REF!</definedName>
    <definedName name="P4XE" localSheetId="1">#REF!</definedName>
    <definedName name="P4XE">#REF!</definedName>
    <definedName name="P4XE_6" localSheetId="1">#REF!</definedName>
    <definedName name="P4XE_6">#REF!</definedName>
    <definedName name="P4XT" localSheetId="1">#REF!</definedName>
    <definedName name="P4XT">#REF!</definedName>
    <definedName name="P4XT_6" localSheetId="1">#REF!</definedName>
    <definedName name="P4XT_6">#REF!</definedName>
    <definedName name="P4YE" localSheetId="1">#REF!</definedName>
    <definedName name="P4YE">#REF!</definedName>
    <definedName name="P4YE_6" localSheetId="1">#REF!</definedName>
    <definedName name="P4YE_6">#REF!</definedName>
    <definedName name="P4YT" localSheetId="1">#REF!</definedName>
    <definedName name="P4YT">#REF!</definedName>
    <definedName name="P4YT_6" localSheetId="1">#REF!</definedName>
    <definedName name="P4YT_6">#REF!</definedName>
    <definedName name="P5XE" localSheetId="1">#REF!</definedName>
    <definedName name="P5XE">#REF!</definedName>
    <definedName name="P5XE_6" localSheetId="1">#REF!</definedName>
    <definedName name="P5XE_6">#REF!</definedName>
    <definedName name="P5YE" localSheetId="1">#REF!</definedName>
    <definedName name="P5YE">#REF!</definedName>
    <definedName name="P5YE_6" localSheetId="1">#REF!</definedName>
    <definedName name="P5YE_6">#REF!</definedName>
    <definedName name="P5YT" localSheetId="1">#REF!</definedName>
    <definedName name="P5YT">#REF!</definedName>
    <definedName name="P5YT_6" localSheetId="1">#REF!</definedName>
    <definedName name="P5YT_6">#REF!</definedName>
    <definedName name="P6XE" localSheetId="1">#REF!</definedName>
    <definedName name="P6XE">#REF!</definedName>
    <definedName name="P6XE_6" localSheetId="1">#REF!</definedName>
    <definedName name="P6XE_6">#REF!</definedName>
    <definedName name="P6XT" localSheetId="1">#REF!</definedName>
    <definedName name="P6XT">#REF!</definedName>
    <definedName name="P6XT_6" localSheetId="1">#REF!</definedName>
    <definedName name="P6XT_6">#REF!</definedName>
    <definedName name="P6YE" localSheetId="1">#REF!</definedName>
    <definedName name="P6YE">#REF!</definedName>
    <definedName name="P6YE_6" localSheetId="1">#REF!</definedName>
    <definedName name="P6YE_6">#REF!</definedName>
    <definedName name="P6YT" localSheetId="1">#REF!</definedName>
    <definedName name="P6YT">#REF!</definedName>
    <definedName name="P6YT_6" localSheetId="1">#REF!</definedName>
    <definedName name="P6YT_6">#REF!</definedName>
    <definedName name="P7XE" localSheetId="1">#REF!</definedName>
    <definedName name="P7XE">#REF!</definedName>
    <definedName name="P7XE_6" localSheetId="1">#REF!</definedName>
    <definedName name="P7XE_6">#REF!</definedName>
    <definedName name="P7YE" localSheetId="1">#REF!</definedName>
    <definedName name="P7YE">#REF!</definedName>
    <definedName name="P7YE_6" localSheetId="1">#REF!</definedName>
    <definedName name="P7YE_6">#REF!</definedName>
    <definedName name="P7YT" localSheetId="1">#REF!</definedName>
    <definedName name="P7YT">#REF!</definedName>
    <definedName name="P7YT_6" localSheetId="1">#REF!</definedName>
    <definedName name="P7YT_6">#REF!</definedName>
    <definedName name="PABR112EMT">#REF!</definedName>
    <definedName name="PABR1HG">#REF!</definedName>
    <definedName name="PABR212HG">#REF!</definedName>
    <definedName name="PABR2HG">#REF!</definedName>
    <definedName name="PABR34HG">#REF!</definedName>
    <definedName name="PABR3HG">#REF!</definedName>
    <definedName name="PABR58PER">#REF!</definedName>
    <definedName name="PACERO1">#REF!</definedName>
    <definedName name="PACERO12">#REF!</definedName>
    <definedName name="PACERO1225">#REF!</definedName>
    <definedName name="PACERO14">#REF!</definedName>
    <definedName name="PACERO34">#REF!</definedName>
    <definedName name="PACERO38">#REF!</definedName>
    <definedName name="PACERO3825">#REF!</definedName>
    <definedName name="PACERO601">#REF!</definedName>
    <definedName name="PACERO6012">#REF!</definedName>
    <definedName name="PACERO601225">#REF!</definedName>
    <definedName name="PACERO6034">#REF!</definedName>
    <definedName name="PACERO6038">#REF!</definedName>
    <definedName name="PACERO603825">#REF!</definedName>
    <definedName name="PACEROMALLA">#REF!</definedName>
    <definedName name="PACEROMALLA23150">#REF!</definedName>
    <definedName name="PACEROMALLA23200">#REF!</definedName>
    <definedName name="PADO50080G">#REF!</definedName>
    <definedName name="PADO50080R">#REF!</definedName>
    <definedName name="PADO511G">#REF!</definedName>
    <definedName name="PADO511R">#REF!</definedName>
    <definedName name="PADO604G">#REF!</definedName>
    <definedName name="PADO604R">#REF!</definedName>
    <definedName name="PALA" localSheetId="1">#REF!</definedName>
    <definedName name="PALA">#REF!</definedName>
    <definedName name="PALA_10" localSheetId="1">#REF!</definedName>
    <definedName name="PALA_10">#REF!</definedName>
    <definedName name="PALA_11" localSheetId="1">#REF!</definedName>
    <definedName name="PALA_11">#REF!</definedName>
    <definedName name="PALA_6" localSheetId="1">#REF!</definedName>
    <definedName name="PALA_6">#REF!</definedName>
    <definedName name="PALA_7" localSheetId="1">#REF!</definedName>
    <definedName name="PALA_7">#REF!</definedName>
    <definedName name="PALA_8" localSheetId="1">#REF!</definedName>
    <definedName name="PALA_8">#REF!</definedName>
    <definedName name="PALA_9" localSheetId="1">#REF!</definedName>
    <definedName name="PALA_9">#REF!</definedName>
    <definedName name="PALA_950" localSheetId="1">#REF!</definedName>
    <definedName name="PALA_950">#REF!</definedName>
    <definedName name="PALA_950_10" localSheetId="1">#REF!</definedName>
    <definedName name="PALA_950_10">#REF!</definedName>
    <definedName name="PALA_950_11" localSheetId="1">#REF!</definedName>
    <definedName name="PALA_950_11">#REF!</definedName>
    <definedName name="PALA_950_6" localSheetId="1">#REF!</definedName>
    <definedName name="PALA_950_6">#REF!</definedName>
    <definedName name="PALA_950_7" localSheetId="1">#REF!</definedName>
    <definedName name="PALA_950_7">#REF!</definedName>
    <definedName name="PALA_950_8" localSheetId="1">#REF!</definedName>
    <definedName name="PALA_950_8">#REF!</definedName>
    <definedName name="PALA_950_9" localSheetId="1">#REF!</definedName>
    <definedName name="PALA_950_9">#REF!</definedName>
    <definedName name="PALM">#REF!</definedName>
    <definedName name="PALPUA14">#REF!</definedName>
    <definedName name="PALPUA16">#REF!</definedName>
    <definedName name="PANBN">#REF!</definedName>
    <definedName name="PANBN03">#REF!</definedName>
    <definedName name="PANBN11">#REF!</definedName>
    <definedName name="PANBN17">#REF!</definedName>
    <definedName name="PANEL_DIST_24C" localSheetId="1">#REF!</definedName>
    <definedName name="PANEL_DIST_24C">#REF!</definedName>
    <definedName name="PANEL_DIST_24C_10" localSheetId="1">#REF!</definedName>
    <definedName name="PANEL_DIST_24C_10">#REF!</definedName>
    <definedName name="PANEL_DIST_24C_11" localSheetId="1">#REF!</definedName>
    <definedName name="PANEL_DIST_24C_11">#REF!</definedName>
    <definedName name="PANEL_DIST_24C_6" localSheetId="1">#REF!</definedName>
    <definedName name="PANEL_DIST_24C_6">#REF!</definedName>
    <definedName name="PANEL_DIST_24C_7" localSheetId="1">#REF!</definedName>
    <definedName name="PANEL_DIST_24C_7">#REF!</definedName>
    <definedName name="PANEL_DIST_24C_8" localSheetId="1">#REF!</definedName>
    <definedName name="PANEL_DIST_24C_8">#REF!</definedName>
    <definedName name="PANEL_DIST_24C_9" localSheetId="1">#REF!</definedName>
    <definedName name="PANEL_DIST_24C_9">#REF!</definedName>
    <definedName name="PANEL_DIST_32C" localSheetId="1">#REF!</definedName>
    <definedName name="PANEL_DIST_32C">#REF!</definedName>
    <definedName name="PANEL_DIST_32C_10" localSheetId="1">#REF!</definedName>
    <definedName name="PANEL_DIST_32C_10">#REF!</definedName>
    <definedName name="PANEL_DIST_32C_11" localSheetId="1">#REF!</definedName>
    <definedName name="PANEL_DIST_32C_11">#REF!</definedName>
    <definedName name="PANEL_DIST_32C_6" localSheetId="1">#REF!</definedName>
    <definedName name="PANEL_DIST_32C_6">#REF!</definedName>
    <definedName name="PANEL_DIST_32C_7" localSheetId="1">#REF!</definedName>
    <definedName name="PANEL_DIST_32C_7">#REF!</definedName>
    <definedName name="PANEL_DIST_32C_8" localSheetId="1">#REF!</definedName>
    <definedName name="PANEL_DIST_32C_8">#REF!</definedName>
    <definedName name="PANEL_DIST_32C_9" localSheetId="1">#REF!</definedName>
    <definedName name="PANEL_DIST_32C_9">#REF!</definedName>
    <definedName name="PANEL_DIST_4a8C" localSheetId="1">#REF!</definedName>
    <definedName name="PANEL_DIST_4a8C">#REF!</definedName>
    <definedName name="PANEL_DIST_4a8C_10" localSheetId="1">#REF!</definedName>
    <definedName name="PANEL_DIST_4a8C_10">#REF!</definedName>
    <definedName name="PANEL_DIST_4a8C_11" localSheetId="1">#REF!</definedName>
    <definedName name="PANEL_DIST_4a8C_11">#REF!</definedName>
    <definedName name="PANEL_DIST_4a8C_6" localSheetId="1">#REF!</definedName>
    <definedName name="PANEL_DIST_4a8C_6">#REF!</definedName>
    <definedName name="PANEL_DIST_4a8C_7" localSheetId="1">#REF!</definedName>
    <definedName name="PANEL_DIST_4a8C_7">#REF!</definedName>
    <definedName name="PANEL_DIST_4a8C_8" localSheetId="1">#REF!</definedName>
    <definedName name="PANEL_DIST_4a8C_8">#REF!</definedName>
    <definedName name="PANEL_DIST_4a8C_9" localSheetId="1">#REF!</definedName>
    <definedName name="PANEL_DIST_4a8C_9">#REF!</definedName>
    <definedName name="Panel_Plastbau">'[25]LISTA DE PRECIO'!$C$9</definedName>
    <definedName name="PANEL12CIR">#REF!</definedName>
    <definedName name="PANEL16CIR">#REF!</definedName>
    <definedName name="PANEL24CIR">#REF!</definedName>
    <definedName name="PANEL2CIR">#REF!</definedName>
    <definedName name="PANEL4CIR">#REF!</definedName>
    <definedName name="PANEL6CIR">#REF!</definedName>
    <definedName name="PANEL8CIR">#REF!</definedName>
    <definedName name="PanelDist_6a12_Circ_125a" localSheetId="1">#REF!</definedName>
    <definedName name="PanelDist_6a12_Circ_125a">#REF!</definedName>
    <definedName name="PanelDist_6a12_Circ_125a_10" localSheetId="1">#REF!</definedName>
    <definedName name="PanelDist_6a12_Circ_125a_10">#REF!</definedName>
    <definedName name="PanelDist_6a12_Circ_125a_11" localSheetId="1">#REF!</definedName>
    <definedName name="PanelDist_6a12_Circ_125a_11">#REF!</definedName>
    <definedName name="PanelDist_6a12_Circ_125a_6" localSheetId="1">#REF!</definedName>
    <definedName name="PanelDist_6a12_Circ_125a_6">#REF!</definedName>
    <definedName name="PanelDist_6a12_Circ_125a_7" localSheetId="1">#REF!</definedName>
    <definedName name="PanelDist_6a12_Circ_125a_7">#REF!</definedName>
    <definedName name="PanelDist_6a12_Circ_125a_8" localSheetId="1">#REF!</definedName>
    <definedName name="PanelDist_6a12_Circ_125a_8">#REF!</definedName>
    <definedName name="PanelDist_6a12_Circ_125a_9" localSheetId="1">#REF!</definedName>
    <definedName name="PanelDist_6a12_Circ_125a_9">#REF!</definedName>
    <definedName name="Panete.Coloreado">#REF!</definedName>
    <definedName name="Panete.Marmolina">#REF!</definedName>
    <definedName name="Panete.Pared.Ext.Villas">#REF!</definedName>
    <definedName name="panete.Pared.Int.para.estucar">#REF!</definedName>
    <definedName name="Panete.Pared.Int.Villas">#REF!</definedName>
    <definedName name="Panete.patinillo">#REF!</definedName>
    <definedName name="Panete.rugoso">#REF!</definedName>
    <definedName name="panete.techo.horizontal">#REF!</definedName>
    <definedName name="Panete.techo.Inclinado">#REF!</definedName>
    <definedName name="PANETES_AN">#REF!</definedName>
    <definedName name="PANGULAR12X18">#REF!</definedName>
    <definedName name="PANGULAR12X316">#REF!</definedName>
    <definedName name="PANGULAR15X14">#REF!</definedName>
    <definedName name="PANGULAR1X14">#REF!</definedName>
    <definedName name="PANGULAR1X18">#REF!</definedName>
    <definedName name="PANGULAR25X14">#REF!</definedName>
    <definedName name="PANGULAR2X14">#REF!</definedName>
    <definedName name="PANGULAR34X316">#REF!</definedName>
    <definedName name="PANGULAR3X14">#REF!</definedName>
    <definedName name="pañete.col.ml">#REF!</definedName>
    <definedName name="Pañete.Exterior.Antillano">[36]Análisis!#REF!</definedName>
    <definedName name="Pañete.Int.1erN">#REF!</definedName>
    <definedName name="Pañete.int.2doN">#REF!</definedName>
    <definedName name="Pañete.int.3erN">#REF!</definedName>
    <definedName name="Pañete.int.4toN">#REF!</definedName>
    <definedName name="Pañete.Interior.Antillano">[36]Análisis!#REF!</definedName>
    <definedName name="Pañete.Paredes">[47]Análisis!$N$906</definedName>
    <definedName name="Pañete.Techo.1erN">#REF!</definedName>
    <definedName name="Pañete.Techo.2doN">#REF!</definedName>
    <definedName name="Pañete.Techo.3erN">#REF!</definedName>
    <definedName name="Pañete.Techo.4toN">#REF!</definedName>
    <definedName name="Pañete.Techo.Horiz.Mezcla.Antillana">[36]Análisis!#REF!</definedName>
    <definedName name="Pañete.Techo.Horizontal">#REF!</definedName>
    <definedName name="PARARRAYOS_9KV" localSheetId="1">#REF!</definedName>
    <definedName name="PARARRAYOS_9KV">#REF!</definedName>
    <definedName name="PARARRAYOS_9KV_10" localSheetId="1">#REF!</definedName>
    <definedName name="PARARRAYOS_9KV_10">#REF!</definedName>
    <definedName name="PARARRAYOS_9KV_11" localSheetId="1">#REF!</definedName>
    <definedName name="PARARRAYOS_9KV_11">#REF!</definedName>
    <definedName name="PARARRAYOS_9KV_6" localSheetId="1">#REF!</definedName>
    <definedName name="PARARRAYOS_9KV_6">#REF!</definedName>
    <definedName name="PARARRAYOS_9KV_7" localSheetId="1">#REF!</definedName>
    <definedName name="PARARRAYOS_9KV_7">#REF!</definedName>
    <definedName name="PARARRAYOS_9KV_8" localSheetId="1">#REF!</definedName>
    <definedName name="PARARRAYOS_9KV_8">#REF!</definedName>
    <definedName name="PARARRAYOS_9KV_9" localSheetId="1">#REF!</definedName>
    <definedName name="PARARRAYOS_9KV_9">#REF!</definedName>
    <definedName name="Parque.Infantil">#REF!</definedName>
    <definedName name="parte.electrica">#REF!</definedName>
    <definedName name="PASAJES">#REF!</definedName>
    <definedName name="PASC8">#REF!</definedName>
    <definedName name="PBANERAHFBCA">#REF!</definedName>
    <definedName name="PBANERAHFCOL">#REF!</definedName>
    <definedName name="PBANERALIVBCA">#REF!</definedName>
    <definedName name="PBANERALIVCOL">#REF!</definedName>
    <definedName name="PBANERAPVCBCA">#REF!</definedName>
    <definedName name="PBANERAPVCCOL">#REF!</definedName>
    <definedName name="PBARRAC12">#REF!</definedName>
    <definedName name="PBARRAC34">#REF!</definedName>
    <definedName name="PBARRAC58">#REF!</definedName>
    <definedName name="PBARRAT10">#REF!</definedName>
    <definedName name="PBARRAT4">#REF!</definedName>
    <definedName name="PBARRAT6">#REF!</definedName>
    <definedName name="PBARRAT7">#REF!</definedName>
    <definedName name="PBIDETBCO">#REF!</definedName>
    <definedName name="PBIDETCOL">#REF!</definedName>
    <definedName name="PBITUPOL25MM5">#REF!</definedName>
    <definedName name="PBITUPOL3MM10">#REF!</definedName>
    <definedName name="PBITUPOL4MM510">#REF!</definedName>
    <definedName name="PBLINTEL6X8X8">#REF!</definedName>
    <definedName name="PBLINTEL8X8X8">#REF!</definedName>
    <definedName name="PBLOCALPER">#REF!</definedName>
    <definedName name="PBLOCK12">#REF!</definedName>
    <definedName name="PBLOCK4">#REF!</definedName>
    <definedName name="PBLOCK4BARRO">#REF!</definedName>
    <definedName name="PBLOCK5">#REF!</definedName>
    <definedName name="PBLOCK6">#REF!</definedName>
    <definedName name="PBLOCK6BARRO">#REF!</definedName>
    <definedName name="PBLOCK6DEC">#REF!</definedName>
    <definedName name="PBLOCK6TEX">#REF!</definedName>
    <definedName name="PBLOCK8">#REF!</definedName>
    <definedName name="PBLOCK8BARRO">#REF!</definedName>
    <definedName name="PBLOCK8DEC">#REF!</definedName>
    <definedName name="PBLOCK8TEX">#REF!</definedName>
    <definedName name="PBLOVIGA6">#REF!</definedName>
    <definedName name="PBLOVIGA8">#REF!</definedName>
    <definedName name="PBORPAVGPVT">#REF!</definedName>
    <definedName name="PBOTONTIMBRE">#REF!</definedName>
    <definedName name="PCABASBACANOR">#REF!</definedName>
    <definedName name="PCARRETILLA">#REF!</definedName>
    <definedName name="PCER01">#REF!</definedName>
    <definedName name="PCER02">#REF!</definedName>
    <definedName name="PCER03">#REF!</definedName>
    <definedName name="PCER04">#REF!</definedName>
    <definedName name="PCER05">#REF!</definedName>
    <definedName name="PCER06">#REF!</definedName>
    <definedName name="PCER07">#REF!</definedName>
    <definedName name="PCER08">#REF!</definedName>
    <definedName name="PCER09">#REF!</definedName>
    <definedName name="PCER10">#REF!</definedName>
    <definedName name="PCER11">#REF!</definedName>
    <definedName name="PCER12">#REF!</definedName>
    <definedName name="PCONVARTIE58">#REF!</definedName>
    <definedName name="PCOPAF212">#REF!</definedName>
    <definedName name="PCUBO10">#REF!</definedName>
    <definedName name="PCUBO8">#REF!</definedName>
    <definedName name="pd">#REF!</definedName>
    <definedName name="PDUCHA">#REF!</definedName>
    <definedName name="Pedestal.H.V.">#REF!</definedName>
    <definedName name="pedri">#REF!</definedName>
    <definedName name="PEON" localSheetId="1">#REF!</definedName>
    <definedName name="Peon">#REF!</definedName>
    <definedName name="Peon.dia">#REF!</definedName>
    <definedName name="Peon_1" localSheetId="1">[27]MO!$B$11</definedName>
    <definedName name="Peon_1">#REF!</definedName>
    <definedName name="Peon_1_10" localSheetId="1">#REF!</definedName>
    <definedName name="Peon_1_10">#REF!</definedName>
    <definedName name="Peon_1_11" localSheetId="1">#REF!</definedName>
    <definedName name="Peon_1_11">#REF!</definedName>
    <definedName name="Peon_1_5" localSheetId="1">#REF!</definedName>
    <definedName name="Peon_1_5">#REF!</definedName>
    <definedName name="Peon_1_6" localSheetId="1">#REF!</definedName>
    <definedName name="Peon_1_6">#REF!</definedName>
    <definedName name="Peon_1_7" localSheetId="1">#REF!</definedName>
    <definedName name="Peon_1_7">#REF!</definedName>
    <definedName name="Peon_1_8" localSheetId="1">#REF!</definedName>
    <definedName name="Peon_1_8">#REF!</definedName>
    <definedName name="Peon_1_9" localSheetId="1">#REF!</definedName>
    <definedName name="Peon_1_9">#REF!</definedName>
    <definedName name="Peon_6" localSheetId="1">#REF!</definedName>
    <definedName name="Peon_6">#REF!</definedName>
    <definedName name="Peon_Colchas">[42]MO!$B$11</definedName>
    <definedName name="PEONCARP" localSheetId="1">[29]INS!#REF!</definedName>
    <definedName name="PEONCARP">#REF!</definedName>
    <definedName name="PEONCARP_6" localSheetId="1">#REF!</definedName>
    <definedName name="PEONCARP_6">#REF!</definedName>
    <definedName name="PEONCARP_8" localSheetId="1">#REF!</definedName>
    <definedName name="PEONCARP_8">#REF!</definedName>
    <definedName name="Peones_3">#N/A</definedName>
    <definedName name="PERFIL_CUADRADO_34">[42]INSU!$B$91</definedName>
    <definedName name="Pergolado.9pies">[36]Análisis!#REF!</definedName>
    <definedName name="pergolado.area.piscina">[57]Análisis!$D$1633</definedName>
    <definedName name="Pergolado.Madera">[36]Análisis!#REF!</definedName>
    <definedName name="Pernos" localSheetId="1">#REF!</definedName>
    <definedName name="Pernos">#REF!</definedName>
    <definedName name="Pernos_3">"$#REF!.$B$68"</definedName>
    <definedName name="Pernos_6" localSheetId="1">#REF!</definedName>
    <definedName name="Pernos_6">#REF!</definedName>
    <definedName name="Pernos_8" localSheetId="1">#REF!</definedName>
    <definedName name="Pernos_8">#REF!</definedName>
    <definedName name="PESCOBAPLASTICA">#REF!</definedName>
    <definedName name="PESTILLO">#REF!</definedName>
    <definedName name="PFREGADERO1">#REF!</definedName>
    <definedName name="PFREGADERO2">#REF!</definedName>
    <definedName name="PGLOBO6">#REF!</definedName>
    <definedName name="PGRAMAR3030">#REF!</definedName>
    <definedName name="PGRAMAR4040">#REF!</definedName>
    <definedName name="PGRANITO30BCO">#REF!</definedName>
    <definedName name="PGRANITO30GRIS">#REF!</definedName>
    <definedName name="PGRANITO40BCO">#REF!</definedName>
    <definedName name="PGRANITO40GRIS">#REF!</definedName>
    <definedName name="PGRANITOPERROY40">#REF!</definedName>
    <definedName name="PGRAPA1">#REF!</definedName>
    <definedName name="PHCH23BCO">#REF!</definedName>
    <definedName name="PHCHGRAMAR">#REF!</definedName>
    <definedName name="PHCHMARAGLPR">#REF!</definedName>
    <definedName name="PHCHSUPERBCO">#REF!</definedName>
    <definedName name="PICO" localSheetId="1">#REF!</definedName>
    <definedName name="PICO">#REF!</definedName>
    <definedName name="PICO_10" localSheetId="1">#REF!</definedName>
    <definedName name="PICO_10">#REF!</definedName>
    <definedName name="PICO_11" localSheetId="1">#REF!</definedName>
    <definedName name="PICO_11">#REF!</definedName>
    <definedName name="PICO_6" localSheetId="1">#REF!</definedName>
    <definedName name="PICO_6">#REF!</definedName>
    <definedName name="PICO_7" localSheetId="1">#REF!</definedName>
    <definedName name="PICO_7">#REF!</definedName>
    <definedName name="PICO_8" localSheetId="1">#REF!</definedName>
    <definedName name="PICO_8">#REF!</definedName>
    <definedName name="PICO_9" localSheetId="1">#REF!</definedName>
    <definedName name="PICO_9">#REF!</definedName>
    <definedName name="PIEDRA" localSheetId="1">#REF!</definedName>
    <definedName name="PIEDRA">#REF!</definedName>
    <definedName name="PIEDRA_10" localSheetId="1">#REF!</definedName>
    <definedName name="PIEDRA_10">#REF!</definedName>
    <definedName name="PIEDRA_11" localSheetId="1">#REF!</definedName>
    <definedName name="PIEDRA_11">#REF!</definedName>
    <definedName name="PIEDRA_6" localSheetId="1">#REF!</definedName>
    <definedName name="PIEDRA_6">#REF!</definedName>
    <definedName name="PIEDRA_7" localSheetId="1">#REF!</definedName>
    <definedName name="PIEDRA_7">#REF!</definedName>
    <definedName name="PIEDRA_8" localSheetId="1">#REF!</definedName>
    <definedName name="PIEDRA_8">#REF!</definedName>
    <definedName name="PIEDRA_9" localSheetId="1">#REF!</definedName>
    <definedName name="PIEDRA_9">#REF!</definedName>
    <definedName name="PIEDRA_GAVIONES" localSheetId="1">#REF!</definedName>
    <definedName name="PIEDRA_GAVIONES">#REF!</definedName>
    <definedName name="PIEDRA_GAVIONES_10" localSheetId="1">#REF!</definedName>
    <definedName name="PIEDRA_GAVIONES_10">#REF!</definedName>
    <definedName name="PIEDRA_GAVIONES_11" localSheetId="1">#REF!</definedName>
    <definedName name="PIEDRA_GAVIONES_11">#REF!</definedName>
    <definedName name="PIEDRA_GAVIONES_6" localSheetId="1">#REF!</definedName>
    <definedName name="PIEDRA_GAVIONES_6">#REF!</definedName>
    <definedName name="PIEDRA_GAVIONES_7" localSheetId="1">#REF!</definedName>
    <definedName name="PIEDRA_GAVIONES_7">#REF!</definedName>
    <definedName name="PIEDRA_GAVIONES_8" localSheetId="1">#REF!</definedName>
    <definedName name="PIEDRA_GAVIONES_8">#REF!</definedName>
    <definedName name="PIEDRA_GAVIONES_9" localSheetId="1">#REF!</definedName>
    <definedName name="PIEDRA_GAVIONES_9">#REF!</definedName>
    <definedName name="PIEDRAS">#REF!</definedName>
    <definedName name="PINO">[53]INS!$D$770</definedName>
    <definedName name="Pino.Americano">#REF!</definedName>
    <definedName name="pino.tratado">[75]Insumos!$C$35</definedName>
    <definedName name="pino1x10bruto">#REF!</definedName>
    <definedName name="pino1x12bruto">#REF!</definedName>
    <definedName name="PINO1X12BRUTOTRAT">#REF!</definedName>
    <definedName name="PINO2X12BRUTO">#REF!</definedName>
    <definedName name="PINO4X4BRUTO">#REF!</definedName>
    <definedName name="pinobruto">[28]MATERIALES!$G$33</definedName>
    <definedName name="PINOBRUTO4x4x12">#REF!</definedName>
    <definedName name="PINOBRUTOTRAT4x4x12">#REF!</definedName>
    <definedName name="PINODOROBCOALA">#REF!</definedName>
    <definedName name="PINODOROBCOCORR">#REF!</definedName>
    <definedName name="PINODOROBCOST">#REF!</definedName>
    <definedName name="PINODOROCOLALA">#REF!</definedName>
    <definedName name="PINODOROFLUX">#REF!</definedName>
    <definedName name="PINTACRIEXT">#REF!</definedName>
    <definedName name="PINTACRIEXTAND">#REF!</definedName>
    <definedName name="PINTACRIINT">#REF!</definedName>
    <definedName name="PINTECO">#REF!</definedName>
    <definedName name="PINTEPOX">#REF!</definedName>
    <definedName name="PINTERRUPOR1">#REF!</definedName>
    <definedName name="PINTERRUPTOR2">#REF!</definedName>
    <definedName name="PINTERRUPTOR3">#REF!</definedName>
    <definedName name="PINTERRUPTOR3VIAS">#REF!</definedName>
    <definedName name="PINTERRUPTOR4VIAS">#REF!</definedName>
    <definedName name="PINTERRUPTORPILOTO">#REF!</definedName>
    <definedName name="PINTERRUPTORSEG100A2P">#REF!</definedName>
    <definedName name="PINTERRUPTORSEG30A2P">#REF!</definedName>
    <definedName name="PINTERRUPTORSEG60A2P">#REF!</definedName>
    <definedName name="PINTLACA">#REF!</definedName>
    <definedName name="PINTMAN">#REF!</definedName>
    <definedName name="PINTMANAND">#REF!</definedName>
    <definedName name="PINTURA">#REF!</definedName>
    <definedName name="Pintura.Aceite">#REF!</definedName>
    <definedName name="Pintura.aceite.pared">#REF!</definedName>
    <definedName name="Pintura.Acrilica.Bca.MA">#REF!</definedName>
    <definedName name="Pintura.Acrilica.Ma">#REF!</definedName>
    <definedName name="Pintura.Acrilica.preparada.MA">#REF!</definedName>
    <definedName name="Pintura.Eco.Pupolar">#REF!</definedName>
    <definedName name="Pintura.Epóxica">#REF!</definedName>
    <definedName name="Pintura.epoxica.piscina">[57]Análisis!$D$1562</definedName>
    <definedName name="Pintura.Epoxica.Popular.MA">#REF!</definedName>
    <definedName name="pintura.man.puertas">[55]Análisis!$D$1549</definedName>
    <definedName name="pintura.mant.puertas">[54]Análisis!$D$1164</definedName>
    <definedName name="Pintura.Pared.Exteriores">#REF!</definedName>
    <definedName name="Pintura.pared.Interior">#REF!</definedName>
    <definedName name="pintura.sobre.clavot">[55]Análisis!$D$1556</definedName>
    <definedName name="Pintura.techo">#REF!</definedName>
    <definedName name="PINTURA_ACR_COLOR_PREPARADO" localSheetId="1">#REF!</definedName>
    <definedName name="PINTURA_ACR_COLOR_PREPARADO">#REF!</definedName>
    <definedName name="PINTURA_ACR_COLOR_PREPARADO_10" localSheetId="1">#REF!</definedName>
    <definedName name="PINTURA_ACR_COLOR_PREPARADO_10">#REF!</definedName>
    <definedName name="PINTURA_ACR_COLOR_PREPARADO_11" localSheetId="1">#REF!</definedName>
    <definedName name="PINTURA_ACR_COLOR_PREPARADO_11">#REF!</definedName>
    <definedName name="PINTURA_ACR_COLOR_PREPARADO_6" localSheetId="1">#REF!</definedName>
    <definedName name="PINTURA_ACR_COLOR_PREPARADO_6">#REF!</definedName>
    <definedName name="PINTURA_ACR_COLOR_PREPARADO_7" localSheetId="1">#REF!</definedName>
    <definedName name="PINTURA_ACR_COLOR_PREPARADO_7">#REF!</definedName>
    <definedName name="PINTURA_ACR_COLOR_PREPARADO_8" localSheetId="1">#REF!</definedName>
    <definedName name="PINTURA_ACR_COLOR_PREPARADO_8">#REF!</definedName>
    <definedName name="PINTURA_ACR_COLOR_PREPARADO_9" localSheetId="1">#REF!</definedName>
    <definedName name="PINTURA_ACR_COLOR_PREPARADO_9">#REF!</definedName>
    <definedName name="PINTURA_ACR_EXT" localSheetId="1">#REF!</definedName>
    <definedName name="PINTURA_ACR_EXT">#REF!</definedName>
    <definedName name="PINTURA_ACR_EXT_10" localSheetId="1">#REF!</definedName>
    <definedName name="PINTURA_ACR_EXT_10">#REF!</definedName>
    <definedName name="PINTURA_ACR_EXT_11" localSheetId="1">#REF!</definedName>
    <definedName name="PINTURA_ACR_EXT_11">#REF!</definedName>
    <definedName name="PINTURA_ACR_EXT_6" localSheetId="1">#REF!</definedName>
    <definedName name="PINTURA_ACR_EXT_6">#REF!</definedName>
    <definedName name="PINTURA_ACR_EXT_7" localSheetId="1">#REF!</definedName>
    <definedName name="PINTURA_ACR_EXT_7">#REF!</definedName>
    <definedName name="PINTURA_ACR_EXT_8" localSheetId="1">#REF!</definedName>
    <definedName name="PINTURA_ACR_EXT_8">#REF!</definedName>
    <definedName name="PINTURA_ACR_EXT_9" localSheetId="1">#REF!</definedName>
    <definedName name="PINTURA_ACR_EXT_9">#REF!</definedName>
    <definedName name="PINTURA_ACR_INT" localSheetId="1">#REF!</definedName>
    <definedName name="PINTURA_ACR_INT">#REF!</definedName>
    <definedName name="PINTURA_ACR_INT_10" localSheetId="1">#REF!</definedName>
    <definedName name="PINTURA_ACR_INT_10">#REF!</definedName>
    <definedName name="PINTURA_ACR_INT_11" localSheetId="1">#REF!</definedName>
    <definedName name="PINTURA_ACR_INT_11">#REF!</definedName>
    <definedName name="PINTURA_ACR_INT_6" localSheetId="1">#REF!</definedName>
    <definedName name="PINTURA_ACR_INT_6">#REF!</definedName>
    <definedName name="PINTURA_ACR_INT_7" localSheetId="1">#REF!</definedName>
    <definedName name="PINTURA_ACR_INT_7">#REF!</definedName>
    <definedName name="PINTURA_ACR_INT_8" localSheetId="1">#REF!</definedName>
    <definedName name="PINTURA_ACR_INT_8">#REF!</definedName>
    <definedName name="PINTURA_ACR_INT_9" localSheetId="1">#REF!</definedName>
    <definedName name="PINTURA_ACR_INT_9">#REF!</definedName>
    <definedName name="PINTURA_BASE" localSheetId="1">#REF!</definedName>
    <definedName name="PINTURA_BASE">#REF!</definedName>
    <definedName name="PINTURA_BASE_10" localSheetId="1">#REF!</definedName>
    <definedName name="PINTURA_BASE_10">#REF!</definedName>
    <definedName name="PINTURA_BASE_11" localSheetId="1">#REF!</definedName>
    <definedName name="PINTURA_BASE_11">#REF!</definedName>
    <definedName name="PINTURA_BASE_6" localSheetId="1">#REF!</definedName>
    <definedName name="PINTURA_BASE_6">#REF!</definedName>
    <definedName name="PINTURA_BASE_7" localSheetId="1">#REF!</definedName>
    <definedName name="PINTURA_BASE_7">#REF!</definedName>
    <definedName name="PINTURA_BASE_8" localSheetId="1">#REF!</definedName>
    <definedName name="PINTURA_BASE_8">#REF!</definedName>
    <definedName name="PINTURA_BASE_9" localSheetId="1">#REF!</definedName>
    <definedName name="PINTURA_BASE_9">#REF!</definedName>
    <definedName name="Pintura_Epóxica_Popular_3">#N/A</definedName>
    <definedName name="PINTURA_MANTENIMIENTO" localSheetId="1">#REF!</definedName>
    <definedName name="PINTURA_MANTENIMIENTO">#REF!</definedName>
    <definedName name="PINTURA_MANTENIMIENTO_10" localSheetId="1">#REF!</definedName>
    <definedName name="PINTURA_MANTENIMIENTO_10">#REF!</definedName>
    <definedName name="PINTURA_MANTENIMIENTO_11" localSheetId="1">#REF!</definedName>
    <definedName name="PINTURA_MANTENIMIENTO_11">#REF!</definedName>
    <definedName name="PINTURA_MANTENIMIENTO_6" localSheetId="1">#REF!</definedName>
    <definedName name="PINTURA_MANTENIMIENTO_6">#REF!</definedName>
    <definedName name="PINTURA_MANTENIMIENTO_7" localSheetId="1">#REF!</definedName>
    <definedName name="PINTURA_MANTENIMIENTO_7">#REF!</definedName>
    <definedName name="PINTURA_MANTENIMIENTO_8" localSheetId="1">#REF!</definedName>
    <definedName name="PINTURA_MANTENIMIENTO_8">#REF!</definedName>
    <definedName name="PINTURA_MANTENIMIENTO_9" localSheetId="1">#REF!</definedName>
    <definedName name="PINTURA_MANTENIMIENTO_9">#REF!</definedName>
    <definedName name="PINTURA_OXIDO_ROJO" localSheetId="1">#REF!</definedName>
    <definedName name="PINTURA_OXIDO_ROJO">#REF!</definedName>
    <definedName name="PINTURA_OXIDO_ROJO_10" localSheetId="1">#REF!</definedName>
    <definedName name="PINTURA_OXIDO_ROJO_10">#REF!</definedName>
    <definedName name="PINTURA_OXIDO_ROJO_11" localSheetId="1">#REF!</definedName>
    <definedName name="PINTURA_OXIDO_ROJO_11">#REF!</definedName>
    <definedName name="PINTURA_OXIDO_ROJO_6" localSheetId="1">#REF!</definedName>
    <definedName name="PINTURA_OXIDO_ROJO_6">#REF!</definedName>
    <definedName name="PINTURA_OXIDO_ROJO_7" localSheetId="1">#REF!</definedName>
    <definedName name="PINTURA_OXIDO_ROJO_7">#REF!</definedName>
    <definedName name="PINTURA_OXIDO_ROJO_8" localSheetId="1">#REF!</definedName>
    <definedName name="PINTURA_OXIDO_ROJO_8">#REF!</definedName>
    <definedName name="PINTURA_OXIDO_ROJO_9" localSheetId="1">#REF!</definedName>
    <definedName name="PINTURA_OXIDO_ROJO_9">#REF!</definedName>
    <definedName name="PINTURAS">#REF!</definedName>
    <definedName name="Piscina">#REF!</definedName>
    <definedName name="Piscina.Crhist">[36]Análisis!#REF!</definedName>
    <definedName name="Piscina.Losa.Fondo">[36]Análisis!#REF!</definedName>
    <definedName name="Piscina.Muro">[36]Análisis!#REF!</definedName>
    <definedName name="PiscinaKurt">[36]Análisis!#REF!</definedName>
    <definedName name="Pisntura.Piscina">[36]Análisis!#REF!</definedName>
    <definedName name="Piso.Baldosin30x60">[36]Análisis!#REF!</definedName>
    <definedName name="Piso.Ceram">#REF!</definedName>
    <definedName name="Piso.Ceram.Blanca.20x20">#REF!</definedName>
    <definedName name="Piso.Ceram.Boston">[76]Análisis!#REF!</definedName>
    <definedName name="Piso.Ceram.Etrusco.30x30">#REF!</definedName>
    <definedName name="Piso.Ceram.Gres.Piso.Mezc.Antillana">[36]Análisis!#REF!</definedName>
    <definedName name="Piso.Ceram.Imperial.Gris">#REF!</definedName>
    <definedName name="Piso.Ceram.Ines.Gris">#REF!</definedName>
    <definedName name="Piso.Ceram.Nevada.33x33">#REF!</definedName>
    <definedName name="Piso.Ceram.Serv.">[32]Análisis!$D$580</definedName>
    <definedName name="Piso.Ceram.Ultra.Bco.">#REF!</definedName>
    <definedName name="Piso.Cerámica">[36]Análisis!#REF!</definedName>
    <definedName name="Piso.Ceramica.A">[32]Análisis!$D$522</definedName>
    <definedName name="piso.ceramica.antideslizante">#REF!</definedName>
    <definedName name="Piso.Ceramica.B">[32]Análisis!$D$541</definedName>
    <definedName name="Piso.Ceramica.C">[32]Análisis!$D$560</definedName>
    <definedName name="Piso.Cerámica.Importada">#REF!</definedName>
    <definedName name="Piso.Cerámica.Mezc.Antillana">[36]Análisis!#REF!</definedName>
    <definedName name="piso.de.marmol">#REF!</definedName>
    <definedName name="Piso.Granimarmol">#REF!</definedName>
    <definedName name="Piso.Granito.Blanco">#REF!</definedName>
    <definedName name="piso.granito.ext.crema">[32]Análisis!$D$415</definedName>
    <definedName name="piso.granito.ext.rosado">[32]Análisis!$D$427</definedName>
    <definedName name="piso.granito.ext.rozado">[32]Análisis!$D$427</definedName>
    <definedName name="Piso.granito.fondo.blanco">[32]Análisis!$D$449</definedName>
    <definedName name="Piso.granito.fondo.gris">[32]Análisis!$D$460</definedName>
    <definedName name="piso.granito.p.exterior.rojo">[32]Análisis!$D$438</definedName>
    <definedName name="piso.granito.p.exterior.rosado">[32]Análisis!$D$438</definedName>
    <definedName name="Piso.Horm.10cm.Sin.Malla">#REF!</definedName>
    <definedName name="Piso.Horm.Estampado">#REF!</definedName>
    <definedName name="Piso.loseta.cemento.25x25">#REF!</definedName>
    <definedName name="Piso.Madera.Teka">#REF!</definedName>
    <definedName name="Piso.marmol.A.20x40">#REF!</definedName>
    <definedName name="Piso.marmol.A.40x40">#REF!</definedName>
    <definedName name="Piso.Marmol.B.40x40">#REF!</definedName>
    <definedName name="piso.marmol.crema">#REF!</definedName>
    <definedName name="Piso.Mármol.crema">[36]Análisis!#REF!</definedName>
    <definedName name="Piso.marmol.Tipo.B">#REF!</definedName>
    <definedName name="piso.mosaico.25x25">[55]Análisis!$D$1256</definedName>
    <definedName name="piso.porcelanato.40x40">[32]Análisis!$D$491</definedName>
    <definedName name="Piso.Quary.Tile">#REF!</definedName>
    <definedName name="Piso.Vibrazo.Blanco30x30">#REF!</definedName>
    <definedName name="PISO_GRANITO_FONDO_BCO">[42]INSU!$B$103</definedName>
    <definedName name="PISO01">#REF!</definedName>
    <definedName name="PISO09">#REF!</definedName>
    <definedName name="PISOADO50080G">#REF!</definedName>
    <definedName name="PISOADO50080R">#REF!</definedName>
    <definedName name="PISOADO511G">#REF!</definedName>
    <definedName name="PISOADO511R">#REF!</definedName>
    <definedName name="PISOADO604G">#REF!</definedName>
    <definedName name="PISOADO604R">#REF!</definedName>
    <definedName name="PISOGRA1233030BCO">#REF!</definedName>
    <definedName name="PISOGRA1233030GRIS">#REF!</definedName>
    <definedName name="PISOGRA1234040BCO">#REF!</definedName>
    <definedName name="PISOGRAPROY4040">#REF!</definedName>
    <definedName name="PISOHFV10">#REF!</definedName>
    <definedName name="PISOLADEXAPEQ">#REF!</definedName>
    <definedName name="PISOLADFERIAPEQ">#REF!</definedName>
    <definedName name="PISOMOSROJ2525">#REF!</definedName>
    <definedName name="PISOPUL10">#REF!</definedName>
    <definedName name="PISOS">#REF!</definedName>
    <definedName name="PISOS_AN">#REF!</definedName>
    <definedName name="PITACRILLICA">[10]insumo!#REF!</definedName>
    <definedName name="PITECONOMICA">[10]insumo!#REF!</definedName>
    <definedName name="pitesmalte">[10]insumo!#REF!</definedName>
    <definedName name="PITMANTENIMIENTO">[10]insumo!#REF!</definedName>
    <definedName name="pitoxidoverde">[10]insumo!#REF!</definedName>
    <definedName name="PITSATINADA">[10]insumo!#REF!</definedName>
    <definedName name="pitsemiglos">[10]insumo!#REF!</definedName>
    <definedName name="PLADRILLO2X2X8">#REF!</definedName>
    <definedName name="PLADRILLO2X4X8">#REF!</definedName>
    <definedName name="plafon.pvc.hache">#REF!</definedName>
    <definedName name="plafon.pvc.varece">#REF!</definedName>
    <definedName name="plafond.antihumeda">#REF!</definedName>
    <definedName name="Plafond.PVC">#REF!</definedName>
    <definedName name="plafond.sheetrock">'[58]Plafond Sheetrock'!$E$54</definedName>
    <definedName name="PLAJ4040GRI">#REF!</definedName>
    <definedName name="PLAMPARAFLUORES24">#REF!</definedName>
    <definedName name="PLAMPARAFLUORESSUP2TDIFTRANS">#REF!</definedName>
    <definedName name="Plancha_de_Plywood_4_x8_x3_4_3">#N/A</definedName>
    <definedName name="planta.electrica500w">[32]Resumen!$D$25</definedName>
    <definedName name="Planta.Tratamiento">#REF!</definedName>
    <definedName name="PLANTA_ELECTRICA" localSheetId="1">#REF!</definedName>
    <definedName name="PLANTA_ELECTRICA">#REF!</definedName>
    <definedName name="PLANTA_ELECTRICA_10" localSheetId="1">#REF!</definedName>
    <definedName name="PLANTA_ELECTRICA_10">#REF!</definedName>
    <definedName name="PLANTA_ELECTRICA_11" localSheetId="1">#REF!</definedName>
    <definedName name="PLANTA_ELECTRICA_11">#REF!</definedName>
    <definedName name="PLANTA_ELECTRICA_6" localSheetId="1">#REF!</definedName>
    <definedName name="PLANTA_ELECTRICA_6">#REF!</definedName>
    <definedName name="PLANTA_ELECTRICA_7" localSheetId="1">#REF!</definedName>
    <definedName name="PLANTA_ELECTRICA_7">#REF!</definedName>
    <definedName name="PLANTA_ELECTRICA_8" localSheetId="1">#REF!</definedName>
    <definedName name="PLANTA_ELECTRICA_8">#REF!</definedName>
    <definedName name="PLANTA_ELECTRICA_9" localSheetId="1">#REF!</definedName>
    <definedName name="PLANTA_ELECTRICA_9">#REF!</definedName>
    <definedName name="Planta_Eléctrica_para_tesado_3">#N/A</definedName>
    <definedName name="PLANTASELECT">#REF!</definedName>
    <definedName name="PLASFONES">#REF!</definedName>
    <definedName name="PLASTICO">[42]INSU!$B$90</definedName>
    <definedName name="Platea.Fundación.Villa">#REF!</definedName>
    <definedName name="platea.piscina">[57]Análisis!$D$200</definedName>
    <definedName name="Plato.Acrilico">#REF!</definedName>
    <definedName name="PLAVADERO1">#REF!</definedName>
    <definedName name="PLAVADERO2">#REF!</definedName>
    <definedName name="PLAVBCO">#REF!</definedName>
    <definedName name="PLAVBCOPEQ">#REF!</definedName>
    <definedName name="PLAVCOL">#REF!</definedName>
    <definedName name="PLAVOVABCO">#REF!</definedName>
    <definedName name="PLAVOVACOL">#REF!</definedName>
    <definedName name="PLAVPEDCOL">#REF!</definedName>
    <definedName name="PLIGADORA2" localSheetId="1">[29]INS!$D$563</definedName>
    <definedName name="PLIGADORA2">#REF!</definedName>
    <definedName name="PLIGADORA2_6" localSheetId="1">#REF!</definedName>
    <definedName name="PLIGADORA2_6">#REF!</definedName>
    <definedName name="PLLAVECHORRO12">#REF!</definedName>
    <definedName name="PLLAVECHORRO34">#REF!</definedName>
    <definedName name="PLLAVEPASOBOLA1">#REF!</definedName>
    <definedName name="PLLAVEPASOBOLA112">#REF!</definedName>
    <definedName name="PLLAVEPASOBOLA12">#REF!</definedName>
    <definedName name="PLLAVEPASOBOLA2">#REF!</definedName>
    <definedName name="PLLAVEPASOBOLA212">#REF!</definedName>
    <definedName name="PLLAVEPASOBOLA3">#REF!</definedName>
    <definedName name="PLLAVEPASOBOLA34">#REF!</definedName>
    <definedName name="PLOMERIA.GENERAL">#REF!</definedName>
    <definedName name="PLOMERO" localSheetId="1">[29]INS!#REF!</definedName>
    <definedName name="PLOMERO">#REF!</definedName>
    <definedName name="PLOMERO_6" localSheetId="1">#REF!</definedName>
    <definedName name="PLOMERO_6">#REF!</definedName>
    <definedName name="PLOMERO_8" localSheetId="1">#REF!</definedName>
    <definedName name="PLOMERO_8">#REF!</definedName>
    <definedName name="PLOMERO_SOLDADOR" localSheetId="1">#REF!</definedName>
    <definedName name="PLOMERO_SOLDADOR">#REF!</definedName>
    <definedName name="PLOMERO_SOLDADOR_10" localSheetId="1">#REF!</definedName>
    <definedName name="PLOMERO_SOLDADOR_10">#REF!</definedName>
    <definedName name="PLOMERO_SOLDADOR_11" localSheetId="1">#REF!</definedName>
    <definedName name="PLOMERO_SOLDADOR_11">#REF!</definedName>
    <definedName name="PLOMERO_SOLDADOR_6" localSheetId="1">#REF!</definedName>
    <definedName name="PLOMERO_SOLDADOR_6">#REF!</definedName>
    <definedName name="PLOMERO_SOLDADOR_7" localSheetId="1">#REF!</definedName>
    <definedName name="PLOMERO_SOLDADOR_7">#REF!</definedName>
    <definedName name="PLOMERO_SOLDADOR_8" localSheetId="1">#REF!</definedName>
    <definedName name="PLOMERO_SOLDADOR_8">#REF!</definedName>
    <definedName name="PLOMERO_SOLDADOR_9" localSheetId="1">#REF!</definedName>
    <definedName name="PLOMERO_SOLDADOR_9">#REF!</definedName>
    <definedName name="PLOMEROAYUDANTE" localSheetId="1">[29]INS!#REF!</definedName>
    <definedName name="PLOMEROAYUDANTE">#REF!</definedName>
    <definedName name="PLOMEROAYUDANTE_6" localSheetId="1">#REF!</definedName>
    <definedName name="PLOMEROAYUDANTE_6">#REF!</definedName>
    <definedName name="PLOMEROAYUDANTE_8" localSheetId="1">#REF!</definedName>
    <definedName name="PLOMEROAYUDANTE_8">#REF!</definedName>
    <definedName name="PLOMEROOFICIAL" localSheetId="1">[29]INS!#REF!</definedName>
    <definedName name="PLOMEROOFICIAL">#REF!</definedName>
    <definedName name="PLOMEROOFICIAL_6" localSheetId="1">#REF!</definedName>
    <definedName name="PLOMEROOFICIAL_6">#REF!</definedName>
    <definedName name="PLOMEROOFICIAL_8" localSheetId="1">#REF!</definedName>
    <definedName name="PLOMEROOFICIAL_8">#REF!</definedName>
    <definedName name="PLOSABARROEXAGDE">#REF!</definedName>
    <definedName name="PLOSABARROEXAGONALPEQUEÑA">#REF!</definedName>
    <definedName name="PLOSABARROFERIAGDE">#REF!</definedName>
    <definedName name="PLOSABARROFERIAPEQ">#REF!</definedName>
    <definedName name="PLYWOOD">[10]insumo!#REF!</definedName>
    <definedName name="PLYWOOD_34_2CARAS" localSheetId="1">[27]INSU!$D$133</definedName>
    <definedName name="PLYWOOD_34_2CARAS">#REF!</definedName>
    <definedName name="PLYWOOD_34_2CARAS_10" localSheetId="1">#REF!</definedName>
    <definedName name="PLYWOOD_34_2CARAS_10">#REF!</definedName>
    <definedName name="PLYWOOD_34_2CARAS_11" localSheetId="1">#REF!</definedName>
    <definedName name="PLYWOOD_34_2CARAS_11">#REF!</definedName>
    <definedName name="PLYWOOD_34_2CARAS_5" localSheetId="1">#REF!</definedName>
    <definedName name="PLYWOOD_34_2CARAS_5">#REF!</definedName>
    <definedName name="PLYWOOD_34_2CARAS_6" localSheetId="1">#REF!</definedName>
    <definedName name="PLYWOOD_34_2CARAS_6">#REF!</definedName>
    <definedName name="PLYWOOD_34_2CARAS_7" localSheetId="1">#REF!</definedName>
    <definedName name="PLYWOOD_34_2CARAS_7">#REF!</definedName>
    <definedName name="PLYWOOD_34_2CARAS_8" localSheetId="1">#REF!</definedName>
    <definedName name="PLYWOOD_34_2CARAS_8">#REF!</definedName>
    <definedName name="PLYWOOD_34_2CARAS_9" localSheetId="1">#REF!</definedName>
    <definedName name="PLYWOOD_34_2CARAS_9">#REF!</definedName>
    <definedName name="Plywood3.4">#REF!</definedName>
    <definedName name="pmadera2162" localSheetId="1">[46]precios!#REF!</definedName>
    <definedName name="pmadera2162">[46]precios!#REF!</definedName>
    <definedName name="pmadera2162_8" localSheetId="1">#REF!</definedName>
    <definedName name="pmadera2162_8">#REF!</definedName>
    <definedName name="PMALLA38">#REF!</definedName>
    <definedName name="PMALLACAL9HG6">#REF!</definedName>
    <definedName name="PMALLACAL9HG7">#REF!</definedName>
    <definedName name="PMES23BCO">#REF!</definedName>
    <definedName name="PMESSUPBCO">#REF!</definedName>
    <definedName name="PMOSAICO25X25ROJO">#REF!</definedName>
    <definedName name="po">[77]PRESUPUESTO!$O$9:$O$236</definedName>
    <definedName name="Poblado.Columnas">[36]Análisis!#REF!</definedName>
    <definedName name="Poblado.Comercial">#REF!</definedName>
    <definedName name="Poblado.Zap.Columna">[36]Análisis!#REF!</definedName>
    <definedName name="Porcelanato30x60">[32]Análisis!$D$512</definedName>
    <definedName name="porcentaje_3">"$#REF!.$J$12"</definedName>
    <definedName name="PORTACANDADO">#REF!</definedName>
    <definedName name="POSTE_HA_25_CUAD" localSheetId="1">#REF!</definedName>
    <definedName name="POSTE_HA_25_CUAD">#REF!</definedName>
    <definedName name="POSTE_HA_25_CUAD_10" localSheetId="1">#REF!</definedName>
    <definedName name="POSTE_HA_25_CUAD_10">#REF!</definedName>
    <definedName name="POSTE_HA_25_CUAD_11" localSheetId="1">#REF!</definedName>
    <definedName name="POSTE_HA_25_CUAD_11">#REF!</definedName>
    <definedName name="POSTE_HA_25_CUAD_6" localSheetId="1">#REF!</definedName>
    <definedName name="POSTE_HA_25_CUAD_6">#REF!</definedName>
    <definedName name="POSTE_HA_25_CUAD_7" localSheetId="1">#REF!</definedName>
    <definedName name="POSTE_HA_25_CUAD_7">#REF!</definedName>
    <definedName name="POSTE_HA_25_CUAD_8" localSheetId="1">#REF!</definedName>
    <definedName name="POSTE_HA_25_CUAD_8">#REF!</definedName>
    <definedName name="POSTE_HA_25_CUAD_9" localSheetId="1">#REF!</definedName>
    <definedName name="POSTE_HA_25_CUAD_9">#REF!</definedName>
    <definedName name="POSTE_HA_30_CUAD" localSheetId="1">#REF!</definedName>
    <definedName name="POSTE_HA_30_CUAD">#REF!</definedName>
    <definedName name="POSTE_HA_30_CUAD_10" localSheetId="1">#REF!</definedName>
    <definedName name="POSTE_HA_30_CUAD_10">#REF!</definedName>
    <definedName name="POSTE_HA_30_CUAD_11" localSheetId="1">#REF!</definedName>
    <definedName name="POSTE_HA_30_CUAD_11">#REF!</definedName>
    <definedName name="POSTE_HA_30_CUAD_6" localSheetId="1">#REF!</definedName>
    <definedName name="POSTE_HA_30_CUAD_6">#REF!</definedName>
    <definedName name="POSTE_HA_30_CUAD_7" localSheetId="1">#REF!</definedName>
    <definedName name="POSTE_HA_30_CUAD_7">#REF!</definedName>
    <definedName name="POSTE_HA_30_CUAD_8" localSheetId="1">#REF!</definedName>
    <definedName name="POSTE_HA_30_CUAD_8">#REF!</definedName>
    <definedName name="POSTE_HA_30_CUAD_9" localSheetId="1">#REF!</definedName>
    <definedName name="POSTE_HA_30_CUAD_9">#REF!</definedName>
    <definedName name="POSTE_HA_35_CUAD" localSheetId="1">#REF!</definedName>
    <definedName name="POSTE_HA_35_CUAD">#REF!</definedName>
    <definedName name="POSTE_HA_35_CUAD_10" localSheetId="1">#REF!</definedName>
    <definedName name="POSTE_HA_35_CUAD_10">#REF!</definedName>
    <definedName name="POSTE_HA_35_CUAD_11" localSheetId="1">#REF!</definedName>
    <definedName name="POSTE_HA_35_CUAD_11">#REF!</definedName>
    <definedName name="POSTE_HA_35_CUAD_6" localSheetId="1">#REF!</definedName>
    <definedName name="POSTE_HA_35_CUAD_6">#REF!</definedName>
    <definedName name="POSTE_HA_35_CUAD_7" localSheetId="1">#REF!</definedName>
    <definedName name="POSTE_HA_35_CUAD_7">#REF!</definedName>
    <definedName name="POSTE_HA_35_CUAD_8" localSheetId="1">#REF!</definedName>
    <definedName name="POSTE_HA_35_CUAD_8">#REF!</definedName>
    <definedName name="POSTE_HA_35_CUAD_9" localSheetId="1">#REF!</definedName>
    <definedName name="POSTE_HA_35_CUAD_9">#REF!</definedName>
    <definedName name="POSTE_HA_40_CUAD" localSheetId="1">#REF!</definedName>
    <definedName name="POSTE_HA_40_CUAD">#REF!</definedName>
    <definedName name="POSTE_HA_40_CUAD_10" localSheetId="1">#REF!</definedName>
    <definedName name="POSTE_HA_40_CUAD_10">#REF!</definedName>
    <definedName name="POSTE_HA_40_CUAD_11" localSheetId="1">#REF!</definedName>
    <definedName name="POSTE_HA_40_CUAD_11">#REF!</definedName>
    <definedName name="POSTE_HA_40_CUAD_6" localSheetId="1">#REF!</definedName>
    <definedName name="POSTE_HA_40_CUAD_6">#REF!</definedName>
    <definedName name="POSTE_HA_40_CUAD_7" localSheetId="1">#REF!</definedName>
    <definedName name="POSTE_HA_40_CUAD_7">#REF!</definedName>
    <definedName name="POSTE_HA_40_CUAD_8" localSheetId="1">#REF!</definedName>
    <definedName name="POSTE_HA_40_CUAD_8">#REF!</definedName>
    <definedName name="POSTE_HA_40_CUAD_9" localSheetId="1">#REF!</definedName>
    <definedName name="POSTE_HA_40_CUAD_9">#REF!</definedName>
    <definedName name="POZO10">#REF!</definedName>
    <definedName name="POZO8">#REF!</definedName>
    <definedName name="POZOS">#REF!</definedName>
    <definedName name="PPAL1123CDOB">#REF!</definedName>
    <definedName name="PPAL1123CSENC">#REF!</definedName>
    <definedName name="PPALACUADRADA">#REF!</definedName>
    <definedName name="PPALAREDONDA">#REF!</definedName>
    <definedName name="PPANEL12A24">#REF!</definedName>
    <definedName name="PPANEL2A4">#REF!</definedName>
    <definedName name="PPANEL4A8">#REF!</definedName>
    <definedName name="PPANEL6A12">#REF!</definedName>
    <definedName name="PPANEL8A16">#REF!</definedName>
    <definedName name="PPANRLCON100">#REF!</definedName>
    <definedName name="PPANRLCON60">#REF!</definedName>
    <definedName name="PPARAGOMA">#REF!</definedName>
    <definedName name="PPD">'[78]med.mov.de tierras'!$D$6</definedName>
    <definedName name="PPERFIL112X112">#REF!</definedName>
    <definedName name="PPERFIL1X1">#REF!</definedName>
    <definedName name="PPERFIL1X2">#REF!</definedName>
    <definedName name="PPERFIL2X2">#REF!</definedName>
    <definedName name="PPERFIL2X3">#REF!</definedName>
    <definedName name="PPERFIL2X4">#REF!</definedName>
    <definedName name="PPERFIL3X3">#REF!</definedName>
    <definedName name="PPERFIL4X4">#REF!</definedName>
    <definedName name="PPERFILHG112X112">#REF!</definedName>
    <definedName name="PPERFILHG2X2">#REF!</definedName>
    <definedName name="PPERFILHG2X3">#REF!</definedName>
    <definedName name="PPERFILHG34X34">#REF!</definedName>
    <definedName name="PPIEPAVDGVE25">#REF!</definedName>
    <definedName name="PPIEPAVG15">#REF!</definedName>
    <definedName name="PPIEPAVG3">#REF!</definedName>
    <definedName name="PPINTACRIBCO">#REF!</definedName>
    <definedName name="PPINTACRIEXT">#REF!</definedName>
    <definedName name="PPINTEPOX">#REF!</definedName>
    <definedName name="PPINTMAN">#REF!</definedName>
    <definedName name="PPLA112X14">#REF!</definedName>
    <definedName name="PPLA12X18">#REF!</definedName>
    <definedName name="PPLA12X316">#REF!</definedName>
    <definedName name="PPLA2X14">#REF!</definedName>
    <definedName name="PPLA34X14">#REF!</definedName>
    <definedName name="PPLA34X316">#REF!</definedName>
    <definedName name="PPLA3X14">#REF!</definedName>
    <definedName name="PPLA4X14">#REF!</definedName>
    <definedName name="PPUERTAENR">#REF!</definedName>
    <definedName name="PRASTRILLO">#REF!</definedName>
    <definedName name="PREC._UNITARIO">#N/A</definedName>
    <definedName name="PREC._UNITARIO_6">NA()</definedName>
    <definedName name="preci">#REF!</definedName>
    <definedName name="precii">#REF!</definedName>
    <definedName name="preciii">#REF!</definedName>
    <definedName name="preciiii">#REF!</definedName>
    <definedName name="precios">[79]Precios!$A$4:$F$1576</definedName>
    <definedName name="PREJASLIV">#REF!</definedName>
    <definedName name="PREJASREF">#REF!</definedName>
    <definedName name="preli">#REF!</definedName>
    <definedName name="prelii">#REF!</definedName>
    <definedName name="preliii">#REF!</definedName>
    <definedName name="preliiii">#REF!</definedName>
    <definedName name="Preliminares">#REF!</definedName>
    <definedName name="premodificado">#REF!</definedName>
    <definedName name="PRESUPUESTO">#N/A</definedName>
    <definedName name="PRESUPUESTO_6">NA()</definedName>
    <definedName name="presupuestoc1">#REF!</definedName>
    <definedName name="presupuestoc2">#REF!</definedName>
    <definedName name="PRESUPUESTRO23">#REF!</definedName>
    <definedName name="PRIMA_3">"$#REF!.$M$38"</definedName>
    <definedName name="Primer.Biocida.Popular">#REF!</definedName>
    <definedName name="PRINT_AREA_MI">#REF!</definedName>
    <definedName name="PRINT_TITLES_MI">#REF!</definedName>
    <definedName name="PROMEDIO">#REF!</definedName>
    <definedName name="prticos_3">#N/A</definedName>
    <definedName name="PSILICOOLCRI">#REF!</definedName>
    <definedName name="PSOLDADURA">#REF!</definedName>
    <definedName name="PTABLETAGRIS">#REF!</definedName>
    <definedName name="PTABLETAROJA">#REF!</definedName>
    <definedName name="PTAFRANCAOBA">#REF!</definedName>
    <definedName name="PTAFRANCAOBAM2">#REF!</definedName>
    <definedName name="PTAPAC24INTPVC">#REF!</definedName>
    <definedName name="PTAPAC24MET">#REF!</definedName>
    <definedName name="PTAPAC24TCMET">#REF!</definedName>
    <definedName name="PTAPAC24TCPVC">#REF!</definedName>
    <definedName name="PTAPANCORCAOBA">#REF!</definedName>
    <definedName name="PTAPANCORCAOBAM2">#REF!</definedName>
    <definedName name="PTAPANCORPINO">#REF!</definedName>
    <definedName name="PTAPANCORPINOM2">#REF!</definedName>
    <definedName name="PTAPANESPCAOBA">#REF!</definedName>
    <definedName name="PTAPANESPCAOBAM2">#REF!</definedName>
    <definedName name="PTAPANVAIVENCAOBA">#REF!</definedName>
    <definedName name="PTAPANVAIVENCAOBAM2">#REF!</definedName>
    <definedName name="PTAPLY">#REF!</definedName>
    <definedName name="PTAPLYM2">#REF!</definedName>
    <definedName name="PTC110PISO">#REF!</definedName>
    <definedName name="PTEJA16">#REF!</definedName>
    <definedName name="PTEJA16ESP">#REF!</definedName>
    <definedName name="PTEJA18">#REF!</definedName>
    <definedName name="PTEJA18ESP">#REF!</definedName>
    <definedName name="PTEJATIPOS">#REF!</definedName>
    <definedName name="PTERM114">#REF!</definedName>
    <definedName name="pti">#REF!</definedName>
    <definedName name="ptii">#REF!</definedName>
    <definedName name="ptiii">#REF!</definedName>
    <definedName name="ptiiii">#REF!</definedName>
    <definedName name="PTIMBRECORRIENTE">#REF!</definedName>
    <definedName name="PTINA">#REF!</definedName>
    <definedName name="PTOREXAASB">#REF!</definedName>
    <definedName name="PTPACISAL2424">#REF!</definedName>
    <definedName name="PTPACISTOLA3030">#REF!</definedName>
    <definedName name="PTUBOHG112X15">#REF!</definedName>
    <definedName name="PTUBOHG114X20">#REF!</definedName>
    <definedName name="PU_3">"$#REF!.$E$1:$E$65534"</definedName>
    <definedName name="pu1_2">"$#REF!.$E$1:$E$65534"</definedName>
    <definedName name="pu1_3">"$#REF!.$E$1:$E$65534"</definedName>
    <definedName name="PU6_2">"$#REF!.$E$1:$E$65534"</definedName>
    <definedName name="PU6_3">"$#REF!.$E$1:$E$65534"</definedName>
    <definedName name="pubaranda_3">#N/A</definedName>
    <definedName name="PUERTA" hidden="1">#REF!</definedName>
    <definedName name="Puerta.Apanelada.Pino">[36]Análisis!#REF!</definedName>
    <definedName name="Puerta.Caoba.Vidrio">[36]Análisis!#REF!</definedName>
    <definedName name="Puerta.Closet">[36]Análisis!#REF!</definedName>
    <definedName name="Puerta.closet.caoba">#REF!</definedName>
    <definedName name="puerta.enrollable.p.moteles">[32]Insumos!$E$42</definedName>
    <definedName name="Puerta.entrada.caoba">#REF!</definedName>
    <definedName name="Puerta.interior.caoba">#REF!</definedName>
    <definedName name="Puerta.Pino.Vidrio">[36]Análisis!#REF!</definedName>
    <definedName name="Puerta.Plywood">[36]Análisis!#REF!</definedName>
    <definedName name="PUERTA_PANEL_PINO" localSheetId="1">#REF!</definedName>
    <definedName name="PUERTA_PANEL_PINO">#REF!</definedName>
    <definedName name="PUERTA_PANEL_PINO_10" localSheetId="1">#REF!</definedName>
    <definedName name="PUERTA_PANEL_PINO_10">#REF!</definedName>
    <definedName name="PUERTA_PANEL_PINO_11" localSheetId="1">#REF!</definedName>
    <definedName name="PUERTA_PANEL_PINO_11">#REF!</definedName>
    <definedName name="PUERTA_PANEL_PINO_6" localSheetId="1">#REF!</definedName>
    <definedName name="PUERTA_PANEL_PINO_6">#REF!</definedName>
    <definedName name="PUERTA_PANEL_PINO_7" localSheetId="1">#REF!</definedName>
    <definedName name="PUERTA_PANEL_PINO_7">#REF!</definedName>
    <definedName name="PUERTA_PANEL_PINO_8" localSheetId="1">#REF!</definedName>
    <definedName name="PUERTA_PANEL_PINO_8">#REF!</definedName>
    <definedName name="PUERTA_PANEL_PINO_9" localSheetId="1">#REF!</definedName>
    <definedName name="PUERTA_PANEL_PINO_9">#REF!</definedName>
    <definedName name="PUERTA_PLYWOOD" localSheetId="1">#REF!</definedName>
    <definedName name="PUERTA_PLYWOOD">#REF!</definedName>
    <definedName name="PUERTA_PLYWOOD_10" localSheetId="1">#REF!</definedName>
    <definedName name="PUERTA_PLYWOOD_10">#REF!</definedName>
    <definedName name="PUERTA_PLYWOOD_11" localSheetId="1">#REF!</definedName>
    <definedName name="PUERTA_PLYWOOD_11">#REF!</definedName>
    <definedName name="PUERTA_PLYWOOD_6" localSheetId="1">#REF!</definedName>
    <definedName name="PUERTA_PLYWOOD_6">#REF!</definedName>
    <definedName name="PUERTA_PLYWOOD_7" localSheetId="1">#REF!</definedName>
    <definedName name="PUERTA_PLYWOOD_7">#REF!</definedName>
    <definedName name="PUERTA_PLYWOOD_8" localSheetId="1">#REF!</definedName>
    <definedName name="PUERTA_PLYWOOD_8">#REF!</definedName>
    <definedName name="PUERTA_PLYWOOD_9" localSheetId="1">#REF!</definedName>
    <definedName name="PUERTA_PLYWOOD_9">#REF!</definedName>
    <definedName name="PUERTACA">#REF!</definedName>
    <definedName name="PUERTACAESP">#REF!</definedName>
    <definedName name="PUERTACAFRAN">#REF!</definedName>
    <definedName name="PUERTAPI">#REF!</definedName>
    <definedName name="PUERTAPI802102PAN">#REF!</definedName>
    <definedName name="PUERTAPI8021046PAN">#REF!</definedName>
    <definedName name="PUERTAPLE86210CRIS">#REF!</definedName>
    <definedName name="PUERTAPLY">#REF!</definedName>
    <definedName name="PuertaPVC.1.50">#REF!</definedName>
    <definedName name="PuertaPVC.180">#REF!</definedName>
    <definedName name="PUERTAS">#REF!</definedName>
    <definedName name="Puertas.comerciales">#REF!</definedName>
    <definedName name="Puertas.Corredizas">#REF!</definedName>
    <definedName name="PULESC">[50]M.O.!$C$970</definedName>
    <definedName name="Pulido.Mrmol">#REF!</definedName>
    <definedName name="PULIDO_Y_BRILLADO_ESCALON" localSheetId="1">#REF!</definedName>
    <definedName name="PULIDO_Y_BRILLADO_ESCALON">#REF!</definedName>
    <definedName name="PULIDO_Y_BRILLADO_ESCALON_10" localSheetId="1">#REF!</definedName>
    <definedName name="PULIDO_Y_BRILLADO_ESCALON_10">#REF!</definedName>
    <definedName name="PULIDO_Y_BRILLADO_ESCALON_11" localSheetId="1">#REF!</definedName>
    <definedName name="PULIDO_Y_BRILLADO_ESCALON_11">#REF!</definedName>
    <definedName name="PULIDO_Y_BRILLADO_ESCALON_6" localSheetId="1">#REF!</definedName>
    <definedName name="PULIDO_Y_BRILLADO_ESCALON_6">#REF!</definedName>
    <definedName name="PULIDO_Y_BRILLADO_ESCALON_7" localSheetId="1">#REF!</definedName>
    <definedName name="PULIDO_Y_BRILLADO_ESCALON_7">#REF!</definedName>
    <definedName name="PULIDO_Y_BRILLADO_ESCALON_8" localSheetId="1">#REF!</definedName>
    <definedName name="PULIDO_Y_BRILLADO_ESCALON_8">#REF!</definedName>
    <definedName name="PULIDO_Y_BRILLADO_ESCALON_9" localSheetId="1">#REF!</definedName>
    <definedName name="PULIDO_Y_BRILLADO_ESCALON_9">#REF!</definedName>
    <definedName name="PULIDOyBRILLADO_TC" localSheetId="1">#REF!</definedName>
    <definedName name="PULIDOyBRILLADO_TC">#REF!</definedName>
    <definedName name="PULIDOyBRILLADO_TC_10" localSheetId="1">#REF!</definedName>
    <definedName name="PULIDOyBRILLADO_TC_10">#REF!</definedName>
    <definedName name="PULIDOyBRILLADO_TC_11" localSheetId="1">#REF!</definedName>
    <definedName name="PULIDOyBRILLADO_TC_11">#REF!</definedName>
    <definedName name="PULIDOyBRILLADO_TC_6" localSheetId="1">#REF!</definedName>
    <definedName name="PULIDOyBRILLADO_TC_6">#REF!</definedName>
    <definedName name="PULIDOyBRILLADO_TC_7" localSheetId="1">#REF!</definedName>
    <definedName name="PULIDOyBRILLADO_TC_7">#REF!</definedName>
    <definedName name="PULIDOyBRILLADO_TC_8" localSheetId="1">#REF!</definedName>
    <definedName name="PULIDOyBRILLADO_TC_8">#REF!</definedName>
    <definedName name="PULIDOyBRILLADO_TC_9" localSheetId="1">#REF!</definedName>
    <definedName name="PULIDOyBRILLADO_TC_9">#REF!</definedName>
    <definedName name="PUZAPATAMURORAMPA">'[24]Análisis de Precios'!$F$201</definedName>
    <definedName name="PVALVCIST1">#REF!</definedName>
    <definedName name="PVALVCIST12">#REF!</definedName>
    <definedName name="PVALVCIST34">#REF!</definedName>
    <definedName name="PVALVSEG34">#REF!</definedName>
    <definedName name="PVARTIE586">#REF!</definedName>
    <definedName name="PVENTAABCO">#REF!</definedName>
    <definedName name="PVENTAABRONCE">#REF!</definedName>
    <definedName name="PVENTAAVIDRIOB">#REF!</definedName>
    <definedName name="PVENTBBVIDRIO">#REF!</definedName>
    <definedName name="PVENTBBVIDRIOB">#REF!</definedName>
    <definedName name="PVENTBCO">#REF!</definedName>
    <definedName name="PVENTSALAAMALUNATVC">#REF!</definedName>
    <definedName name="PVIB3030CRE">#REF!</definedName>
    <definedName name="PVIB3030GRI">#REF!</definedName>
    <definedName name="PVIB3030VER">#REF!</definedName>
    <definedName name="PWINCHE2000K" localSheetId="1">[29]INS!$D$568</definedName>
    <definedName name="PWINCHE2000K">#REF!</definedName>
    <definedName name="PWINCHE2000K_6" localSheetId="1">#REF!</definedName>
    <definedName name="PWINCHE2000K_6">#REF!</definedName>
    <definedName name="PZ">#REF!</definedName>
    <definedName name="PZGRANITO30BCO">#REF!</definedName>
    <definedName name="PZGRANITO30GRIS">#REF!</definedName>
    <definedName name="PZGRANITO40BCO">#REF!</definedName>
    <definedName name="PZGRANITOPERROY40">#REF!</definedName>
    <definedName name="PZMOSAICO25ROJ">#REF!</definedName>
    <definedName name="PZOCALOBARRO10X3">#REF!</definedName>
    <definedName name="PZOCESC23BCO">#REF!</definedName>
    <definedName name="Q" localSheetId="1">[3]PRESUPUESTO!#REF!</definedName>
    <definedName name="Q">#REF!</definedName>
    <definedName name="Q_10" localSheetId="1">#REF!</definedName>
    <definedName name="Q_10">#REF!</definedName>
    <definedName name="Q_11" localSheetId="1">#REF!</definedName>
    <definedName name="Q_11">#REF!</definedName>
    <definedName name="Q_5" localSheetId="1">#REF!</definedName>
    <definedName name="Q_5">#REF!</definedName>
    <definedName name="Q_6" localSheetId="1">#REF!</definedName>
    <definedName name="Q_6">#REF!</definedName>
    <definedName name="Q_7" localSheetId="1">#REF!</definedName>
    <definedName name="Q_7">#REF!</definedName>
    <definedName name="Q_8" localSheetId="1">#REF!</definedName>
    <definedName name="Q_8">#REF!</definedName>
    <definedName name="Q_9" localSheetId="1">#REF!</definedName>
    <definedName name="Q_9">#REF!</definedName>
    <definedName name="qaz">comp [4]custo!$I$997:$J$997</definedName>
    <definedName name="QQ" localSheetId="1">[80]INS!#REF!</definedName>
    <definedName name="QQ">[80]INS!#REF!</definedName>
    <definedName name="QQQ" localSheetId="1">[19]M.O.!#REF!</definedName>
    <definedName name="QQQ">[19]M.O.!#REF!</definedName>
    <definedName name="QQQQ" localSheetId="1">#REF!</definedName>
    <definedName name="QQQQ">#REF!</definedName>
    <definedName name="QQQQQ" localSheetId="1">#REF!</definedName>
    <definedName name="QQQQQ">#REF!</definedName>
    <definedName name="quicio.de.marmol">#REF!</definedName>
    <definedName name="Quicio.loceta.cemento">#REF!</definedName>
    <definedName name="quicio.Marmol">#REF!</definedName>
    <definedName name="quicio.y.entrepuerta">#REF!</definedName>
    <definedName name="QUICIOGRA30BCO">#REF!</definedName>
    <definedName name="QUICIOGRA40BCO">#REF!</definedName>
    <definedName name="QUICIOGRABOTI40COL">[65]Ana!#REF!</definedName>
    <definedName name="QUICIOLAD">#REF!</definedName>
    <definedName name="QUICIOMOS25ROJ">#REF!</definedName>
    <definedName name="qw">[77]PRESUPUESTO!$M$10:$AH$731</definedName>
    <definedName name="qwe" localSheetId="1">#REF!</definedName>
    <definedName name="qwe">[35]PRESUPUESTO!$D$133</definedName>
    <definedName name="qwe_6" localSheetId="1">#REF!</definedName>
    <definedName name="qwe_6">#REF!</definedName>
    <definedName name="Rampa.2da">#REF!</definedName>
    <definedName name="Rampa.escalera.Villas">#REF!</definedName>
    <definedName name="rastra">'[22]Listado Equipos a utilizar'!#REF!</definedName>
    <definedName name="rastrapuas">'[22]Listado Equipos a utilizar'!#REF!</definedName>
    <definedName name="RASTRILLO" localSheetId="1">#REF!</definedName>
    <definedName name="RASTRILLO">#REF!</definedName>
    <definedName name="RASTRILLO_10" localSheetId="1">#REF!</definedName>
    <definedName name="RASTRILLO_10">#REF!</definedName>
    <definedName name="RASTRILLO_11" localSheetId="1">#REF!</definedName>
    <definedName name="RASTRILLO_11">#REF!</definedName>
    <definedName name="RASTRILLO_6" localSheetId="1">#REF!</definedName>
    <definedName name="RASTRILLO_6">#REF!</definedName>
    <definedName name="RASTRILLO_7" localSheetId="1">#REF!</definedName>
    <definedName name="RASTRILLO_7">#REF!</definedName>
    <definedName name="RASTRILLO_8" localSheetId="1">#REF!</definedName>
    <definedName name="RASTRILLO_8">#REF!</definedName>
    <definedName name="RASTRILLO_9" localSheetId="1">#REF!</definedName>
    <definedName name="RASTRILLO_9">#REF!</definedName>
    <definedName name="Rata">#REF!</definedName>
    <definedName name="RD">#REF!</definedName>
    <definedName name="REAL" localSheetId="1">#REF!</definedName>
    <definedName name="REAL">#REF!</definedName>
    <definedName name="rec.ceram.criolla">#REF!</definedName>
    <definedName name="Recreación">'[32]Hoja de presupuesto'!$G$173</definedName>
    <definedName name="REDBUSHG112X1">#REF!</definedName>
    <definedName name="REDBUSHG12X38">#REF!</definedName>
    <definedName name="REDBUSHG1X34">#REF!</definedName>
    <definedName name="REDBUSHG212X1">#REF!</definedName>
    <definedName name="REDBUSHG2X1">#REF!</definedName>
    <definedName name="REDBUSHG2X34">#REF!</definedName>
    <definedName name="REDBUSHG34X12">#REF!</definedName>
    <definedName name="REDBUSHG3X212">#REF!</definedName>
    <definedName name="REDCOPAHG12X38">#REF!</definedName>
    <definedName name="REDCOPAHG1X34">#REF!</definedName>
    <definedName name="REDCOPAHG212X1">#REF!</definedName>
    <definedName name="REDCOPAHG2X112">#REF!</definedName>
    <definedName name="REDCOPAHG2X34">#REF!</definedName>
    <definedName name="REDCOPAHG34X12">#REF!</definedName>
    <definedName name="REDCPVC1X34">#REF!</definedName>
    <definedName name="REDCPVC34X12">#REF!</definedName>
    <definedName name="REDPVCDREN3X112">#REF!</definedName>
    <definedName name="REDPVCDREN3X2">#REF!</definedName>
    <definedName name="REDPVCDREN4X2">#REF!</definedName>
    <definedName name="REDPVCDREN4X3">#REF!</definedName>
    <definedName name="REDPVCDREN6X4">#REF!</definedName>
    <definedName name="REDPVCPRES112X1">#REF!</definedName>
    <definedName name="REDPVCPRES1X34">#REF!</definedName>
    <definedName name="REDPVCPRES2X1">#REF!</definedName>
    <definedName name="REDPVCPRES34X12">#REF!</definedName>
    <definedName name="REDPVCPRES4X2">#REF!</definedName>
    <definedName name="REDPVCPRES4X3">#REF!</definedName>
    <definedName name="REDUCCION_BUSHING_HG_12x38" localSheetId="1">#REF!</definedName>
    <definedName name="REDUCCION_BUSHING_HG_12x38">#REF!</definedName>
    <definedName name="REDUCCION_BUSHING_HG_12x38_10" localSheetId="1">#REF!</definedName>
    <definedName name="REDUCCION_BUSHING_HG_12x38_10">#REF!</definedName>
    <definedName name="REDUCCION_BUSHING_HG_12x38_11" localSheetId="1">#REF!</definedName>
    <definedName name="REDUCCION_BUSHING_HG_12x38_11">#REF!</definedName>
    <definedName name="REDUCCION_BUSHING_HG_12x38_6" localSheetId="1">#REF!</definedName>
    <definedName name="REDUCCION_BUSHING_HG_12x38_6">#REF!</definedName>
    <definedName name="REDUCCION_BUSHING_HG_12x38_7" localSheetId="1">#REF!</definedName>
    <definedName name="REDUCCION_BUSHING_HG_12x38_7">#REF!</definedName>
    <definedName name="REDUCCION_BUSHING_HG_12x38_8" localSheetId="1">#REF!</definedName>
    <definedName name="REDUCCION_BUSHING_HG_12x38_8">#REF!</definedName>
    <definedName name="REDUCCION_BUSHING_HG_12x38_9" localSheetId="1">#REF!</definedName>
    <definedName name="REDUCCION_BUSHING_HG_12x38_9">#REF!</definedName>
    <definedName name="REDUCCION_PVC_34a12" localSheetId="1">#REF!</definedName>
    <definedName name="REDUCCION_PVC_34a12">#REF!</definedName>
    <definedName name="REDUCCION_PVC_34a12_10" localSheetId="1">#REF!</definedName>
    <definedName name="REDUCCION_PVC_34a12_10">#REF!</definedName>
    <definedName name="REDUCCION_PVC_34a12_11" localSheetId="1">#REF!</definedName>
    <definedName name="REDUCCION_PVC_34a12_11">#REF!</definedName>
    <definedName name="REDUCCION_PVC_34a12_6" localSheetId="1">#REF!</definedName>
    <definedName name="REDUCCION_PVC_34a12_6">#REF!</definedName>
    <definedName name="REDUCCION_PVC_34a12_7" localSheetId="1">#REF!</definedName>
    <definedName name="REDUCCION_PVC_34a12_7">#REF!</definedName>
    <definedName name="REDUCCION_PVC_34a12_8" localSheetId="1">#REF!</definedName>
    <definedName name="REDUCCION_PVC_34a12_8">#REF!</definedName>
    <definedName name="REDUCCION_PVC_34a12_9" localSheetId="1">#REF!</definedName>
    <definedName name="REDUCCION_PVC_34a12_9">#REF!</definedName>
    <definedName name="REDUCCION_PVC_DREN_4x2" localSheetId="1">#REF!</definedName>
    <definedName name="REDUCCION_PVC_DREN_4x2">#REF!</definedName>
    <definedName name="REDUCCION_PVC_DREN_4x2_10" localSheetId="1">#REF!</definedName>
    <definedName name="REDUCCION_PVC_DREN_4x2_10">#REF!</definedName>
    <definedName name="REDUCCION_PVC_DREN_4x2_11" localSheetId="1">#REF!</definedName>
    <definedName name="REDUCCION_PVC_DREN_4x2_11">#REF!</definedName>
    <definedName name="REDUCCION_PVC_DREN_4x2_6" localSheetId="1">#REF!</definedName>
    <definedName name="REDUCCION_PVC_DREN_4x2_6">#REF!</definedName>
    <definedName name="REDUCCION_PVC_DREN_4x2_7" localSheetId="1">#REF!</definedName>
    <definedName name="REDUCCION_PVC_DREN_4x2_7">#REF!</definedName>
    <definedName name="REDUCCION_PVC_DREN_4x2_8" localSheetId="1">#REF!</definedName>
    <definedName name="REDUCCION_PVC_DREN_4x2_8">#REF!</definedName>
    <definedName name="REDUCCION_PVC_DREN_4x2_9" localSheetId="1">#REF!</definedName>
    <definedName name="REDUCCION_PVC_DREN_4x2_9">#REF!</definedName>
    <definedName name="reesti">#REF!</definedName>
    <definedName name="reestii">#REF!</definedName>
    <definedName name="reestiii">#REF!</definedName>
    <definedName name="reestiiii">#REF!</definedName>
    <definedName name="REFERENCIA" localSheetId="1">[81]COF!$G$733</definedName>
    <definedName name="REFERENCIA">[82]COF!$G$733</definedName>
    <definedName name="REFERENCIA_10" localSheetId="1">#REF!</definedName>
    <definedName name="REFERENCIA_10">#REF!</definedName>
    <definedName name="REFERENCIA_11" localSheetId="1">#REF!</definedName>
    <definedName name="REFERENCIA_11">#REF!</definedName>
    <definedName name="REFERENCIA_6" localSheetId="1">#REF!</definedName>
    <definedName name="REFERENCIA_6">#REF!</definedName>
    <definedName name="REFERENCIA_7" localSheetId="1">#REF!</definedName>
    <definedName name="REFERENCIA_7">#REF!</definedName>
    <definedName name="REFERENCIA_8" localSheetId="1">#REF!</definedName>
    <definedName name="REFERENCIA_8">#REF!</definedName>
    <definedName name="REFERENCIA_9" localSheetId="1">#REF!</definedName>
    <definedName name="REFERENCIA_9">#REF!</definedName>
    <definedName name="refuerzo.plano">#REF!</definedName>
    <definedName name="REG10104CRIOLLO">#REF!</definedName>
    <definedName name="REG12124CRIOLLO">#REF!</definedName>
    <definedName name="REG44USA">#REF!</definedName>
    <definedName name="REG55USA">#REF!</definedName>
    <definedName name="REG664CRIOLLO">#REF!</definedName>
    <definedName name="REG884CRIOLLO">#REF!</definedName>
    <definedName name="Regado.y.Compactado">#REF!</definedName>
    <definedName name="REGISTRO_ELEC_6x6" localSheetId="1">#REF!</definedName>
    <definedName name="REGISTRO_ELEC_6x6">#REF!</definedName>
    <definedName name="REGISTRO_ELEC_6x6_10" localSheetId="1">#REF!</definedName>
    <definedName name="REGISTRO_ELEC_6x6_10">#REF!</definedName>
    <definedName name="REGISTRO_ELEC_6x6_11" localSheetId="1">#REF!</definedName>
    <definedName name="REGISTRO_ELEC_6x6_11">#REF!</definedName>
    <definedName name="REGISTRO_ELEC_6x6_6" localSheetId="1">#REF!</definedName>
    <definedName name="REGISTRO_ELEC_6x6_6">#REF!</definedName>
    <definedName name="REGISTRO_ELEC_6x6_7" localSheetId="1">#REF!</definedName>
    <definedName name="REGISTRO_ELEC_6x6_7">#REF!</definedName>
    <definedName name="REGISTRO_ELEC_6x6_8" localSheetId="1">#REF!</definedName>
    <definedName name="REGISTRO_ELEC_6x6_8">#REF!</definedName>
    <definedName name="REGISTRO_ELEC_6x6_9" localSheetId="1">#REF!</definedName>
    <definedName name="REGISTRO_ELEC_6x6_9">#REF!</definedName>
    <definedName name="registros">#REF!</definedName>
    <definedName name="REGLA">#REF!</definedName>
    <definedName name="Regla.pañete">#REF!</definedName>
    <definedName name="REGLA_PAÑETE" localSheetId="1">#REF!</definedName>
    <definedName name="REGLA_PAÑETE">#REF!</definedName>
    <definedName name="REGLA_PAÑETE_10" localSheetId="1">#REF!</definedName>
    <definedName name="REGLA_PAÑETE_10">#REF!</definedName>
    <definedName name="REGLA_PAÑETE_11" localSheetId="1">#REF!</definedName>
    <definedName name="REGLA_PAÑETE_11">#REF!</definedName>
    <definedName name="REGLA_PAÑETE_6" localSheetId="1">#REF!</definedName>
    <definedName name="REGLA_PAÑETE_6">#REF!</definedName>
    <definedName name="REGLA_PAÑETE_7" localSheetId="1">#REF!</definedName>
    <definedName name="REGLA_PAÑETE_7">#REF!</definedName>
    <definedName name="REGLA_PAÑETE_8" localSheetId="1">#REF!</definedName>
    <definedName name="REGLA_PAÑETE_8">#REF!</definedName>
    <definedName name="REGLA_PAÑETE_9" localSheetId="1">#REF!</definedName>
    <definedName name="REGLA_PAÑETE_9">#REF!</definedName>
    <definedName name="rei">#REF!</definedName>
    <definedName name="reii">#REF!</definedName>
    <definedName name="reiii">#REF!</definedName>
    <definedName name="reiiii">#REF!</definedName>
    <definedName name="REJILLA_PISO" localSheetId="1">#REF!</definedName>
    <definedName name="REJILLA_PISO">#REF!</definedName>
    <definedName name="REJILLA_PISO_10" localSheetId="1">#REF!</definedName>
    <definedName name="REJILLA_PISO_10">#REF!</definedName>
    <definedName name="REJILLA_PISO_11" localSheetId="1">#REF!</definedName>
    <definedName name="REJILLA_PISO_11">#REF!</definedName>
    <definedName name="REJILLA_PISO_6" localSheetId="1">#REF!</definedName>
    <definedName name="REJILLA_PISO_6">#REF!</definedName>
    <definedName name="REJILLA_PISO_7" localSheetId="1">#REF!</definedName>
    <definedName name="REJILLA_PISO_7">#REF!</definedName>
    <definedName name="REJILLA_PISO_8" localSheetId="1">#REF!</definedName>
    <definedName name="REJILLA_PISO_8">#REF!</definedName>
    <definedName name="REJILLA_PISO_9" localSheetId="1">#REF!</definedName>
    <definedName name="REJILLA_PISO_9">#REF!</definedName>
    <definedName name="REJILLAPISO">#REF!</definedName>
    <definedName name="REJILLAPISOALUM">#REF!</definedName>
    <definedName name="REJILLAS_1x1" localSheetId="1">#REF!</definedName>
    <definedName name="REJILLAS_1x1">#REF!</definedName>
    <definedName name="REJILLAS_1x1_10" localSheetId="1">#REF!</definedName>
    <definedName name="REJILLAS_1x1_10">#REF!</definedName>
    <definedName name="REJILLAS_1x1_11" localSheetId="1">#REF!</definedName>
    <definedName name="REJILLAS_1x1_11">#REF!</definedName>
    <definedName name="REJILLAS_1x1_6" localSheetId="1">#REF!</definedName>
    <definedName name="REJILLAS_1x1_6">#REF!</definedName>
    <definedName name="REJILLAS_1x1_7" localSheetId="1">#REF!</definedName>
    <definedName name="REJILLAS_1x1_7">#REF!</definedName>
    <definedName name="REJILLAS_1x1_8" localSheetId="1">#REF!</definedName>
    <definedName name="REJILLAS_1x1_8">#REF!</definedName>
    <definedName name="REJILLAS_1x1_9" localSheetId="1">#REF!</definedName>
    <definedName name="REJILLAS_1x1_9">#REF!</definedName>
    <definedName name="Relleno.caliche">#REF!</definedName>
    <definedName name="RELLENOCAL">#REF!</definedName>
    <definedName name="RELLENOCALEQ">#REF!</definedName>
    <definedName name="RELLENOCALGRAN">#REF!</definedName>
    <definedName name="RELLENOCALGRANEQ">#REF!</definedName>
    <definedName name="RELLENOGRAN">#REF!</definedName>
    <definedName name="RELLENOGRANEQ">#REF!</definedName>
    <definedName name="RELLENOREP">#REF!</definedName>
    <definedName name="RELLENOREPEQ">#REF!</definedName>
    <definedName name="REMOCIONCVMANO">#REF!</definedName>
    <definedName name="REPELLOTECHO">#REF!</definedName>
    <definedName name="REPLANTEO">#REF!</definedName>
    <definedName name="REPLANTEOM">#REF!</definedName>
    <definedName name="REPLANTEOM2">#REF!</definedName>
    <definedName name="REPORTE">#N/A</definedName>
    <definedName name="REPORTE_01">#N/A</definedName>
    <definedName name="REPORTE_01_6">NA()</definedName>
    <definedName name="REPORTE_02">#N/A</definedName>
    <definedName name="REPORTE_02_6">NA()</definedName>
    <definedName name="REPORTE_03">#N/A</definedName>
    <definedName name="REPORTE_03_6">NA()</definedName>
    <definedName name="REPORTE_04">#N/A</definedName>
    <definedName name="REPORTE_04_6">NA()</definedName>
    <definedName name="REPORTE_05">#N/A</definedName>
    <definedName name="REPORTE_05_6">NA()</definedName>
    <definedName name="REPORTE_06">#N/A</definedName>
    <definedName name="REPORTE_06_6">NA()</definedName>
    <definedName name="REPORTE_07">#N/A</definedName>
    <definedName name="REPORTE_07_6">NA()</definedName>
    <definedName name="REPORTE_08">#N/A</definedName>
    <definedName name="REPORTE_08_6">NA()</definedName>
    <definedName name="REPORTE_09">#N/A</definedName>
    <definedName name="REPORTE_09_6">NA()</definedName>
    <definedName name="REPORTE_6">NA()</definedName>
    <definedName name="Reposicion.Material.Excavado">#REF!</definedName>
    <definedName name="RESANE">#REF!</definedName>
    <definedName name="RESISADO">[83]M.O.!#REF!</definedName>
    <definedName name="REST.BUFFET.Y.COCINA">#REF!</definedName>
    <definedName name="Rest.Coc.C">[36]Análisis!#REF!</definedName>
    <definedName name="Rest.Coc.C1.3.5">[36]Análisis!#REF!</definedName>
    <definedName name="Rest.Coc.C2">[36]Análisis!#REF!</definedName>
    <definedName name="Rest.Coc.C4">[36]Análisis!#REF!</definedName>
    <definedName name="Rest.Coc.C6">[36]Análisis!#REF!</definedName>
    <definedName name="Rest.Coc.C7">[36]Análisis!#REF!</definedName>
    <definedName name="Rest.Coc.CA">[36]Análisis!#REF!</definedName>
    <definedName name="Rest.Coc.Techo.Cocina">[36]Análisis!#REF!</definedName>
    <definedName name="Rest.Coc.V1">[36]Análisis!#REF!</definedName>
    <definedName name="Rest.Coc.V12">[36]Análisis!#REF!</definedName>
    <definedName name="Rest.Coc.V13">[36]Análisis!#REF!</definedName>
    <definedName name="Rest.Coc.V14">[36]Análisis!#REF!</definedName>
    <definedName name="Rest.Coc.V2">[36]Análisis!#REF!</definedName>
    <definedName name="Rest.Coc.V3">[36]Análisis!#REF!</definedName>
    <definedName name="Rest.Coc.V4">[36]Análisis!#REF!</definedName>
    <definedName name="Rest.Coc.V5">[36]Análisis!#REF!</definedName>
    <definedName name="Rest.Coc.V6">[36]Análisis!#REF!</definedName>
    <definedName name="Rest.Coc.V7">[36]Análisis!#REF!</definedName>
    <definedName name="Rest.Coc.Zc">[36]Análisis!#REF!</definedName>
    <definedName name="Rest.Coc.Zc1">[36]Análisis!#REF!</definedName>
    <definedName name="Rest.Coc.Zc2">[36]Análisis!#REF!</definedName>
    <definedName name="Rest.Coc.Zc3">[36]Análisis!#REF!</definedName>
    <definedName name="Rest.Coc.Zc4">[36]Análisis!#REF!</definedName>
    <definedName name="Rest.Coc.Zc5">[36]Análisis!#REF!</definedName>
    <definedName name="Rest.Coc.Zc6">[36]Análisis!#REF!</definedName>
    <definedName name="Rest.Coc.Zc7">[36]Análisis!#REF!</definedName>
    <definedName name="Rest.Esp.Col.C1">[36]Análisis!#REF!</definedName>
    <definedName name="Rest.Esp.Col.C2">[36]Análisis!#REF!</definedName>
    <definedName name="Rest.Esp.Col.C3">[36]Análisis!#REF!</definedName>
    <definedName name="Rest.Esp.Col.C4">[36]Análisis!#REF!</definedName>
    <definedName name="Rest.Esp.Col.Cc">[36]Análisis!#REF!</definedName>
    <definedName name="Rest.Esp.Losa.Techo">[36]Análisis!#REF!</definedName>
    <definedName name="Rest.Esp.Viga.V1">[36]Análisis!#REF!</definedName>
    <definedName name="Rest.Esp.Viga.V2">[36]Análisis!#REF!</definedName>
    <definedName name="Rest.Esp.Viga.V3">[36]Análisis!#REF!</definedName>
    <definedName name="Rest.Esp.Viga.V4R">[36]Análisis!#REF!</definedName>
    <definedName name="Rest.Esp.Viga.V5">[36]Análisis!#REF!</definedName>
    <definedName name="Rest.Esp.Viga.V6R">[36]Análisis!#REF!</definedName>
    <definedName name="Rest.Esp.Viga.V7R">[36]Análisis!#REF!</definedName>
    <definedName name="Rest.Esp.Viga.V8R">[36]Análisis!#REF!</definedName>
    <definedName name="Rest.Tematico">#REF!</definedName>
    <definedName name="RESTAURANT.ESPECIALIDADES">#REF!</definedName>
    <definedName name="RESU">#REF!</definedName>
    <definedName name="Retardante.SX400R.4oz.">#REF!</definedName>
    <definedName name="RETRO_320" localSheetId="1">#REF!</definedName>
    <definedName name="RETRO_320">#REF!</definedName>
    <definedName name="RETRO_320_10" localSheetId="1">#REF!</definedName>
    <definedName name="RETRO_320_10">#REF!</definedName>
    <definedName name="RETRO_320_11" localSheetId="1">#REF!</definedName>
    <definedName name="RETRO_320_11">#REF!</definedName>
    <definedName name="RETRO_320_6" localSheetId="1">#REF!</definedName>
    <definedName name="RETRO_320_6">#REF!</definedName>
    <definedName name="RETRO_320_7" localSheetId="1">#REF!</definedName>
    <definedName name="RETRO_320_7">#REF!</definedName>
    <definedName name="RETRO_320_8" localSheetId="1">#REF!</definedName>
    <definedName name="RETRO_320_8">#REF!</definedName>
    <definedName name="RETRO_320_9" localSheetId="1">#REF!</definedName>
    <definedName name="RETRO_320_9">#REF!</definedName>
    <definedName name="retui">#REF!</definedName>
    <definedName name="retuii">#REF!</definedName>
    <definedName name="retuiii">#REF!</definedName>
    <definedName name="retuiiii">#REF!</definedName>
    <definedName name="Rev.Baldosines">#REF!</definedName>
    <definedName name="Rev.ceram.15x15.serv.">[32]Análisis!$D$620</definedName>
    <definedName name="Rev.ceram.cocina.bano">[32]Análisis!$D$601</definedName>
    <definedName name="Rev.ceram.fachada.Asumido">#REF!</definedName>
    <definedName name="Rev.Cerámica">#REF!</definedName>
    <definedName name="Rev.Gres">#REF!</definedName>
    <definedName name="Rev.Marmol.Antillano">[36]Análisis!#REF!</definedName>
    <definedName name="Rev.Piedra">#REF!</definedName>
    <definedName name="REVCER01">#REF!</definedName>
    <definedName name="REVCER09">#REF!</definedName>
    <definedName name="Reves.de.ladrillo.2x4x8">[32]Análisis!$D$629</definedName>
    <definedName name="reves.marmol">#REF!</definedName>
    <definedName name="Reves.Piedra.caliza">[32]Análisis!$D$645</definedName>
    <definedName name="Revest.Ceram.Importada">#REF!</definedName>
    <definedName name="Revest.Cerám.Mezc.Antillana">[36]Análisis!#REF!</definedName>
    <definedName name="Revest.Ceramica.15x15">#REF!</definedName>
    <definedName name="revest.clavot">#REF!</definedName>
    <definedName name="Revest.en.piedra.coralina">[32]Análisis!$D$638</definedName>
    <definedName name="Revest.Loseta.cem.Pulido">#REF!</definedName>
    <definedName name="Revest.marmol">[32]Análisis!$D$591</definedName>
    <definedName name="Revest.Mármol.Tipo.B.30x60">#REF!</definedName>
    <definedName name="Revest.Porcelanato30x60">[32]Análisis!$D$610</definedName>
    <definedName name="REVESTIMIENTO_CERAMICA_20x20" localSheetId="1">#REF!</definedName>
    <definedName name="REVESTIMIENTO_CERAMICA_20x20">#REF!</definedName>
    <definedName name="REVESTIMIENTO_CERAMICA_20x20_10" localSheetId="1">#REF!</definedName>
    <definedName name="REVESTIMIENTO_CERAMICA_20x20_10">#REF!</definedName>
    <definedName name="REVESTIMIENTO_CERAMICA_20x20_11" localSheetId="1">#REF!</definedName>
    <definedName name="REVESTIMIENTO_CERAMICA_20x20_11">#REF!</definedName>
    <definedName name="REVESTIMIENTO_CERAMICA_20x20_6" localSheetId="1">#REF!</definedName>
    <definedName name="REVESTIMIENTO_CERAMICA_20x20_6">#REF!</definedName>
    <definedName name="REVESTIMIENTO_CERAMICA_20x20_7" localSheetId="1">#REF!</definedName>
    <definedName name="REVESTIMIENTO_CERAMICA_20x20_7">#REF!</definedName>
    <definedName name="REVESTIMIENTO_CERAMICA_20x20_8" localSheetId="1">#REF!</definedName>
    <definedName name="REVESTIMIENTO_CERAMICA_20x20_8">#REF!</definedName>
    <definedName name="REVESTIMIENTO_CERAMICA_20x20_9" localSheetId="1">#REF!</definedName>
    <definedName name="REVESTIMIENTO_CERAMICA_20x20_9">#REF!</definedName>
    <definedName name="REVESTIMIENTOS">#REF!</definedName>
    <definedName name="REVISADO">#REF!</definedName>
    <definedName name="REVLAD248">#REF!</definedName>
    <definedName name="REVLADBIS228">#REF!</definedName>
    <definedName name="ROBLEBRA">#REF!</definedName>
    <definedName name="rodillo">'[22]Listado Equipos a utilizar'!#REF!</definedName>
    <definedName name="RODILLO_CAT_815" localSheetId="1">#REF!</definedName>
    <definedName name="RODILLO_CAT_815">#REF!</definedName>
    <definedName name="RODILLO_CAT_815_10" localSheetId="1">#REF!</definedName>
    <definedName name="RODILLO_CAT_815_10">#REF!</definedName>
    <definedName name="RODILLO_CAT_815_11" localSheetId="1">#REF!</definedName>
    <definedName name="RODILLO_CAT_815_11">#REF!</definedName>
    <definedName name="RODILLO_CAT_815_6" localSheetId="1">#REF!</definedName>
    <definedName name="RODILLO_CAT_815_6">#REF!</definedName>
    <definedName name="RODILLO_CAT_815_7" localSheetId="1">#REF!</definedName>
    <definedName name="RODILLO_CAT_815_7">#REF!</definedName>
    <definedName name="RODILLO_CAT_815_8" localSheetId="1">#REF!</definedName>
    <definedName name="RODILLO_CAT_815_8">#REF!</definedName>
    <definedName name="RODILLO_CAT_815_9" localSheetId="1">#REF!</definedName>
    <definedName name="RODILLO_CAT_815_9">#REF!</definedName>
    <definedName name="rodneu">'[22]Listado Equipos a utilizar'!#REF!</definedName>
    <definedName name="ROSETA" localSheetId="1">#REF!</definedName>
    <definedName name="ROSETA">#REF!</definedName>
    <definedName name="ROSETA_10" localSheetId="1">#REF!</definedName>
    <definedName name="ROSETA_10">#REF!</definedName>
    <definedName name="ROSETA_11" localSheetId="1">#REF!</definedName>
    <definedName name="ROSETA_11">#REF!</definedName>
    <definedName name="ROSETA_6" localSheetId="1">#REF!</definedName>
    <definedName name="ROSETA_6">#REF!</definedName>
    <definedName name="ROSETA_7" localSheetId="1">#REF!</definedName>
    <definedName name="ROSETA_7">#REF!</definedName>
    <definedName name="ROSETA_8" localSheetId="1">#REF!</definedName>
    <definedName name="ROSETA_8">#REF!</definedName>
    <definedName name="ROSETA_9" localSheetId="1">#REF!</definedName>
    <definedName name="ROSETA_9">#REF!</definedName>
    <definedName name="roti">#REF!</definedName>
    <definedName name="rotii">#REF!</definedName>
    <definedName name="rotiii">#REF!</definedName>
    <definedName name="rotiiii">#REF!</definedName>
    <definedName name="rrr">#REF!</definedName>
    <definedName name="RUEDACAJABOLA3">#REF!</definedName>
    <definedName name="rvesti">#REF!</definedName>
    <definedName name="rvestii">#REF!</definedName>
    <definedName name="rvestiii">#REF!</definedName>
    <definedName name="rvestiiii">#REF!</definedName>
    <definedName name="s">#REF!</definedName>
    <definedName name="SALARIO" localSheetId="1">#REF!</definedName>
    <definedName name="SALARIO">#REF!</definedName>
    <definedName name="SALCAL">#REF!</definedName>
    <definedName name="SALIDA">#N/A</definedName>
    <definedName name="SALIDA_6">NA()</definedName>
    <definedName name="SALON.CONVENCIONES">#REF!</definedName>
    <definedName name="SALTEL">#REF!</definedName>
    <definedName name="SANITARIAS">#REF!</definedName>
    <definedName name="sardinel">#REF!</definedName>
    <definedName name="SDFSDD">#REF!</definedName>
    <definedName name="SDSDFSDFSDF" localSheetId="1">NA()</definedName>
    <definedName name="SDSDFSDFSDF">#N/A</definedName>
    <definedName name="SDSDFSDFSDF_6" localSheetId="1">#REF!</definedName>
    <definedName name="SDSDFSDFSDF_6">#REF!</definedName>
    <definedName name="Sealer">#REF!</definedName>
    <definedName name="SEGUETA" localSheetId="1">#REF!</definedName>
    <definedName name="SEGUETA">#REF!</definedName>
    <definedName name="SEGUETA_10" localSheetId="1">#REF!</definedName>
    <definedName name="SEGUETA_10">#REF!</definedName>
    <definedName name="SEGUETA_11" localSheetId="1">#REF!</definedName>
    <definedName name="SEGUETA_11">#REF!</definedName>
    <definedName name="SEGUETA_6" localSheetId="1">#REF!</definedName>
    <definedName name="SEGUETA_6">#REF!</definedName>
    <definedName name="SEGUETA_7" localSheetId="1">#REF!</definedName>
    <definedName name="SEGUETA_7">#REF!</definedName>
    <definedName name="SEGUETA_8" localSheetId="1">#REF!</definedName>
    <definedName name="SEGUETA_8">#REF!</definedName>
    <definedName name="SEGUETA_9" localSheetId="1">#REF!</definedName>
    <definedName name="SEGUETA_9">#REF!</definedName>
    <definedName name="SEGUROS">#REF!</definedName>
    <definedName name="senai">#REF!</definedName>
    <definedName name="senaii">#REF!</definedName>
    <definedName name="senaiii">#REF!</definedName>
    <definedName name="senaiiii">#REF!</definedName>
    <definedName name="SEPTICOCAL">#REF!</definedName>
    <definedName name="SEPTICOROC">#REF!</definedName>
    <definedName name="SEPTICOTIE">#REF!</definedName>
    <definedName name="Sheetrock.antihumedad">#REF!</definedName>
    <definedName name="Sheetrock.en.plastbau">#REF!</definedName>
    <definedName name="sheetrock.media">[52]Insumos!$L$38</definedName>
    <definedName name="shingle.asfaltico">#REF!</definedName>
    <definedName name="SIERRA_ELECTRICA" localSheetId="1">#REF!</definedName>
    <definedName name="SIERRA_ELECTRICA">#REF!</definedName>
    <definedName name="SIERRA_ELECTRICA_10" localSheetId="1">#REF!</definedName>
    <definedName name="SIERRA_ELECTRICA_10">#REF!</definedName>
    <definedName name="SIERRA_ELECTRICA_11" localSheetId="1">#REF!</definedName>
    <definedName name="SIERRA_ELECTRICA_11">#REF!</definedName>
    <definedName name="SIERRA_ELECTRICA_6" localSheetId="1">#REF!</definedName>
    <definedName name="SIERRA_ELECTRICA_6">#REF!</definedName>
    <definedName name="SIERRA_ELECTRICA_7" localSheetId="1">#REF!</definedName>
    <definedName name="SIERRA_ELECTRICA_7">#REF!</definedName>
    <definedName name="SIERRA_ELECTRICA_8" localSheetId="1">#REF!</definedName>
    <definedName name="SIERRA_ELECTRICA_8">#REF!</definedName>
    <definedName name="SIERRA_ELECTRICA_9" localSheetId="1">#REF!</definedName>
    <definedName name="SIERRA_ELECTRICA_9">#REF!</definedName>
    <definedName name="SIFON_PVC_1_12" localSheetId="1">#REF!</definedName>
    <definedName name="SIFON_PVC_1_12">#REF!</definedName>
    <definedName name="SIFON_PVC_1_12_10" localSheetId="1">#REF!</definedName>
    <definedName name="SIFON_PVC_1_12_10">#REF!</definedName>
    <definedName name="SIFON_PVC_1_12_11" localSheetId="1">#REF!</definedName>
    <definedName name="SIFON_PVC_1_12_11">#REF!</definedName>
    <definedName name="SIFON_PVC_1_12_6" localSheetId="1">#REF!</definedName>
    <definedName name="SIFON_PVC_1_12_6">#REF!</definedName>
    <definedName name="SIFON_PVC_1_12_7" localSheetId="1">#REF!</definedName>
    <definedName name="SIFON_PVC_1_12_7">#REF!</definedName>
    <definedName name="SIFON_PVC_1_12_8" localSheetId="1">#REF!</definedName>
    <definedName name="SIFON_PVC_1_12_8">#REF!</definedName>
    <definedName name="SIFON_PVC_1_12_9" localSheetId="1">#REF!</definedName>
    <definedName name="SIFON_PVC_1_12_9">#REF!</definedName>
    <definedName name="SIFON_PVC_1_14" localSheetId="1">#REF!</definedName>
    <definedName name="SIFON_PVC_1_14">#REF!</definedName>
    <definedName name="SIFON_PVC_1_14_10" localSheetId="1">#REF!</definedName>
    <definedName name="SIFON_PVC_1_14_10">#REF!</definedName>
    <definedName name="SIFON_PVC_1_14_11" localSheetId="1">#REF!</definedName>
    <definedName name="SIFON_PVC_1_14_11">#REF!</definedName>
    <definedName name="SIFON_PVC_1_14_6" localSheetId="1">#REF!</definedName>
    <definedName name="SIFON_PVC_1_14_6">#REF!</definedName>
    <definedName name="SIFON_PVC_1_14_7" localSheetId="1">#REF!</definedName>
    <definedName name="SIFON_PVC_1_14_7">#REF!</definedName>
    <definedName name="SIFON_PVC_1_14_8" localSheetId="1">#REF!</definedName>
    <definedName name="SIFON_PVC_1_14_8">#REF!</definedName>
    <definedName name="SIFON_PVC_1_14_9" localSheetId="1">#REF!</definedName>
    <definedName name="SIFON_PVC_1_14_9">#REF!</definedName>
    <definedName name="SIFON_PVC_2" localSheetId="1">#REF!</definedName>
    <definedName name="SIFON_PVC_2">#REF!</definedName>
    <definedName name="SIFON_PVC_2_10" localSheetId="1">#REF!</definedName>
    <definedName name="SIFON_PVC_2_10">#REF!</definedName>
    <definedName name="SIFON_PVC_2_11" localSheetId="1">#REF!</definedName>
    <definedName name="SIFON_PVC_2_11">#REF!</definedName>
    <definedName name="SIFON_PVC_2_6" localSheetId="1">#REF!</definedName>
    <definedName name="SIFON_PVC_2_6">#REF!</definedName>
    <definedName name="SIFON_PVC_2_7" localSheetId="1">#REF!</definedName>
    <definedName name="SIFON_PVC_2_7">#REF!</definedName>
    <definedName name="SIFON_PVC_2_8" localSheetId="1">#REF!</definedName>
    <definedName name="SIFON_PVC_2_8">#REF!</definedName>
    <definedName name="SIFON_PVC_2_9" localSheetId="1">#REF!</definedName>
    <definedName name="SIFON_PVC_2_9">#REF!</definedName>
    <definedName name="SIFON_PVC_4" localSheetId="1">#REF!</definedName>
    <definedName name="SIFON_PVC_4">#REF!</definedName>
    <definedName name="SIFON_PVC_4_10" localSheetId="1">#REF!</definedName>
    <definedName name="SIFON_PVC_4_10">#REF!</definedName>
    <definedName name="SIFON_PVC_4_11" localSheetId="1">#REF!</definedName>
    <definedName name="SIFON_PVC_4_11">#REF!</definedName>
    <definedName name="SIFON_PVC_4_6" localSheetId="1">#REF!</definedName>
    <definedName name="SIFON_PVC_4_6">#REF!</definedName>
    <definedName name="SIFON_PVC_4_7" localSheetId="1">#REF!</definedName>
    <definedName name="SIFON_PVC_4_7">#REF!</definedName>
    <definedName name="SIFON_PVC_4_8" localSheetId="1">#REF!</definedName>
    <definedName name="SIFON_PVC_4_8">#REF!</definedName>
    <definedName name="SIFON_PVC_4_9" localSheetId="1">#REF!</definedName>
    <definedName name="SIFON_PVC_4_9">#REF!</definedName>
    <definedName name="SIFONFREGPVC">#REF!</definedName>
    <definedName name="SIFONLAVCROM">#REF!</definedName>
    <definedName name="SIFONLAVPVC">#REF!</definedName>
    <definedName name="SIFONPVC112">#REF!</definedName>
    <definedName name="SIFONPVC2">#REF!</definedName>
    <definedName name="SIFONPVC3">#REF!</definedName>
    <definedName name="SIFONPVC4">#REF!</definedName>
    <definedName name="SILICONE" localSheetId="1">#REF!</definedName>
    <definedName name="SILICONE">#REF!</definedName>
    <definedName name="SILICONE_10" localSheetId="1">#REF!</definedName>
    <definedName name="SILICONE_10">#REF!</definedName>
    <definedName name="SILICONE_11" localSheetId="1">#REF!</definedName>
    <definedName name="SILICONE_11">#REF!</definedName>
    <definedName name="SILICONE_6" localSheetId="1">#REF!</definedName>
    <definedName name="SILICONE_6">#REF!</definedName>
    <definedName name="SILICONE_7" localSheetId="1">#REF!</definedName>
    <definedName name="SILICONE_7">#REF!</definedName>
    <definedName name="SILICONE_8" localSheetId="1">#REF!</definedName>
    <definedName name="SILICONE_8">#REF!</definedName>
    <definedName name="SILICONE_9" localSheetId="1">#REF!</definedName>
    <definedName name="SILICONE_9">#REF!</definedName>
    <definedName name="SILICOOL">#REF!</definedName>
    <definedName name="Sistema.Agua.Potable.Entrepiso">#REF!</definedName>
    <definedName name="sistema.aire.acondicionado">[32]Resumen!$D$24</definedName>
    <definedName name="Sistema.contra.incendio">#REF!</definedName>
    <definedName name="SOLDADORA" localSheetId="1">#REF!</definedName>
    <definedName name="SOLDADORA">#REF!</definedName>
    <definedName name="SOLDADORA_10" localSheetId="1">#REF!</definedName>
    <definedName name="SOLDADORA_10">#REF!</definedName>
    <definedName name="SOLDADORA_11" localSheetId="1">#REF!</definedName>
    <definedName name="SOLDADORA_11">#REF!</definedName>
    <definedName name="SOLDADORA_6" localSheetId="1">#REF!</definedName>
    <definedName name="SOLDADORA_6">#REF!</definedName>
    <definedName name="SOLDADORA_7" localSheetId="1">#REF!</definedName>
    <definedName name="SOLDADORA_7">#REF!</definedName>
    <definedName name="SOLDADORA_8" localSheetId="1">#REF!</definedName>
    <definedName name="SOLDADORA_8">#REF!</definedName>
    <definedName name="SOLDADORA_9" localSheetId="1">#REF!</definedName>
    <definedName name="SOLDADORA_9">#REF!</definedName>
    <definedName name="solvente">#REF!</definedName>
    <definedName name="spm" localSheetId="1">#REF!</definedName>
    <definedName name="spm">#REF!</definedName>
    <definedName name="SS">[33]M.O.!$C$12</definedName>
    <definedName name="SSSSSSS">#REF!</definedName>
    <definedName name="SSSSSSSSSS">#REF!</definedName>
    <definedName name="Stain">#REF!</definedName>
    <definedName name="stud2.5.s22">[52]Insumos!$L$30</definedName>
    <definedName name="SUB">[84]presupuesto!#REF!</definedName>
    <definedName name="SUB.1.ExteriorA.N.">#REF!</definedName>
    <definedName name="Sub.Ext.Gral.">#REF!</definedName>
    <definedName name="Sub.Mat.Losa.Aligerada">#REF!</definedName>
    <definedName name="Sub.Total.1">#REF!</definedName>
    <definedName name="SUB.TOTAL.Prelim.A.N.">#REF!</definedName>
    <definedName name="SUB.VILLA1">#REF!</definedName>
    <definedName name="SUB_3">#N/A</definedName>
    <definedName name="SUB_TOTAL" localSheetId="1">#REF!</definedName>
    <definedName name="SUB_TOTAL">#REF!</definedName>
    <definedName name="SUB_TOTAL.Prelim.FaseI">#REF!</definedName>
    <definedName name="Sub_Total_1.Cocina">#REF!</definedName>
    <definedName name="SUB_TOTAL_1.Lav.">#REF!</definedName>
    <definedName name="SUB_TOTAL_10" localSheetId="1">#REF!</definedName>
    <definedName name="SUB_TOTAL_10">#REF!</definedName>
    <definedName name="SUB_TOTAL_11" localSheetId="1">#REF!</definedName>
    <definedName name="SUB_TOTAL_11">#REF!</definedName>
    <definedName name="SUB_TOTAL_6" localSheetId="1">#REF!</definedName>
    <definedName name="SUB_TOTAL_6">#REF!</definedName>
    <definedName name="SUB_TOTAL_7" localSheetId="1">#REF!</definedName>
    <definedName name="SUB_TOTAL_7">#REF!</definedName>
    <definedName name="SUB_TOTAL_8" localSheetId="1">#REF!</definedName>
    <definedName name="SUB_TOTAL_8">#REF!</definedName>
    <definedName name="SUB_TOTAL_9" localSheetId="1">#REF!</definedName>
    <definedName name="SUB_TOTAL_9">#REF!</definedName>
    <definedName name="SUB_TOTAL_EN_RD">'[85]Laurel(OBINSA)'!$H$107</definedName>
    <definedName name="subbase">#REF!</definedName>
    <definedName name="Subida.mat.Fino">#REF!</definedName>
    <definedName name="Subida__Bajada_y_Transporte_Cemento_3">#N/A</definedName>
    <definedName name="subtotal_3">"$#REF!.$H$59"</definedName>
    <definedName name="SUBTOTAL1_3">"$#REF!.$H$52"</definedName>
    <definedName name="SUBTOTALA_3">"$#REF!.$M$53"</definedName>
    <definedName name="SUBTOTALGASTOSGENERALES_3">"$#REF!.$H$67"</definedName>
    <definedName name="SUBTOTALGASTOSGENERALES1_3">"$#REF!.$H$59"</definedName>
    <definedName name="SUBTOTALPRESU_3">"$#REF!.$F$52"</definedName>
    <definedName name="SUELDO_3">"$#REF!.$#REF!$#REF!"</definedName>
    <definedName name="SUMINISTROS">#REF!</definedName>
    <definedName name="t">#REF!</definedName>
    <definedName name="Tabla1">#REF!</definedName>
    <definedName name="TABLETAS_3">#N/A</definedName>
    <definedName name="TANQUE_55Gls" localSheetId="1">#REF!</definedName>
    <definedName name="TANQUE_55Gls">#REF!</definedName>
    <definedName name="TANQUE_55Gls_10" localSheetId="1">#REF!</definedName>
    <definedName name="TANQUE_55Gls_10">#REF!</definedName>
    <definedName name="TANQUE_55Gls_11" localSheetId="1">#REF!</definedName>
    <definedName name="TANQUE_55Gls_11">#REF!</definedName>
    <definedName name="TANQUE_55Gls_6" localSheetId="1">#REF!</definedName>
    <definedName name="TANQUE_55Gls_6">#REF!</definedName>
    <definedName name="TANQUE_55Gls_7" localSheetId="1">#REF!</definedName>
    <definedName name="TANQUE_55Gls_7">#REF!</definedName>
    <definedName name="TANQUE_55Gls_8" localSheetId="1">#REF!</definedName>
    <definedName name="TANQUE_55Gls_8">#REF!</definedName>
    <definedName name="TANQUE_55Gls_9" localSheetId="1">#REF!</definedName>
    <definedName name="TANQUE_55Gls_9">#REF!</definedName>
    <definedName name="TANQUEAGUA">#REF!</definedName>
    <definedName name="TAPA_ALUMINIO_1x1" localSheetId="1">#REF!</definedName>
    <definedName name="TAPA_ALUMINIO_1x1">#REF!</definedName>
    <definedName name="TAPA_ALUMINIO_1x1_10" localSheetId="1">#REF!</definedName>
    <definedName name="TAPA_ALUMINIO_1x1_10">#REF!</definedName>
    <definedName name="TAPA_ALUMINIO_1x1_11" localSheetId="1">#REF!</definedName>
    <definedName name="TAPA_ALUMINIO_1x1_11">#REF!</definedName>
    <definedName name="TAPA_ALUMINIO_1x1_6" localSheetId="1">#REF!</definedName>
    <definedName name="TAPA_ALUMINIO_1x1_6">#REF!</definedName>
    <definedName name="TAPA_ALUMINIO_1x1_7" localSheetId="1">#REF!</definedName>
    <definedName name="TAPA_ALUMINIO_1x1_7">#REF!</definedName>
    <definedName name="TAPA_ALUMINIO_1x1_8" localSheetId="1">#REF!</definedName>
    <definedName name="TAPA_ALUMINIO_1x1_8">#REF!</definedName>
    <definedName name="TAPA_ALUMINIO_1x1_9" localSheetId="1">#REF!</definedName>
    <definedName name="TAPA_ALUMINIO_1x1_9">#REF!</definedName>
    <definedName name="TAPA_REGISTRO_HF" localSheetId="1">#REF!</definedName>
    <definedName name="TAPA_REGISTRO_HF">#REF!</definedName>
    <definedName name="TAPA_REGISTRO_HF_10" localSheetId="1">#REF!</definedName>
    <definedName name="TAPA_REGISTRO_HF_10">#REF!</definedName>
    <definedName name="TAPA_REGISTRO_HF_11" localSheetId="1">#REF!</definedName>
    <definedName name="TAPA_REGISTRO_HF_11">#REF!</definedName>
    <definedName name="TAPA_REGISTRO_HF_6" localSheetId="1">#REF!</definedName>
    <definedName name="TAPA_REGISTRO_HF_6">#REF!</definedName>
    <definedName name="TAPA_REGISTRO_HF_7" localSheetId="1">#REF!</definedName>
    <definedName name="TAPA_REGISTRO_HF_7">#REF!</definedName>
    <definedName name="TAPA_REGISTRO_HF_8" localSheetId="1">#REF!</definedName>
    <definedName name="TAPA_REGISTRO_HF_8">#REF!</definedName>
    <definedName name="TAPA_REGISTRO_HF_9" localSheetId="1">#REF!</definedName>
    <definedName name="TAPA_REGISTRO_HF_9">#REF!</definedName>
    <definedName name="TAPA_REGISTRO_HF_LIVIANA" localSheetId="1">#REF!</definedName>
    <definedName name="TAPA_REGISTRO_HF_LIVIANA">#REF!</definedName>
    <definedName name="TAPA_REGISTRO_HF_LIVIANA_10" localSheetId="1">#REF!</definedName>
    <definedName name="TAPA_REGISTRO_HF_LIVIANA_10">#REF!</definedName>
    <definedName name="TAPA_REGISTRO_HF_LIVIANA_11" localSheetId="1">#REF!</definedName>
    <definedName name="TAPA_REGISTRO_HF_LIVIANA_11">#REF!</definedName>
    <definedName name="TAPA_REGISTRO_HF_LIVIANA_6" localSheetId="1">#REF!</definedName>
    <definedName name="TAPA_REGISTRO_HF_LIVIANA_6">#REF!</definedName>
    <definedName name="TAPA_REGISTRO_HF_LIVIANA_7" localSheetId="1">#REF!</definedName>
    <definedName name="TAPA_REGISTRO_HF_LIVIANA_7">#REF!</definedName>
    <definedName name="TAPA_REGISTRO_HF_LIVIANA_8" localSheetId="1">#REF!</definedName>
    <definedName name="TAPA_REGISTRO_HF_LIVIANA_8">#REF!</definedName>
    <definedName name="TAPA_REGISTRO_HF_LIVIANA_9" localSheetId="1">#REF!</definedName>
    <definedName name="TAPA_REGISTRO_HF_LIVIANA_9">#REF!</definedName>
    <definedName name="TAPACISALUM2727">#REF!</definedName>
    <definedName name="TAPAINODNAT">#REF!</definedName>
    <definedName name="TAPE">#REF!</definedName>
    <definedName name="TAPE_3M" localSheetId="1">#REF!</definedName>
    <definedName name="TAPE_3M">#REF!</definedName>
    <definedName name="TAPE_3M_10" localSheetId="1">#REF!</definedName>
    <definedName name="TAPE_3M_10">#REF!</definedName>
    <definedName name="TAPE_3M_11" localSheetId="1">#REF!</definedName>
    <definedName name="TAPE_3M_11">#REF!</definedName>
    <definedName name="TAPE_3M_6" localSheetId="1">#REF!</definedName>
    <definedName name="TAPE_3M_6">#REF!</definedName>
    <definedName name="TAPE_3M_7" localSheetId="1">#REF!</definedName>
    <definedName name="TAPE_3M_7">#REF!</definedName>
    <definedName name="TAPE_3M_8" localSheetId="1">#REF!</definedName>
    <definedName name="TAPE_3M_8">#REF!</definedName>
    <definedName name="TAPE_3M_9" localSheetId="1">#REF!</definedName>
    <definedName name="TAPE_3M_9">#REF!</definedName>
    <definedName name="TAPE23">#REF!</definedName>
    <definedName name="Tapete.2.1x0.8.habit.">#REF!</definedName>
    <definedName name="tapetes.1.8x1.1.habit.">#REF!</definedName>
    <definedName name="Tapetes.4.2x2.hall">#REF!</definedName>
    <definedName name="TAPONHHG1">#REF!</definedName>
    <definedName name="TAPONHHG112">#REF!</definedName>
    <definedName name="TAPONHHG12">#REF!</definedName>
    <definedName name="TAPONHHG2">#REF!</definedName>
    <definedName name="TAPONHHG2112">#REF!</definedName>
    <definedName name="TAPONHHG3">#REF!</definedName>
    <definedName name="TAPONHHG34">#REF!</definedName>
    <definedName name="TAPONHHG4">#REF!</definedName>
    <definedName name="TAPONMHG1">#REF!</definedName>
    <definedName name="TAPONMHG112">#REF!</definedName>
    <definedName name="TAPONMHG12">#REF!</definedName>
    <definedName name="TAPONMHG2">#REF!</definedName>
    <definedName name="TAPONMHG212">#REF!</definedName>
    <definedName name="TAPONMHG3">#REF!</definedName>
    <definedName name="TAPONMHG34">#REF!</definedName>
    <definedName name="TAPONMHG4">#REF!</definedName>
    <definedName name="TAPONREG2">#REF!</definedName>
    <definedName name="TAPONREG3">#REF!</definedName>
    <definedName name="TAPONREG4">#REF!</definedName>
    <definedName name="TARUGO">#REF!</definedName>
    <definedName name="TASA">[70]Insumos!$H$2</definedName>
    <definedName name="tasa.del.dolar">#REF!</definedName>
    <definedName name="TC" localSheetId="1">#REF!</definedName>
    <definedName name="TC">#REF!</definedName>
    <definedName name="TCAL">[12]MOJornal!$D$63</definedName>
    <definedName name="techo.madera">#REF!</definedName>
    <definedName name="Techo.Madera.Cana">#REF!</definedName>
    <definedName name="Techo.madera.ondulina">#REF!</definedName>
    <definedName name="Techo.Madera.Shingle">[47]Análisis!$N$1024</definedName>
    <definedName name="Techo.MaderayCana">#REF!</definedName>
    <definedName name="Techo.MaderayShingels">#REF!</definedName>
    <definedName name="TECHOS">#REF!</definedName>
    <definedName name="TECHOS_AN">#REF!</definedName>
    <definedName name="TECHOTEJASFFORROCAO">#REF!</definedName>
    <definedName name="TECHOTEJASFFORROCED">#REF!</definedName>
    <definedName name="TECHOTEJASFFORROPINTRA">#REF!</definedName>
    <definedName name="TECHOTEJASFFORROROBBRA">#REF!</definedName>
    <definedName name="TECHOTEJCURVFORROCAO">#REF!</definedName>
    <definedName name="TECHOTEJCURVFORROCED">#REF!</definedName>
    <definedName name="TECHOTEJCURVFORROPINTRA">#REF!</definedName>
    <definedName name="TECHOTEJCURVFORROROBBRA">#REF!</definedName>
    <definedName name="TECHOTEJCURVSOBREFINO">#REF!</definedName>
    <definedName name="TECHOTEJCURVTIJPIN">#REF!</definedName>
    <definedName name="TECHOZIN26TIJPIN">#REF!</definedName>
    <definedName name="TEE_ACERO_12x8" localSheetId="1">#REF!</definedName>
    <definedName name="TEE_ACERO_12x8">#REF!</definedName>
    <definedName name="TEE_ACERO_12x8_10" localSheetId="1">#REF!</definedName>
    <definedName name="TEE_ACERO_12x8_10">#REF!</definedName>
    <definedName name="TEE_ACERO_12x8_11" localSheetId="1">#REF!</definedName>
    <definedName name="TEE_ACERO_12x8_11">#REF!</definedName>
    <definedName name="TEE_ACERO_12x8_6" localSheetId="1">#REF!</definedName>
    <definedName name="TEE_ACERO_12x8_6">#REF!</definedName>
    <definedName name="TEE_ACERO_12x8_7" localSheetId="1">#REF!</definedName>
    <definedName name="TEE_ACERO_12x8_7">#REF!</definedName>
    <definedName name="TEE_ACERO_12x8_8" localSheetId="1">#REF!</definedName>
    <definedName name="TEE_ACERO_12x8_8">#REF!</definedName>
    <definedName name="TEE_ACERO_12x8_9" localSheetId="1">#REF!</definedName>
    <definedName name="TEE_ACERO_12x8_9">#REF!</definedName>
    <definedName name="TEE_ACERO_16x12" localSheetId="1">#REF!</definedName>
    <definedName name="TEE_ACERO_16x12">#REF!</definedName>
    <definedName name="TEE_ACERO_16x12_10" localSheetId="1">#REF!</definedName>
    <definedName name="TEE_ACERO_16x12_10">#REF!</definedName>
    <definedName name="TEE_ACERO_16x12_11" localSheetId="1">#REF!</definedName>
    <definedName name="TEE_ACERO_16x12_11">#REF!</definedName>
    <definedName name="TEE_ACERO_16x12_6" localSheetId="1">#REF!</definedName>
    <definedName name="TEE_ACERO_16x12_6">#REF!</definedName>
    <definedName name="TEE_ACERO_16x12_7" localSheetId="1">#REF!</definedName>
    <definedName name="TEE_ACERO_16x12_7">#REF!</definedName>
    <definedName name="TEE_ACERO_16x12_8" localSheetId="1">#REF!</definedName>
    <definedName name="TEE_ACERO_16x12_8">#REF!</definedName>
    <definedName name="TEE_ACERO_16x12_9" localSheetId="1">#REF!</definedName>
    <definedName name="TEE_ACERO_16x12_9">#REF!</definedName>
    <definedName name="TEE_ACERO_16x16" localSheetId="1">#REF!</definedName>
    <definedName name="TEE_ACERO_16x16">#REF!</definedName>
    <definedName name="TEE_ACERO_16x16_10" localSheetId="1">#REF!</definedName>
    <definedName name="TEE_ACERO_16x16_10">#REF!</definedName>
    <definedName name="TEE_ACERO_16x16_11" localSheetId="1">#REF!</definedName>
    <definedName name="TEE_ACERO_16x16_11">#REF!</definedName>
    <definedName name="TEE_ACERO_16x16_6" localSheetId="1">#REF!</definedName>
    <definedName name="TEE_ACERO_16x16_6">#REF!</definedName>
    <definedName name="TEE_ACERO_16x16_7" localSheetId="1">#REF!</definedName>
    <definedName name="TEE_ACERO_16x16_7">#REF!</definedName>
    <definedName name="TEE_ACERO_16x16_8" localSheetId="1">#REF!</definedName>
    <definedName name="TEE_ACERO_16x16_8">#REF!</definedName>
    <definedName name="TEE_ACERO_16x16_9" localSheetId="1">#REF!</definedName>
    <definedName name="TEE_ACERO_16x16_9">#REF!</definedName>
    <definedName name="TEE_ACERO_16x6" localSheetId="1">#REF!</definedName>
    <definedName name="TEE_ACERO_16x6">#REF!</definedName>
    <definedName name="TEE_ACERO_16x6_10" localSheetId="1">#REF!</definedName>
    <definedName name="TEE_ACERO_16x6_10">#REF!</definedName>
    <definedName name="TEE_ACERO_16x6_11" localSheetId="1">#REF!</definedName>
    <definedName name="TEE_ACERO_16x6_11">#REF!</definedName>
    <definedName name="TEE_ACERO_16x6_6" localSheetId="1">#REF!</definedName>
    <definedName name="TEE_ACERO_16x6_6">#REF!</definedName>
    <definedName name="TEE_ACERO_16x6_7" localSheetId="1">#REF!</definedName>
    <definedName name="TEE_ACERO_16x6_7">#REF!</definedName>
    <definedName name="TEE_ACERO_16x6_8" localSheetId="1">#REF!</definedName>
    <definedName name="TEE_ACERO_16x6_8">#REF!</definedName>
    <definedName name="TEE_ACERO_16x6_9" localSheetId="1">#REF!</definedName>
    <definedName name="TEE_ACERO_16x6_9">#REF!</definedName>
    <definedName name="TEE_ACERO_16x8" localSheetId="1">#REF!</definedName>
    <definedName name="TEE_ACERO_16x8">#REF!</definedName>
    <definedName name="TEE_ACERO_16x8_10" localSheetId="1">#REF!</definedName>
    <definedName name="TEE_ACERO_16x8_10">#REF!</definedName>
    <definedName name="TEE_ACERO_16x8_11" localSheetId="1">#REF!</definedName>
    <definedName name="TEE_ACERO_16x8_11">#REF!</definedName>
    <definedName name="TEE_ACERO_16x8_6" localSheetId="1">#REF!</definedName>
    <definedName name="TEE_ACERO_16x8_6">#REF!</definedName>
    <definedName name="TEE_ACERO_16x8_7" localSheetId="1">#REF!</definedName>
    <definedName name="TEE_ACERO_16x8_7">#REF!</definedName>
    <definedName name="TEE_ACERO_16x8_8" localSheetId="1">#REF!</definedName>
    <definedName name="TEE_ACERO_16x8_8">#REF!</definedName>
    <definedName name="TEE_ACERO_16x8_9" localSheetId="1">#REF!</definedName>
    <definedName name="TEE_ACERO_16x8_9">#REF!</definedName>
    <definedName name="TEE_ACERO_20x16" localSheetId="1">#REF!</definedName>
    <definedName name="TEE_ACERO_20x16">#REF!</definedName>
    <definedName name="TEE_ACERO_20x16_10" localSheetId="1">#REF!</definedName>
    <definedName name="TEE_ACERO_20x16_10">#REF!</definedName>
    <definedName name="TEE_ACERO_20x16_11" localSheetId="1">#REF!</definedName>
    <definedName name="TEE_ACERO_20x16_11">#REF!</definedName>
    <definedName name="TEE_ACERO_20x16_6" localSheetId="1">#REF!</definedName>
    <definedName name="TEE_ACERO_20x16_6">#REF!</definedName>
    <definedName name="TEE_ACERO_20x16_7" localSheetId="1">#REF!</definedName>
    <definedName name="TEE_ACERO_20x16_7">#REF!</definedName>
    <definedName name="TEE_ACERO_20x16_8" localSheetId="1">#REF!</definedName>
    <definedName name="TEE_ACERO_20x16_8">#REF!</definedName>
    <definedName name="TEE_ACERO_20x16_9" localSheetId="1">#REF!</definedName>
    <definedName name="TEE_ACERO_20x16_9">#REF!</definedName>
    <definedName name="TEE_CPVC_12" localSheetId="1">#REF!</definedName>
    <definedName name="TEE_CPVC_12">#REF!</definedName>
    <definedName name="TEE_CPVC_12_10" localSheetId="1">#REF!</definedName>
    <definedName name="TEE_CPVC_12_10">#REF!</definedName>
    <definedName name="TEE_CPVC_12_11" localSheetId="1">#REF!</definedName>
    <definedName name="TEE_CPVC_12_11">#REF!</definedName>
    <definedName name="TEE_CPVC_12_6" localSheetId="1">#REF!</definedName>
    <definedName name="TEE_CPVC_12_6">#REF!</definedName>
    <definedName name="TEE_CPVC_12_7" localSheetId="1">#REF!</definedName>
    <definedName name="TEE_CPVC_12_7">#REF!</definedName>
    <definedName name="TEE_CPVC_12_8" localSheetId="1">#REF!</definedName>
    <definedName name="TEE_CPVC_12_8">#REF!</definedName>
    <definedName name="TEE_CPVC_12_9" localSheetId="1">#REF!</definedName>
    <definedName name="TEE_CPVC_12_9">#REF!</definedName>
    <definedName name="TEE_HG_1" localSheetId="1">#REF!</definedName>
    <definedName name="TEE_HG_1">#REF!</definedName>
    <definedName name="TEE_HG_1_10" localSheetId="1">#REF!</definedName>
    <definedName name="TEE_HG_1_10">#REF!</definedName>
    <definedName name="TEE_HG_1_11" localSheetId="1">#REF!</definedName>
    <definedName name="TEE_HG_1_11">#REF!</definedName>
    <definedName name="TEE_HG_1_12" localSheetId="1">#REF!</definedName>
    <definedName name="TEE_HG_1_12">#REF!</definedName>
    <definedName name="TEE_HG_1_12_10" localSheetId="1">#REF!</definedName>
    <definedName name="TEE_HG_1_12_10">#REF!</definedName>
    <definedName name="TEE_HG_1_12_11" localSheetId="1">#REF!</definedName>
    <definedName name="TEE_HG_1_12_11">#REF!</definedName>
    <definedName name="TEE_HG_1_12_6" localSheetId="1">#REF!</definedName>
    <definedName name="TEE_HG_1_12_6">#REF!</definedName>
    <definedName name="TEE_HG_1_12_7" localSheetId="1">#REF!</definedName>
    <definedName name="TEE_HG_1_12_7">#REF!</definedName>
    <definedName name="TEE_HG_1_12_8" localSheetId="1">#REF!</definedName>
    <definedName name="TEE_HG_1_12_8">#REF!</definedName>
    <definedName name="TEE_HG_1_12_9" localSheetId="1">#REF!</definedName>
    <definedName name="TEE_HG_1_12_9">#REF!</definedName>
    <definedName name="TEE_HG_1_6" localSheetId="1">#REF!</definedName>
    <definedName name="TEE_HG_1_6">#REF!</definedName>
    <definedName name="TEE_HG_1_7" localSheetId="1">#REF!</definedName>
    <definedName name="TEE_HG_1_7">#REF!</definedName>
    <definedName name="TEE_HG_1_8" localSheetId="1">#REF!</definedName>
    <definedName name="TEE_HG_1_8">#REF!</definedName>
    <definedName name="TEE_HG_1_9" localSheetId="1">#REF!</definedName>
    <definedName name="TEE_HG_1_9">#REF!</definedName>
    <definedName name="TEE_HG_12" localSheetId="1">#REF!</definedName>
    <definedName name="TEE_HG_12">#REF!</definedName>
    <definedName name="TEE_HG_12_10" localSheetId="1">#REF!</definedName>
    <definedName name="TEE_HG_12_10">#REF!</definedName>
    <definedName name="TEE_HG_12_11" localSheetId="1">#REF!</definedName>
    <definedName name="TEE_HG_12_11">#REF!</definedName>
    <definedName name="TEE_HG_12_6" localSheetId="1">#REF!</definedName>
    <definedName name="TEE_HG_12_6">#REF!</definedName>
    <definedName name="TEE_HG_12_7" localSheetId="1">#REF!</definedName>
    <definedName name="TEE_HG_12_7">#REF!</definedName>
    <definedName name="TEE_HG_12_8" localSheetId="1">#REF!</definedName>
    <definedName name="TEE_HG_12_8">#REF!</definedName>
    <definedName name="TEE_HG_12_9" localSheetId="1">#REF!</definedName>
    <definedName name="TEE_HG_12_9">#REF!</definedName>
    <definedName name="TEE_HG_34" localSheetId="1">#REF!</definedName>
    <definedName name="TEE_HG_34">#REF!</definedName>
    <definedName name="TEE_HG_34_10" localSheetId="1">#REF!</definedName>
    <definedName name="TEE_HG_34_10">#REF!</definedName>
    <definedName name="TEE_HG_34_11" localSheetId="1">#REF!</definedName>
    <definedName name="TEE_HG_34_11">#REF!</definedName>
    <definedName name="TEE_HG_34_6" localSheetId="1">#REF!</definedName>
    <definedName name="TEE_HG_34_6">#REF!</definedName>
    <definedName name="TEE_HG_34_7" localSheetId="1">#REF!</definedName>
    <definedName name="TEE_HG_34_7">#REF!</definedName>
    <definedName name="TEE_HG_34_8" localSheetId="1">#REF!</definedName>
    <definedName name="TEE_HG_34_8">#REF!</definedName>
    <definedName name="TEE_HG_34_9" localSheetId="1">#REF!</definedName>
    <definedName name="TEE_HG_34_9">#REF!</definedName>
    <definedName name="TEE_PVC_PRES_1" localSheetId="1">#REF!</definedName>
    <definedName name="TEE_PVC_PRES_1">#REF!</definedName>
    <definedName name="TEE_PVC_PRES_1_10" localSheetId="1">#REF!</definedName>
    <definedName name="TEE_PVC_PRES_1_10">#REF!</definedName>
    <definedName name="TEE_PVC_PRES_1_11" localSheetId="1">#REF!</definedName>
    <definedName name="TEE_PVC_PRES_1_11">#REF!</definedName>
    <definedName name="TEE_PVC_PRES_1_6" localSheetId="1">#REF!</definedName>
    <definedName name="TEE_PVC_PRES_1_6">#REF!</definedName>
    <definedName name="TEE_PVC_PRES_1_7" localSheetId="1">#REF!</definedName>
    <definedName name="TEE_PVC_PRES_1_7">#REF!</definedName>
    <definedName name="TEE_PVC_PRES_1_8" localSheetId="1">#REF!</definedName>
    <definedName name="TEE_PVC_PRES_1_8">#REF!</definedName>
    <definedName name="TEE_PVC_PRES_1_9" localSheetId="1">#REF!</definedName>
    <definedName name="TEE_PVC_PRES_1_9">#REF!</definedName>
    <definedName name="TEE_PVC_PRES_12" localSheetId="1">#REF!</definedName>
    <definedName name="TEE_PVC_PRES_12">#REF!</definedName>
    <definedName name="TEE_PVC_PRES_12_10" localSheetId="1">#REF!</definedName>
    <definedName name="TEE_PVC_PRES_12_10">#REF!</definedName>
    <definedName name="TEE_PVC_PRES_12_11" localSheetId="1">#REF!</definedName>
    <definedName name="TEE_PVC_PRES_12_11">#REF!</definedName>
    <definedName name="TEE_PVC_PRES_12_6" localSheetId="1">#REF!</definedName>
    <definedName name="TEE_PVC_PRES_12_6">#REF!</definedName>
    <definedName name="TEE_PVC_PRES_12_7" localSheetId="1">#REF!</definedName>
    <definedName name="TEE_PVC_PRES_12_7">#REF!</definedName>
    <definedName name="TEE_PVC_PRES_12_8" localSheetId="1">#REF!</definedName>
    <definedName name="TEE_PVC_PRES_12_8">#REF!</definedName>
    <definedName name="TEE_PVC_PRES_12_9" localSheetId="1">#REF!</definedName>
    <definedName name="TEE_PVC_PRES_12_9">#REF!</definedName>
    <definedName name="TEE_PVC_PRES_34" localSheetId="1">#REF!</definedName>
    <definedName name="TEE_PVC_PRES_34">#REF!</definedName>
    <definedName name="TEE_PVC_PRES_34_10" localSheetId="1">#REF!</definedName>
    <definedName name="TEE_PVC_PRES_34_10">#REF!</definedName>
    <definedName name="TEE_PVC_PRES_34_11" localSheetId="1">#REF!</definedName>
    <definedName name="TEE_PVC_PRES_34_11">#REF!</definedName>
    <definedName name="TEE_PVC_PRES_34_6" localSheetId="1">#REF!</definedName>
    <definedName name="TEE_PVC_PRES_34_6">#REF!</definedName>
    <definedName name="TEE_PVC_PRES_34_7" localSheetId="1">#REF!</definedName>
    <definedName name="TEE_PVC_PRES_34_7">#REF!</definedName>
    <definedName name="TEE_PVC_PRES_34_8" localSheetId="1">#REF!</definedName>
    <definedName name="TEE_PVC_PRES_34_8">#REF!</definedName>
    <definedName name="TEE_PVC_PRES_34_9" localSheetId="1">#REF!</definedName>
    <definedName name="TEE_PVC_PRES_34_9">#REF!</definedName>
    <definedName name="TEECPVC12">#REF!</definedName>
    <definedName name="TEECPVC34">#REF!</definedName>
    <definedName name="TEEHG1">#REF!</definedName>
    <definedName name="TEEHG112">#REF!</definedName>
    <definedName name="TEEHG12">#REF!</definedName>
    <definedName name="TEEHG125">#REF!</definedName>
    <definedName name="TEEHG2">#REF!</definedName>
    <definedName name="TEEHG212">#REF!</definedName>
    <definedName name="TEEHG3">#REF!</definedName>
    <definedName name="TEEHG34">#REF!</definedName>
    <definedName name="TEEHG4">#REF!</definedName>
    <definedName name="TEEPVCDREN2X2">#REF!</definedName>
    <definedName name="TEEPVCDREN3X2">#REF!</definedName>
    <definedName name="TEEPVCDREN3X3">#REF!</definedName>
    <definedName name="TEEPVCDREN4X2">#REF!</definedName>
    <definedName name="TEEPVCDREN4X3">#REF!</definedName>
    <definedName name="TEEPVCDREN4X4">#REF!</definedName>
    <definedName name="TEEPVCDREN6X3">#REF!</definedName>
    <definedName name="TEEPVCDREN6X4">#REF!</definedName>
    <definedName name="TEEPVCDREN6X6">#REF!</definedName>
    <definedName name="TEEPVCPRES1">#REF!</definedName>
    <definedName name="TEEPVCPRES112">#REF!</definedName>
    <definedName name="TEEPVCPRES12">#REF!</definedName>
    <definedName name="TEEPVCPRES2">#REF!</definedName>
    <definedName name="TEEPVCPRES3">#REF!</definedName>
    <definedName name="TEEPVCPRES34">#REF!</definedName>
    <definedName name="TEEPVCPRES4">#REF!</definedName>
    <definedName name="TEEPVCPRES6">#REF!</definedName>
    <definedName name="TEFLON" localSheetId="1">#REF!</definedName>
    <definedName name="TEFLON">#REF!</definedName>
    <definedName name="TEFLON_10" localSheetId="1">#REF!</definedName>
    <definedName name="TEFLON_10">#REF!</definedName>
    <definedName name="TEFLON_11" localSheetId="1">#REF!</definedName>
    <definedName name="TEFLON_11">#REF!</definedName>
    <definedName name="TEFLON_6" localSheetId="1">#REF!</definedName>
    <definedName name="TEFLON_6">#REF!</definedName>
    <definedName name="TEFLON_7" localSheetId="1">#REF!</definedName>
    <definedName name="TEFLON_7">#REF!</definedName>
    <definedName name="TEFLON_8" localSheetId="1">#REF!</definedName>
    <definedName name="TEFLON_8">#REF!</definedName>
    <definedName name="TEFLON_9" localSheetId="1">#REF!</definedName>
    <definedName name="TEFLON_9">#REF!</definedName>
    <definedName name="TEJAASFINST">#REF!</definedName>
    <definedName name="Tejas.en.techo">[32]Análisis!$D$365</definedName>
    <definedName name="tejas.hispaniola">#REF!</definedName>
    <definedName name="Term.Superficie.Horm.">#REF!</definedName>
    <definedName name="tetuii">#REF!</definedName>
    <definedName name="THINNER" localSheetId="1">#REF!</definedName>
    <definedName name="THINNER">#REF!</definedName>
    <definedName name="THINNER_10" localSheetId="1">#REF!</definedName>
    <definedName name="THINNER_10">#REF!</definedName>
    <definedName name="THINNER_11" localSheetId="1">#REF!</definedName>
    <definedName name="THINNER_11">#REF!</definedName>
    <definedName name="THINNER_6" localSheetId="1">#REF!</definedName>
    <definedName name="THINNER_6">#REF!</definedName>
    <definedName name="THINNER_7" localSheetId="1">#REF!</definedName>
    <definedName name="THINNER_7">#REF!</definedName>
    <definedName name="THINNER_8" localSheetId="1">#REF!</definedName>
    <definedName name="THINNER_8">#REF!</definedName>
    <definedName name="THINNER_9" localSheetId="1">#REF!</definedName>
    <definedName name="THINNER_9">#REF!</definedName>
    <definedName name="TIERRAS">#REF!</definedName>
    <definedName name="TINACOS">#REF!</definedName>
    <definedName name="_xlnm.Print_Titles" localSheetId="0">ACUEDUCTO!$2:$12</definedName>
    <definedName name="_xlnm.Print_Titles" localSheetId="1">'ALC. LUPERON'!$7:$11</definedName>
    <definedName name="_xlnm.Print_Titles">#N/A</definedName>
    <definedName name="tiza">#REF!</definedName>
    <definedName name="TL_TABLE">#REF!</definedName>
    <definedName name="TNC">#REF!</definedName>
    <definedName name="TNCAL">[12]MOJornal!$D$73</definedName>
    <definedName name="Toallero">#REF!</definedName>
    <definedName name="Tolas" localSheetId="1">#REF!</definedName>
    <definedName name="Tolas">#REF!</definedName>
    <definedName name="Tolas_3">"$#REF!.$B$13"</definedName>
    <definedName name="Tolas_8" localSheetId="1">#REF!</definedName>
    <definedName name="Tolas_8">#REF!</definedName>
    <definedName name="TOMACORRIENTE_110V" localSheetId="1">#REF!</definedName>
    <definedName name="TOMACORRIENTE_110V">#REF!</definedName>
    <definedName name="TOMACORRIENTE_110V_10" localSheetId="1">#REF!</definedName>
    <definedName name="TOMACORRIENTE_110V_10">#REF!</definedName>
    <definedName name="TOMACORRIENTE_110V_11" localSheetId="1">#REF!</definedName>
    <definedName name="TOMACORRIENTE_110V_11">#REF!</definedName>
    <definedName name="TOMACORRIENTE_110V_6" localSheetId="1">#REF!</definedName>
    <definedName name="TOMACORRIENTE_110V_6">#REF!</definedName>
    <definedName name="TOMACORRIENTE_110V_7" localSheetId="1">#REF!</definedName>
    <definedName name="TOMACORRIENTE_110V_7">#REF!</definedName>
    <definedName name="TOMACORRIENTE_110V_8" localSheetId="1">#REF!</definedName>
    <definedName name="TOMACORRIENTE_110V_8">#REF!</definedName>
    <definedName name="TOMACORRIENTE_110V_9" localSheetId="1">#REF!</definedName>
    <definedName name="TOMACORRIENTE_110V_9">#REF!</definedName>
    <definedName name="TOMACORRIENTE_220V_SENC" localSheetId="1">#REF!</definedName>
    <definedName name="TOMACORRIENTE_220V_SENC">#REF!</definedName>
    <definedName name="TOMACORRIENTE_220V_SENC_10" localSheetId="1">#REF!</definedName>
    <definedName name="TOMACORRIENTE_220V_SENC_10">#REF!</definedName>
    <definedName name="TOMACORRIENTE_220V_SENC_11" localSheetId="1">#REF!</definedName>
    <definedName name="TOMACORRIENTE_220V_SENC_11">#REF!</definedName>
    <definedName name="TOMACORRIENTE_220V_SENC_6" localSheetId="1">#REF!</definedName>
    <definedName name="TOMACORRIENTE_220V_SENC_6">#REF!</definedName>
    <definedName name="TOMACORRIENTE_220V_SENC_7" localSheetId="1">#REF!</definedName>
    <definedName name="TOMACORRIENTE_220V_SENC_7">#REF!</definedName>
    <definedName name="TOMACORRIENTE_220V_SENC_8" localSheetId="1">#REF!</definedName>
    <definedName name="TOMACORRIENTE_220V_SENC_8">#REF!</definedName>
    <definedName name="TOMACORRIENTE_220V_SENC_9" localSheetId="1">#REF!</definedName>
    <definedName name="TOMACORRIENTE_220V_SENC_9">#REF!</definedName>
    <definedName name="TOMACORRIENTE_30a" localSheetId="1">#REF!</definedName>
    <definedName name="TOMACORRIENTE_30a">#REF!</definedName>
    <definedName name="TOMACORRIENTE_30a_10" localSheetId="1">#REF!</definedName>
    <definedName name="TOMACORRIENTE_30a_10">#REF!</definedName>
    <definedName name="TOMACORRIENTE_30a_11" localSheetId="1">#REF!</definedName>
    <definedName name="TOMACORRIENTE_30a_11">#REF!</definedName>
    <definedName name="TOMACORRIENTE_30a_6" localSheetId="1">#REF!</definedName>
    <definedName name="TOMACORRIENTE_30a_6">#REF!</definedName>
    <definedName name="TOMACORRIENTE_30a_7" localSheetId="1">#REF!</definedName>
    <definedName name="TOMACORRIENTE_30a_7">#REF!</definedName>
    <definedName name="TOMACORRIENTE_30a_8" localSheetId="1">#REF!</definedName>
    <definedName name="TOMACORRIENTE_30a_8">#REF!</definedName>
    <definedName name="TOMACORRIENTE_30a_9" localSheetId="1">#REF!</definedName>
    <definedName name="TOMACORRIENTE_30a_9">#REF!</definedName>
    <definedName name="tope.marmol">#REF!</definedName>
    <definedName name="tope.marmol.p2">[55]Insumos!$C$207</definedName>
    <definedName name="TOPEMARMOLITE">#REF!</definedName>
    <definedName name="Topes.Asumido">#REF!</definedName>
    <definedName name="Topes.Baños">#REF!</definedName>
    <definedName name="Topes.bar">#REF!</definedName>
    <definedName name="toping.5cm">#REF!</definedName>
    <definedName name="TOPOGRAFIA_3">#N/A</definedName>
    <definedName name="Topografo" localSheetId="1">#REF!</definedName>
    <definedName name="Topografo">#REF!</definedName>
    <definedName name="Topografo_10" localSheetId="1">#REF!</definedName>
    <definedName name="Topografo_10">#REF!</definedName>
    <definedName name="Topografo_11" localSheetId="1">#REF!</definedName>
    <definedName name="Topografo_11">#REF!</definedName>
    <definedName name="Topografo_6" localSheetId="1">#REF!</definedName>
    <definedName name="Topografo_6">#REF!</definedName>
    <definedName name="Topografo_7" localSheetId="1">#REF!</definedName>
    <definedName name="Topografo_7">#REF!</definedName>
    <definedName name="Topografo_8" localSheetId="1">#REF!</definedName>
    <definedName name="Topografo_8">#REF!</definedName>
    <definedName name="Topografo_9" localSheetId="1">#REF!</definedName>
    <definedName name="Topografo_9">#REF!</definedName>
    <definedName name="TORN3X38">#REF!</definedName>
    <definedName name="TORNILLO">#REF!</definedName>
    <definedName name="TORNILLOS" localSheetId="1">#REF!</definedName>
    <definedName name="TORNILLOS">#REF!</definedName>
    <definedName name="TORNILLOS_3">"$#REF!.$B$#REF!"</definedName>
    <definedName name="Tornillos_5_x3_8_3">#N/A</definedName>
    <definedName name="TORNILLOS_8" localSheetId="1">#REF!</definedName>
    <definedName name="TORNILLOS_8">#REF!</definedName>
    <definedName name="TORNILLOS_INODORO" localSheetId="1">#REF!</definedName>
    <definedName name="TORNILLOS_INODORO">#REF!</definedName>
    <definedName name="TORNILLOS_INODORO_10" localSheetId="1">#REF!</definedName>
    <definedName name="TORNILLOS_INODORO_10">#REF!</definedName>
    <definedName name="TORNILLOS_INODORO_11" localSheetId="1">#REF!</definedName>
    <definedName name="TORNILLOS_INODORO_11">#REF!</definedName>
    <definedName name="TORNILLOS_INODORO_6" localSheetId="1">#REF!</definedName>
    <definedName name="TORNILLOS_INODORO_6">#REF!</definedName>
    <definedName name="TORNILLOS_INODORO_7" localSheetId="1">#REF!</definedName>
    <definedName name="TORNILLOS_INODORO_7">#REF!</definedName>
    <definedName name="TORNILLOS_INODORO_8" localSheetId="1">#REF!</definedName>
    <definedName name="TORNILLOS_INODORO_8">#REF!</definedName>
    <definedName name="TORNILLOS_INODORO_9" localSheetId="1">#REF!</definedName>
    <definedName name="TORNILLOS_INODORO_9">#REF!</definedName>
    <definedName name="TORNILLOSFIJARARAN">#REF!</definedName>
    <definedName name="torta.de.piso.7cm">#REF!</definedName>
    <definedName name="torta.piso.10cm">#REF!</definedName>
    <definedName name="tosi">#REF!</definedName>
    <definedName name="tosii">#REF!</definedName>
    <definedName name="tosiii">#REF!</definedName>
    <definedName name="tosiiii">#REF!</definedName>
    <definedName name="TOT">[15]Factura!#REF!</definedName>
    <definedName name="Total.Administración">#REF!</definedName>
    <definedName name="Total.Cocina">#REF!</definedName>
    <definedName name="Total.Comedor">#REF!</definedName>
    <definedName name="Total.Espectáculos">#REF!</definedName>
    <definedName name="Total.Ext.Area.Noble">#REF!</definedName>
    <definedName name="Total.Ext.Generales">#REF!</definedName>
    <definedName name="Total.Lavandería">#REF!</definedName>
    <definedName name="Total.Lobby">#REF!</definedName>
    <definedName name="Total.Prelim.A.N.">#REF!</definedName>
    <definedName name="Total.Prelim.FaseI">#REF!</definedName>
    <definedName name="Total.Villa1">#REF!</definedName>
    <definedName name="Total.Villa1.Baldosín">#REF!</definedName>
    <definedName name="Total.Villa2">#REF!</definedName>
    <definedName name="Total.Villa2.Baldosín">#REF!</definedName>
    <definedName name="totalgeneral_3">"$#REF!.$M$56"</definedName>
    <definedName name="trac2.5.t.22">[52]Insumos!$L$31</definedName>
    <definedName name="track">#REF!</definedName>
    <definedName name="TRACTOR_D8K" localSheetId="1">#REF!</definedName>
    <definedName name="TRACTOR_D8K">#REF!</definedName>
    <definedName name="TRACTOR_D8K_10" localSheetId="1">#REF!</definedName>
    <definedName name="TRACTOR_D8K_10">#REF!</definedName>
    <definedName name="TRACTOR_D8K_11" localSheetId="1">#REF!</definedName>
    <definedName name="TRACTOR_D8K_11">#REF!</definedName>
    <definedName name="TRACTOR_D8K_6" localSheetId="1">#REF!</definedName>
    <definedName name="TRACTOR_D8K_6">#REF!</definedName>
    <definedName name="TRACTOR_D8K_7" localSheetId="1">#REF!</definedName>
    <definedName name="TRACTOR_D8K_7">#REF!</definedName>
    <definedName name="TRACTOR_D8K_8" localSheetId="1">#REF!</definedName>
    <definedName name="TRACTOR_D8K_8">#REF!</definedName>
    <definedName name="TRACTOR_D8K_9" localSheetId="1">#REF!</definedName>
    <definedName name="TRACTOR_D8K_9">#REF!</definedName>
    <definedName name="TRACTORD">[49]EQUIPOS!$D$14</definedName>
    <definedName name="tractorm">'[22]Listado Equipos a utilizar'!#REF!</definedName>
    <definedName name="TRAGRACAL">#REF!</definedName>
    <definedName name="TRAGRAROC">#REF!</definedName>
    <definedName name="TRAGRATIE">#REF!</definedName>
    <definedName name="TRANINSTVENTYPTA">#REF!</definedName>
    <definedName name="TRANSESC">[50]Ins!$E$660</definedName>
    <definedName name="TRANSFER_MANUAL_150_3AMPS" localSheetId="1">#REF!</definedName>
    <definedName name="TRANSFER_MANUAL_150_3AMPS">#REF!</definedName>
    <definedName name="TRANSFER_MANUAL_150_3AMPS_10" localSheetId="1">#REF!</definedName>
    <definedName name="TRANSFER_MANUAL_150_3AMPS_10">#REF!</definedName>
    <definedName name="TRANSFER_MANUAL_150_3AMPS_11" localSheetId="1">#REF!</definedName>
    <definedName name="TRANSFER_MANUAL_150_3AMPS_11">#REF!</definedName>
    <definedName name="TRANSFER_MANUAL_150_3AMPS_6" localSheetId="1">#REF!</definedName>
    <definedName name="TRANSFER_MANUAL_150_3AMPS_6">#REF!</definedName>
    <definedName name="TRANSFER_MANUAL_150_3AMPS_7" localSheetId="1">#REF!</definedName>
    <definedName name="TRANSFER_MANUAL_150_3AMPS_7">#REF!</definedName>
    <definedName name="TRANSFER_MANUAL_150_3AMPS_8" localSheetId="1">#REF!</definedName>
    <definedName name="TRANSFER_MANUAL_150_3AMPS_8">#REF!</definedName>
    <definedName name="TRANSFER_MANUAL_150_3AMPS_9" localSheetId="1">#REF!</definedName>
    <definedName name="TRANSFER_MANUAL_150_3AMPS_9">#REF!</definedName>
    <definedName name="TRANSFER_MANUAL_800_3AMPS" localSheetId="1">#REF!</definedName>
    <definedName name="TRANSFER_MANUAL_800_3AMPS">#REF!</definedName>
    <definedName name="TRANSFER_MANUAL_800_3AMPS_10" localSheetId="1">#REF!</definedName>
    <definedName name="TRANSFER_MANUAL_800_3AMPS_10">#REF!</definedName>
    <definedName name="TRANSFER_MANUAL_800_3AMPS_11" localSheetId="1">#REF!</definedName>
    <definedName name="TRANSFER_MANUAL_800_3AMPS_11">#REF!</definedName>
    <definedName name="TRANSFER_MANUAL_800_3AMPS_6" localSheetId="1">#REF!</definedName>
    <definedName name="TRANSFER_MANUAL_800_3AMPS_6">#REF!</definedName>
    <definedName name="TRANSFER_MANUAL_800_3AMPS_7" localSheetId="1">#REF!</definedName>
    <definedName name="TRANSFER_MANUAL_800_3AMPS_7">#REF!</definedName>
    <definedName name="TRANSFER_MANUAL_800_3AMPS_8" localSheetId="1">#REF!</definedName>
    <definedName name="TRANSFER_MANUAL_800_3AMPS_8">#REF!</definedName>
    <definedName name="TRANSFER_MANUAL_800_3AMPS_9" localSheetId="1">#REF!</definedName>
    <definedName name="TRANSFER_MANUAL_800_3AMPS_9">#REF!</definedName>
    <definedName name="TRANSFORMADOR_100KVA_240_480_POSTE" localSheetId="1">#REF!</definedName>
    <definedName name="TRANSFORMADOR_100KVA_240_480_POSTE">#REF!</definedName>
    <definedName name="TRANSFORMADOR_100KVA_240_480_POSTE_10" localSheetId="1">#REF!</definedName>
    <definedName name="TRANSFORMADOR_100KVA_240_480_POSTE_10">#REF!</definedName>
    <definedName name="TRANSFORMADOR_100KVA_240_480_POSTE_11" localSheetId="1">#REF!</definedName>
    <definedName name="TRANSFORMADOR_100KVA_240_480_POSTE_11">#REF!</definedName>
    <definedName name="TRANSFORMADOR_100KVA_240_480_POSTE_6" localSheetId="1">#REF!</definedName>
    <definedName name="TRANSFORMADOR_100KVA_240_480_POSTE_6">#REF!</definedName>
    <definedName name="TRANSFORMADOR_100KVA_240_480_POSTE_7" localSheetId="1">#REF!</definedName>
    <definedName name="TRANSFORMADOR_100KVA_240_480_POSTE_7">#REF!</definedName>
    <definedName name="TRANSFORMADOR_100KVA_240_480_POSTE_8" localSheetId="1">#REF!</definedName>
    <definedName name="TRANSFORMADOR_100KVA_240_480_POSTE_8">#REF!</definedName>
    <definedName name="TRANSFORMADOR_100KVA_240_480_POSTE_9" localSheetId="1">#REF!</definedName>
    <definedName name="TRANSFORMADOR_100KVA_240_480_POSTE_9">#REF!</definedName>
    <definedName name="TRANSFORMADOR_15KVA_120_240_POSTE" localSheetId="1">#REF!</definedName>
    <definedName name="TRANSFORMADOR_15KVA_120_240_POSTE">#REF!</definedName>
    <definedName name="TRANSFORMADOR_15KVA_120_240_POSTE_10" localSheetId="1">#REF!</definedName>
    <definedName name="TRANSFORMADOR_15KVA_120_240_POSTE_10">#REF!</definedName>
    <definedName name="TRANSFORMADOR_15KVA_120_240_POSTE_11" localSheetId="1">#REF!</definedName>
    <definedName name="TRANSFORMADOR_15KVA_120_240_POSTE_11">#REF!</definedName>
    <definedName name="TRANSFORMADOR_15KVA_120_240_POSTE_6" localSheetId="1">#REF!</definedName>
    <definedName name="TRANSFORMADOR_15KVA_120_240_POSTE_6">#REF!</definedName>
    <definedName name="TRANSFORMADOR_15KVA_120_240_POSTE_7" localSheetId="1">#REF!</definedName>
    <definedName name="TRANSFORMADOR_15KVA_120_240_POSTE_7">#REF!</definedName>
    <definedName name="TRANSFORMADOR_15KVA_120_240_POSTE_8" localSheetId="1">#REF!</definedName>
    <definedName name="TRANSFORMADOR_15KVA_120_240_POSTE_8">#REF!</definedName>
    <definedName name="TRANSFORMADOR_15KVA_120_240_POSTE_9" localSheetId="1">#REF!</definedName>
    <definedName name="TRANSFORMADOR_15KVA_120_240_POSTE_9">#REF!</definedName>
    <definedName name="TRANSFORMADOR_25KVA_240_480_POSTE" localSheetId="1">#REF!</definedName>
    <definedName name="TRANSFORMADOR_25KVA_240_480_POSTE">#REF!</definedName>
    <definedName name="TRANSFORMADOR_25KVA_240_480_POSTE_10" localSheetId="1">#REF!</definedName>
    <definedName name="TRANSFORMADOR_25KVA_240_480_POSTE_10">#REF!</definedName>
    <definedName name="TRANSFORMADOR_25KVA_240_480_POSTE_11" localSheetId="1">#REF!</definedName>
    <definedName name="TRANSFORMADOR_25KVA_240_480_POSTE_11">#REF!</definedName>
    <definedName name="TRANSFORMADOR_25KVA_240_480_POSTE_6" localSheetId="1">#REF!</definedName>
    <definedName name="TRANSFORMADOR_25KVA_240_480_POSTE_6">#REF!</definedName>
    <definedName name="TRANSFORMADOR_25KVA_240_480_POSTE_7" localSheetId="1">#REF!</definedName>
    <definedName name="TRANSFORMADOR_25KVA_240_480_POSTE_7">#REF!</definedName>
    <definedName name="TRANSFORMADOR_25KVA_240_480_POSTE_8" localSheetId="1">#REF!</definedName>
    <definedName name="TRANSFORMADOR_25KVA_240_480_POSTE_8">#REF!</definedName>
    <definedName name="TRANSFORMADOR_25KVA_240_480_POSTE_9" localSheetId="1">#REF!</definedName>
    <definedName name="TRANSFORMADOR_25KVA_240_480_POSTE_9">#REF!</definedName>
    <definedName name="TRANSMINBARRO">#REF!</definedName>
    <definedName name="transpasf">'[22]Listado Equipos a utilizar'!#REF!</definedName>
    <definedName name="transporte">'[31]Resumen Precio Equipos'!$C$30</definedName>
    <definedName name="Transporte.Interno">#REF!</definedName>
    <definedName name="TRANSTEJA165000">#REF!</definedName>
    <definedName name="TRANSTEJA16INT">#REF!</definedName>
    <definedName name="Tratamiento_Moldes_para_Barandilla_3">#N/A</definedName>
    <definedName name="TRATARMADERA">#REF!</definedName>
    <definedName name="TRIPLESEAL">#REF!</definedName>
    <definedName name="Trompo" localSheetId="1">#REF!</definedName>
    <definedName name="Trompo">#REF!</definedName>
    <definedName name="Trompo_10" localSheetId="1">#REF!</definedName>
    <definedName name="Trompo_10">#REF!</definedName>
    <definedName name="Trompo_11" localSheetId="1">#REF!</definedName>
    <definedName name="Trompo_11">#REF!</definedName>
    <definedName name="Trompo_6" localSheetId="1">#REF!</definedName>
    <definedName name="Trompo_6">#REF!</definedName>
    <definedName name="Trompo_7" localSheetId="1">#REF!</definedName>
    <definedName name="Trompo_7">#REF!</definedName>
    <definedName name="Trompo_8" localSheetId="1">#REF!</definedName>
    <definedName name="Trompo_8">#REF!</definedName>
    <definedName name="Trompo_9" localSheetId="1">#REF!</definedName>
    <definedName name="Trompo_9">#REF!</definedName>
    <definedName name="truct">[31]Materiales!#REF!</definedName>
    <definedName name="Tub.Telf.TV">#REF!</definedName>
    <definedName name="tub8x12">[13]analisis!$G$2313</definedName>
    <definedName name="tub8x516">[13]analisis!$G$2322</definedName>
    <definedName name="tubai">#REF!</definedName>
    <definedName name="tubaii">#REF!</definedName>
    <definedName name="tubaiii">#REF!</definedName>
    <definedName name="tubaiiii">#REF!</definedName>
    <definedName name="TUBCPVC">#REF!</definedName>
    <definedName name="tubei">#REF!</definedName>
    <definedName name="tubeii">#REF!</definedName>
    <definedName name="tubeiii">#REF!</definedName>
    <definedName name="tubeiiii">#REF!</definedName>
    <definedName name="TUBHG">#REF!</definedName>
    <definedName name="tubi">#REF!</definedName>
    <definedName name="tubii">#REF!</definedName>
    <definedName name="tubiii">#REF!</definedName>
    <definedName name="tubiiii">#REF!</definedName>
    <definedName name="TUBO_ACERO_16" localSheetId="1">#REF!</definedName>
    <definedName name="TUBO_ACERO_16">#REF!</definedName>
    <definedName name="TUBO_ACERO_16_10" localSheetId="1">#REF!</definedName>
    <definedName name="TUBO_ACERO_16_10">#REF!</definedName>
    <definedName name="TUBO_ACERO_16_11" localSheetId="1">#REF!</definedName>
    <definedName name="TUBO_ACERO_16_11">#REF!</definedName>
    <definedName name="TUBO_ACERO_16_6" localSheetId="1">#REF!</definedName>
    <definedName name="TUBO_ACERO_16_6">#REF!</definedName>
    <definedName name="TUBO_ACERO_16_7" localSheetId="1">#REF!</definedName>
    <definedName name="TUBO_ACERO_16_7">#REF!</definedName>
    <definedName name="TUBO_ACERO_16_8" localSheetId="1">#REF!</definedName>
    <definedName name="TUBO_ACERO_16_8">#REF!</definedName>
    <definedName name="TUBO_ACERO_16_9" localSheetId="1">#REF!</definedName>
    <definedName name="TUBO_ACERO_16_9">#REF!</definedName>
    <definedName name="TUBO_ACERO_20" localSheetId="1">#REF!</definedName>
    <definedName name="TUBO_ACERO_20">#REF!</definedName>
    <definedName name="TUBO_ACERO_20_10" localSheetId="1">#REF!</definedName>
    <definedName name="TUBO_ACERO_20_10">#REF!</definedName>
    <definedName name="TUBO_ACERO_20_11" localSheetId="1">#REF!</definedName>
    <definedName name="TUBO_ACERO_20_11">#REF!</definedName>
    <definedName name="TUBO_ACERO_20_6" localSheetId="1">#REF!</definedName>
    <definedName name="TUBO_ACERO_20_6">#REF!</definedName>
    <definedName name="TUBO_ACERO_20_7" localSheetId="1">#REF!</definedName>
    <definedName name="TUBO_ACERO_20_7">#REF!</definedName>
    <definedName name="TUBO_ACERO_20_8" localSheetId="1">#REF!</definedName>
    <definedName name="TUBO_ACERO_20_8">#REF!</definedName>
    <definedName name="TUBO_ACERO_20_9" localSheetId="1">#REF!</definedName>
    <definedName name="TUBO_ACERO_20_9">#REF!</definedName>
    <definedName name="TUBO_ACERO_20_e14" localSheetId="1">#REF!</definedName>
    <definedName name="TUBO_ACERO_20_e14">#REF!</definedName>
    <definedName name="TUBO_ACERO_20_e14_10" localSheetId="1">#REF!</definedName>
    <definedName name="TUBO_ACERO_20_e14_10">#REF!</definedName>
    <definedName name="TUBO_ACERO_20_e14_11" localSheetId="1">#REF!</definedName>
    <definedName name="TUBO_ACERO_20_e14_11">#REF!</definedName>
    <definedName name="TUBO_ACERO_20_e14_6" localSheetId="1">#REF!</definedName>
    <definedName name="TUBO_ACERO_20_e14_6">#REF!</definedName>
    <definedName name="TUBO_ACERO_20_e14_7" localSheetId="1">#REF!</definedName>
    <definedName name="TUBO_ACERO_20_e14_7">#REF!</definedName>
    <definedName name="TUBO_ACERO_20_e14_8" localSheetId="1">#REF!</definedName>
    <definedName name="TUBO_ACERO_20_e14_8">#REF!</definedName>
    <definedName name="TUBO_ACERO_20_e14_9" localSheetId="1">#REF!</definedName>
    <definedName name="TUBO_ACERO_20_e14_9">#REF!</definedName>
    <definedName name="TUBO_ACERO_3" localSheetId="1">#REF!</definedName>
    <definedName name="TUBO_ACERO_3">#REF!</definedName>
    <definedName name="TUBO_ACERO_3_10" localSheetId="1">#REF!</definedName>
    <definedName name="TUBO_ACERO_3_10">#REF!</definedName>
    <definedName name="TUBO_ACERO_3_11" localSheetId="1">#REF!</definedName>
    <definedName name="TUBO_ACERO_3_11">#REF!</definedName>
    <definedName name="TUBO_ACERO_3_6" localSheetId="1">#REF!</definedName>
    <definedName name="TUBO_ACERO_3_6">#REF!</definedName>
    <definedName name="TUBO_ACERO_3_7" localSheetId="1">#REF!</definedName>
    <definedName name="TUBO_ACERO_3_7">#REF!</definedName>
    <definedName name="TUBO_ACERO_3_8" localSheetId="1">#REF!</definedName>
    <definedName name="TUBO_ACERO_3_8">#REF!</definedName>
    <definedName name="TUBO_ACERO_3_9" localSheetId="1">#REF!</definedName>
    <definedName name="TUBO_ACERO_3_9">#REF!</definedName>
    <definedName name="TUBO_ACERO_4" localSheetId="1">#REF!</definedName>
    <definedName name="TUBO_ACERO_4">#REF!</definedName>
    <definedName name="TUBO_ACERO_4_10" localSheetId="1">#REF!</definedName>
    <definedName name="TUBO_ACERO_4_10">#REF!</definedName>
    <definedName name="TUBO_ACERO_4_11" localSheetId="1">#REF!</definedName>
    <definedName name="TUBO_ACERO_4_11">#REF!</definedName>
    <definedName name="TUBO_ACERO_4_6" localSheetId="1">#REF!</definedName>
    <definedName name="TUBO_ACERO_4_6">#REF!</definedName>
    <definedName name="TUBO_ACERO_4_7" localSheetId="1">#REF!</definedName>
    <definedName name="TUBO_ACERO_4_7">#REF!</definedName>
    <definedName name="TUBO_ACERO_4_8" localSheetId="1">#REF!</definedName>
    <definedName name="TUBO_ACERO_4_8">#REF!</definedName>
    <definedName name="TUBO_ACERO_4_9" localSheetId="1">#REF!</definedName>
    <definedName name="TUBO_ACERO_4_9">#REF!</definedName>
    <definedName name="TUBO_ACERO_6" localSheetId="1">#REF!</definedName>
    <definedName name="TUBO_ACERO_6">#REF!</definedName>
    <definedName name="TUBO_ACERO_6_10" localSheetId="1">#REF!</definedName>
    <definedName name="TUBO_ACERO_6_10">#REF!</definedName>
    <definedName name="TUBO_ACERO_6_11" localSheetId="1">#REF!</definedName>
    <definedName name="TUBO_ACERO_6_11">#REF!</definedName>
    <definedName name="TUBO_ACERO_6_6" localSheetId="1">#REF!</definedName>
    <definedName name="TUBO_ACERO_6_6">#REF!</definedName>
    <definedName name="TUBO_ACERO_6_7" localSheetId="1">#REF!</definedName>
    <definedName name="TUBO_ACERO_6_7">#REF!</definedName>
    <definedName name="TUBO_ACERO_6_8" localSheetId="1">#REF!</definedName>
    <definedName name="TUBO_ACERO_6_8">#REF!</definedName>
    <definedName name="TUBO_ACERO_6_9" localSheetId="1">#REF!</definedName>
    <definedName name="TUBO_ACERO_6_9">#REF!</definedName>
    <definedName name="TUBO_ACERO_8" localSheetId="1">#REF!</definedName>
    <definedName name="TUBO_ACERO_8">#REF!</definedName>
    <definedName name="TUBO_ACERO_8_10" localSheetId="1">#REF!</definedName>
    <definedName name="TUBO_ACERO_8_10">#REF!</definedName>
    <definedName name="TUBO_ACERO_8_11" localSheetId="1">#REF!</definedName>
    <definedName name="TUBO_ACERO_8_11">#REF!</definedName>
    <definedName name="TUBO_ACERO_8_6" localSheetId="1">#REF!</definedName>
    <definedName name="TUBO_ACERO_8_6">#REF!</definedName>
    <definedName name="TUBO_ACERO_8_7" localSheetId="1">#REF!</definedName>
    <definedName name="TUBO_ACERO_8_7">#REF!</definedName>
    <definedName name="TUBO_ACERO_8_8" localSheetId="1">#REF!</definedName>
    <definedName name="TUBO_ACERO_8_8">#REF!</definedName>
    <definedName name="TUBO_ACERO_8_9" localSheetId="1">#REF!</definedName>
    <definedName name="TUBO_ACERO_8_9">#REF!</definedName>
    <definedName name="TUBO_CPVC_12" localSheetId="1">#REF!</definedName>
    <definedName name="TUBO_CPVC_12">#REF!</definedName>
    <definedName name="TUBO_CPVC_12_10" localSheetId="1">#REF!</definedName>
    <definedName name="TUBO_CPVC_12_10">#REF!</definedName>
    <definedName name="TUBO_CPVC_12_11" localSheetId="1">#REF!</definedName>
    <definedName name="TUBO_CPVC_12_11">#REF!</definedName>
    <definedName name="TUBO_CPVC_12_6" localSheetId="1">#REF!</definedName>
    <definedName name="TUBO_CPVC_12_6">#REF!</definedName>
    <definedName name="TUBO_CPVC_12_7" localSheetId="1">#REF!</definedName>
    <definedName name="TUBO_CPVC_12_7">#REF!</definedName>
    <definedName name="TUBO_CPVC_12_8" localSheetId="1">#REF!</definedName>
    <definedName name="TUBO_CPVC_12_8">#REF!</definedName>
    <definedName name="TUBO_CPVC_12_9" localSheetId="1">#REF!</definedName>
    <definedName name="TUBO_CPVC_12_9">#REF!</definedName>
    <definedName name="TUBO_FLEXIBLE_INODORO_C_TUERCA" localSheetId="1">#REF!</definedName>
    <definedName name="TUBO_FLEXIBLE_INODORO_C_TUERCA">#REF!</definedName>
    <definedName name="TUBO_FLEXIBLE_INODORO_C_TUERCA_10" localSheetId="1">#REF!</definedName>
    <definedName name="TUBO_FLEXIBLE_INODORO_C_TUERCA_10">#REF!</definedName>
    <definedName name="TUBO_FLEXIBLE_INODORO_C_TUERCA_11" localSheetId="1">#REF!</definedName>
    <definedName name="TUBO_FLEXIBLE_INODORO_C_TUERCA_11">#REF!</definedName>
    <definedName name="TUBO_FLEXIBLE_INODORO_C_TUERCA_6" localSheetId="1">#REF!</definedName>
    <definedName name="TUBO_FLEXIBLE_INODORO_C_TUERCA_6">#REF!</definedName>
    <definedName name="TUBO_FLEXIBLE_INODORO_C_TUERCA_7" localSheetId="1">#REF!</definedName>
    <definedName name="TUBO_FLEXIBLE_INODORO_C_TUERCA_7">#REF!</definedName>
    <definedName name="TUBO_FLEXIBLE_INODORO_C_TUERCA_8" localSheetId="1">#REF!</definedName>
    <definedName name="TUBO_FLEXIBLE_INODORO_C_TUERCA_8">#REF!</definedName>
    <definedName name="TUBO_FLEXIBLE_INODORO_C_TUERCA_9" localSheetId="1">#REF!</definedName>
    <definedName name="TUBO_FLEXIBLE_INODORO_C_TUERCA_9">#REF!</definedName>
    <definedName name="TUBO_HA_36" localSheetId="1">#REF!</definedName>
    <definedName name="TUBO_HA_36">#REF!</definedName>
    <definedName name="TUBO_HA_36_10" localSheetId="1">#REF!</definedName>
    <definedName name="TUBO_HA_36_10">#REF!</definedName>
    <definedName name="TUBO_HA_36_11" localSheetId="1">#REF!</definedName>
    <definedName name="TUBO_HA_36_11">#REF!</definedName>
    <definedName name="TUBO_HA_36_6" localSheetId="1">#REF!</definedName>
    <definedName name="TUBO_HA_36_6">#REF!</definedName>
    <definedName name="TUBO_HA_36_7" localSheetId="1">#REF!</definedName>
    <definedName name="TUBO_HA_36_7">#REF!</definedName>
    <definedName name="TUBO_HA_36_8" localSheetId="1">#REF!</definedName>
    <definedName name="TUBO_HA_36_8">#REF!</definedName>
    <definedName name="TUBO_HA_36_9" localSheetId="1">#REF!</definedName>
    <definedName name="TUBO_HA_36_9">#REF!</definedName>
    <definedName name="TUBO_HG_1" localSheetId="1">#REF!</definedName>
    <definedName name="TUBO_HG_1">#REF!</definedName>
    <definedName name="TUBO_HG_1_10" localSheetId="1">#REF!</definedName>
    <definedName name="TUBO_HG_1_10">#REF!</definedName>
    <definedName name="TUBO_HG_1_11" localSheetId="1">#REF!</definedName>
    <definedName name="TUBO_HG_1_11">#REF!</definedName>
    <definedName name="TUBO_HG_1_12" localSheetId="1">#REF!</definedName>
    <definedName name="TUBO_HG_1_12">#REF!</definedName>
    <definedName name="TUBO_HG_1_12_10" localSheetId="1">#REF!</definedName>
    <definedName name="TUBO_HG_1_12_10">#REF!</definedName>
    <definedName name="TUBO_HG_1_12_11" localSheetId="1">#REF!</definedName>
    <definedName name="TUBO_HG_1_12_11">#REF!</definedName>
    <definedName name="TUBO_HG_1_12_6" localSheetId="1">#REF!</definedName>
    <definedName name="TUBO_HG_1_12_6">#REF!</definedName>
    <definedName name="TUBO_HG_1_12_7" localSheetId="1">#REF!</definedName>
    <definedName name="TUBO_HG_1_12_7">#REF!</definedName>
    <definedName name="TUBO_HG_1_12_8" localSheetId="1">#REF!</definedName>
    <definedName name="TUBO_HG_1_12_8">#REF!</definedName>
    <definedName name="TUBO_HG_1_12_9" localSheetId="1">#REF!</definedName>
    <definedName name="TUBO_HG_1_12_9">#REF!</definedName>
    <definedName name="TUBO_HG_1_6" localSheetId="1">#REF!</definedName>
    <definedName name="TUBO_HG_1_6">#REF!</definedName>
    <definedName name="TUBO_HG_1_7" localSheetId="1">#REF!</definedName>
    <definedName name="TUBO_HG_1_7">#REF!</definedName>
    <definedName name="TUBO_HG_1_8" localSheetId="1">#REF!</definedName>
    <definedName name="TUBO_HG_1_8">#REF!</definedName>
    <definedName name="TUBO_HG_1_9" localSheetId="1">#REF!</definedName>
    <definedName name="TUBO_HG_1_9">#REF!</definedName>
    <definedName name="TUBO_HG_12" localSheetId="1">#REF!</definedName>
    <definedName name="TUBO_HG_12">#REF!</definedName>
    <definedName name="TUBO_HG_12_10" localSheetId="1">#REF!</definedName>
    <definedName name="TUBO_HG_12_10">#REF!</definedName>
    <definedName name="TUBO_HG_12_11" localSheetId="1">#REF!</definedName>
    <definedName name="TUBO_HG_12_11">#REF!</definedName>
    <definedName name="TUBO_HG_12_6" localSheetId="1">#REF!</definedName>
    <definedName name="TUBO_HG_12_6">#REF!</definedName>
    <definedName name="TUBO_HG_12_7" localSheetId="1">#REF!</definedName>
    <definedName name="TUBO_HG_12_7">#REF!</definedName>
    <definedName name="TUBO_HG_12_8" localSheetId="1">#REF!</definedName>
    <definedName name="TUBO_HG_12_8">#REF!</definedName>
    <definedName name="TUBO_HG_12_9" localSheetId="1">#REF!</definedName>
    <definedName name="TUBO_HG_12_9">#REF!</definedName>
    <definedName name="TUBO_HG_34" localSheetId="1">#REF!</definedName>
    <definedName name="TUBO_HG_34">#REF!</definedName>
    <definedName name="TUBO_HG_34_10" localSheetId="1">#REF!</definedName>
    <definedName name="TUBO_HG_34_10">#REF!</definedName>
    <definedName name="TUBO_HG_34_11" localSheetId="1">#REF!</definedName>
    <definedName name="TUBO_HG_34_11">#REF!</definedName>
    <definedName name="TUBO_HG_34_6" localSheetId="1">#REF!</definedName>
    <definedName name="TUBO_HG_34_6">#REF!</definedName>
    <definedName name="TUBO_HG_34_7" localSheetId="1">#REF!</definedName>
    <definedName name="TUBO_HG_34_7">#REF!</definedName>
    <definedName name="TUBO_HG_34_8" localSheetId="1">#REF!</definedName>
    <definedName name="TUBO_HG_34_8">#REF!</definedName>
    <definedName name="TUBO_HG_34_9" localSheetId="1">#REF!</definedName>
    <definedName name="TUBO_HG_34_9">#REF!</definedName>
    <definedName name="TUBO_PVC_DRENAJE_1_12" localSheetId="1">#REF!</definedName>
    <definedName name="TUBO_PVC_DRENAJE_1_12">#REF!</definedName>
    <definedName name="TUBO_PVC_DRENAJE_1_12_10" localSheetId="1">#REF!</definedName>
    <definedName name="TUBO_PVC_DRENAJE_1_12_10">#REF!</definedName>
    <definedName name="TUBO_PVC_DRENAJE_1_12_11" localSheetId="1">#REF!</definedName>
    <definedName name="TUBO_PVC_DRENAJE_1_12_11">#REF!</definedName>
    <definedName name="TUBO_PVC_DRENAJE_1_12_6" localSheetId="1">#REF!</definedName>
    <definedName name="TUBO_PVC_DRENAJE_1_12_6">#REF!</definedName>
    <definedName name="TUBO_PVC_DRENAJE_1_12_7" localSheetId="1">#REF!</definedName>
    <definedName name="TUBO_PVC_DRENAJE_1_12_7">#REF!</definedName>
    <definedName name="TUBO_PVC_DRENAJE_1_12_8" localSheetId="1">#REF!</definedName>
    <definedName name="TUBO_PVC_DRENAJE_1_12_8">#REF!</definedName>
    <definedName name="TUBO_PVC_DRENAJE_1_12_9" localSheetId="1">#REF!</definedName>
    <definedName name="TUBO_PVC_DRENAJE_1_12_9">#REF!</definedName>
    <definedName name="TUBO_PVC_SCH40_12" localSheetId="1">#REF!</definedName>
    <definedName name="TUBO_PVC_SCH40_12">#REF!</definedName>
    <definedName name="TUBO_PVC_SCH40_12_10" localSheetId="1">#REF!</definedName>
    <definedName name="TUBO_PVC_SCH40_12_10">#REF!</definedName>
    <definedName name="TUBO_PVC_SCH40_12_11" localSheetId="1">#REF!</definedName>
    <definedName name="TUBO_PVC_SCH40_12_11">#REF!</definedName>
    <definedName name="TUBO_PVC_SCH40_12_6" localSheetId="1">#REF!</definedName>
    <definedName name="TUBO_PVC_SCH40_12_6">#REF!</definedName>
    <definedName name="TUBO_PVC_SCH40_12_7" localSheetId="1">#REF!</definedName>
    <definedName name="TUBO_PVC_SCH40_12_7">#REF!</definedName>
    <definedName name="TUBO_PVC_SCH40_12_8" localSheetId="1">#REF!</definedName>
    <definedName name="TUBO_PVC_SCH40_12_8">#REF!</definedName>
    <definedName name="TUBO_PVC_SCH40_12_9" localSheetId="1">#REF!</definedName>
    <definedName name="TUBO_PVC_SCH40_12_9">#REF!</definedName>
    <definedName name="TUBO_PVC_SCH40_34" localSheetId="1">#REF!</definedName>
    <definedName name="TUBO_PVC_SCH40_34">#REF!</definedName>
    <definedName name="TUBO_PVC_SCH40_34_10" localSheetId="1">#REF!</definedName>
    <definedName name="TUBO_PVC_SCH40_34_10">#REF!</definedName>
    <definedName name="TUBO_PVC_SCH40_34_11" localSheetId="1">#REF!</definedName>
    <definedName name="TUBO_PVC_SCH40_34_11">#REF!</definedName>
    <definedName name="TUBO_PVC_SCH40_34_6" localSheetId="1">#REF!</definedName>
    <definedName name="TUBO_PVC_SCH40_34_6">#REF!</definedName>
    <definedName name="TUBO_PVC_SCH40_34_7" localSheetId="1">#REF!</definedName>
    <definedName name="TUBO_PVC_SCH40_34_7">#REF!</definedName>
    <definedName name="TUBO_PVC_SCH40_34_8" localSheetId="1">#REF!</definedName>
    <definedName name="TUBO_PVC_SCH40_34_8">#REF!</definedName>
    <definedName name="TUBO_PVC_SCH40_34_9" localSheetId="1">#REF!</definedName>
    <definedName name="TUBO_PVC_SCH40_34_9">#REF!</definedName>
    <definedName name="TUBO_PVC_SDR21_2" localSheetId="1">#REF!</definedName>
    <definedName name="TUBO_PVC_SDR21_2">#REF!</definedName>
    <definedName name="TUBO_PVC_SDR21_2_10" localSheetId="1">#REF!</definedName>
    <definedName name="TUBO_PVC_SDR21_2_10">#REF!</definedName>
    <definedName name="TUBO_PVC_SDR21_2_11" localSheetId="1">#REF!</definedName>
    <definedName name="TUBO_PVC_SDR21_2_11">#REF!</definedName>
    <definedName name="TUBO_PVC_SDR21_2_6" localSheetId="1">#REF!</definedName>
    <definedName name="TUBO_PVC_SDR21_2_6">#REF!</definedName>
    <definedName name="TUBO_PVC_SDR21_2_7" localSheetId="1">#REF!</definedName>
    <definedName name="TUBO_PVC_SDR21_2_7">#REF!</definedName>
    <definedName name="TUBO_PVC_SDR21_2_8" localSheetId="1">#REF!</definedName>
    <definedName name="TUBO_PVC_SDR21_2_8">#REF!</definedName>
    <definedName name="TUBO_PVC_SDR21_2_9" localSheetId="1">#REF!</definedName>
    <definedName name="TUBO_PVC_SDR21_2_9">#REF!</definedName>
    <definedName name="TUBO_PVC_SDR21_JG_16" localSheetId="1">#REF!</definedName>
    <definedName name="TUBO_PVC_SDR21_JG_16">#REF!</definedName>
    <definedName name="TUBO_PVC_SDR21_JG_16_10" localSheetId="1">#REF!</definedName>
    <definedName name="TUBO_PVC_SDR21_JG_16_10">#REF!</definedName>
    <definedName name="TUBO_PVC_SDR21_JG_16_11" localSheetId="1">#REF!</definedName>
    <definedName name="TUBO_PVC_SDR21_JG_16_11">#REF!</definedName>
    <definedName name="TUBO_PVC_SDR21_JG_16_6" localSheetId="1">#REF!</definedName>
    <definedName name="TUBO_PVC_SDR21_JG_16_6">#REF!</definedName>
    <definedName name="TUBO_PVC_SDR21_JG_16_7" localSheetId="1">#REF!</definedName>
    <definedName name="TUBO_PVC_SDR21_JG_16_7">#REF!</definedName>
    <definedName name="TUBO_PVC_SDR21_JG_16_8" localSheetId="1">#REF!</definedName>
    <definedName name="TUBO_PVC_SDR21_JG_16_8">#REF!</definedName>
    <definedName name="TUBO_PVC_SDR21_JG_16_9" localSheetId="1">#REF!</definedName>
    <definedName name="TUBO_PVC_SDR21_JG_16_9">#REF!</definedName>
    <definedName name="TUBO_PVC_SDR21_JG_6" localSheetId="1">#REF!</definedName>
    <definedName name="TUBO_PVC_SDR21_JG_6">#REF!</definedName>
    <definedName name="TUBO_PVC_SDR21_JG_6_10" localSheetId="1">#REF!</definedName>
    <definedName name="TUBO_PVC_SDR21_JG_6_10">#REF!</definedName>
    <definedName name="TUBO_PVC_SDR21_JG_6_11" localSheetId="1">#REF!</definedName>
    <definedName name="TUBO_PVC_SDR21_JG_6_11">#REF!</definedName>
    <definedName name="TUBO_PVC_SDR21_JG_6_6" localSheetId="1">#REF!</definedName>
    <definedName name="TUBO_PVC_SDR21_JG_6_6">#REF!</definedName>
    <definedName name="TUBO_PVC_SDR21_JG_6_7" localSheetId="1">#REF!</definedName>
    <definedName name="TUBO_PVC_SDR21_JG_6_7">#REF!</definedName>
    <definedName name="TUBO_PVC_SDR21_JG_6_8" localSheetId="1">#REF!</definedName>
    <definedName name="TUBO_PVC_SDR21_JG_6_8">#REF!</definedName>
    <definedName name="TUBO_PVC_SDR21_JG_6_9" localSheetId="1">#REF!</definedName>
    <definedName name="TUBO_PVC_SDR21_JG_6_9">#REF!</definedName>
    <definedName name="TUBO_PVC_SDR21_JG_8" localSheetId="1">#REF!</definedName>
    <definedName name="TUBO_PVC_SDR21_JG_8">#REF!</definedName>
    <definedName name="TUBO_PVC_SDR21_JG_8_10" localSheetId="1">#REF!</definedName>
    <definedName name="TUBO_PVC_SDR21_JG_8_10">#REF!</definedName>
    <definedName name="TUBO_PVC_SDR21_JG_8_11" localSheetId="1">#REF!</definedName>
    <definedName name="TUBO_PVC_SDR21_JG_8_11">#REF!</definedName>
    <definedName name="TUBO_PVC_SDR21_JG_8_6" localSheetId="1">#REF!</definedName>
    <definedName name="TUBO_PVC_SDR21_JG_8_6">#REF!</definedName>
    <definedName name="TUBO_PVC_SDR21_JG_8_7" localSheetId="1">#REF!</definedName>
    <definedName name="TUBO_PVC_SDR21_JG_8_7">#REF!</definedName>
    <definedName name="TUBO_PVC_SDR21_JG_8_8" localSheetId="1">#REF!</definedName>
    <definedName name="TUBO_PVC_SDR21_JG_8_8">#REF!</definedName>
    <definedName name="TUBO_PVC_SDR21_JG_8_9" localSheetId="1">#REF!</definedName>
    <definedName name="TUBO_PVC_SDR21_JG_8_9">#REF!</definedName>
    <definedName name="TUBO_PVC_SDR26_12" localSheetId="1">#REF!</definedName>
    <definedName name="TUBO_PVC_SDR26_12">#REF!</definedName>
    <definedName name="TUBO_PVC_SDR26_12_10" localSheetId="1">#REF!</definedName>
    <definedName name="TUBO_PVC_SDR26_12_10">#REF!</definedName>
    <definedName name="TUBO_PVC_SDR26_12_11" localSheetId="1">#REF!</definedName>
    <definedName name="TUBO_PVC_SDR26_12_11">#REF!</definedName>
    <definedName name="TUBO_PVC_SDR26_12_6" localSheetId="1">#REF!</definedName>
    <definedName name="TUBO_PVC_SDR26_12_6">#REF!</definedName>
    <definedName name="TUBO_PVC_SDR26_12_7" localSheetId="1">#REF!</definedName>
    <definedName name="TUBO_PVC_SDR26_12_7">#REF!</definedName>
    <definedName name="TUBO_PVC_SDR26_12_8" localSheetId="1">#REF!</definedName>
    <definedName name="TUBO_PVC_SDR26_12_8">#REF!</definedName>
    <definedName name="TUBO_PVC_SDR26_12_9" localSheetId="1">#REF!</definedName>
    <definedName name="TUBO_PVC_SDR26_12_9">#REF!</definedName>
    <definedName name="TUBO_PVC_SDR26_2" localSheetId="1">#REF!</definedName>
    <definedName name="TUBO_PVC_SDR26_2">#REF!</definedName>
    <definedName name="TUBO_PVC_SDR26_2_10" localSheetId="1">#REF!</definedName>
    <definedName name="TUBO_PVC_SDR26_2_10">#REF!</definedName>
    <definedName name="TUBO_PVC_SDR26_2_11" localSheetId="1">#REF!</definedName>
    <definedName name="TUBO_PVC_SDR26_2_11">#REF!</definedName>
    <definedName name="TUBO_PVC_SDR26_2_6" localSheetId="1">#REF!</definedName>
    <definedName name="TUBO_PVC_SDR26_2_6">#REF!</definedName>
    <definedName name="TUBO_PVC_SDR26_2_7" localSheetId="1">#REF!</definedName>
    <definedName name="TUBO_PVC_SDR26_2_7">#REF!</definedName>
    <definedName name="TUBO_PVC_SDR26_2_8" localSheetId="1">#REF!</definedName>
    <definedName name="TUBO_PVC_SDR26_2_8">#REF!</definedName>
    <definedName name="TUBO_PVC_SDR26_2_9" localSheetId="1">#REF!</definedName>
    <definedName name="TUBO_PVC_SDR26_2_9">#REF!</definedName>
    <definedName name="TUBO_PVC_SDR26_34" localSheetId="1">#REF!</definedName>
    <definedName name="TUBO_PVC_SDR26_34">#REF!</definedName>
    <definedName name="TUBO_PVC_SDR26_34_10" localSheetId="1">#REF!</definedName>
    <definedName name="TUBO_PVC_SDR26_34_10">#REF!</definedName>
    <definedName name="TUBO_PVC_SDR26_34_11" localSheetId="1">#REF!</definedName>
    <definedName name="TUBO_PVC_SDR26_34_11">#REF!</definedName>
    <definedName name="TUBO_PVC_SDR26_34_6" localSheetId="1">#REF!</definedName>
    <definedName name="TUBO_PVC_SDR26_34_6">#REF!</definedName>
    <definedName name="TUBO_PVC_SDR26_34_7" localSheetId="1">#REF!</definedName>
    <definedName name="TUBO_PVC_SDR26_34_7">#REF!</definedName>
    <definedName name="TUBO_PVC_SDR26_34_8" localSheetId="1">#REF!</definedName>
    <definedName name="TUBO_PVC_SDR26_34_8">#REF!</definedName>
    <definedName name="TUBO_PVC_SDR26_34_9" localSheetId="1">#REF!</definedName>
    <definedName name="TUBO_PVC_SDR26_34_9">#REF!</definedName>
    <definedName name="TUBO_PVC_SDR26_JG_16" localSheetId="1">#REF!</definedName>
    <definedName name="TUBO_PVC_SDR26_JG_16">#REF!</definedName>
    <definedName name="TUBO_PVC_SDR26_JG_16_10" localSheetId="1">#REF!</definedName>
    <definedName name="TUBO_PVC_SDR26_JG_16_10">#REF!</definedName>
    <definedName name="TUBO_PVC_SDR26_JG_16_11" localSheetId="1">#REF!</definedName>
    <definedName name="TUBO_PVC_SDR26_JG_16_11">#REF!</definedName>
    <definedName name="TUBO_PVC_SDR26_JG_16_6" localSheetId="1">#REF!</definedName>
    <definedName name="TUBO_PVC_SDR26_JG_16_6">#REF!</definedName>
    <definedName name="TUBO_PVC_SDR26_JG_16_7" localSheetId="1">#REF!</definedName>
    <definedName name="TUBO_PVC_SDR26_JG_16_7">#REF!</definedName>
    <definedName name="TUBO_PVC_SDR26_JG_16_8" localSheetId="1">#REF!</definedName>
    <definedName name="TUBO_PVC_SDR26_JG_16_8">#REF!</definedName>
    <definedName name="TUBO_PVC_SDR26_JG_16_9" localSheetId="1">#REF!</definedName>
    <definedName name="TUBO_PVC_SDR26_JG_16_9">#REF!</definedName>
    <definedName name="TUBO_PVC_SDR26_JG_3" localSheetId="1">#REF!</definedName>
    <definedName name="TUBO_PVC_SDR26_JG_3">#REF!</definedName>
    <definedName name="TUBO_PVC_SDR26_JG_3_10" localSheetId="1">#REF!</definedName>
    <definedName name="TUBO_PVC_SDR26_JG_3_10">#REF!</definedName>
    <definedName name="TUBO_PVC_SDR26_JG_3_11" localSheetId="1">#REF!</definedName>
    <definedName name="TUBO_PVC_SDR26_JG_3_11">#REF!</definedName>
    <definedName name="TUBO_PVC_SDR26_JG_3_6" localSheetId="1">#REF!</definedName>
    <definedName name="TUBO_PVC_SDR26_JG_3_6">#REF!</definedName>
    <definedName name="TUBO_PVC_SDR26_JG_3_7" localSheetId="1">#REF!</definedName>
    <definedName name="TUBO_PVC_SDR26_JG_3_7">#REF!</definedName>
    <definedName name="TUBO_PVC_SDR26_JG_3_8" localSheetId="1">#REF!</definedName>
    <definedName name="TUBO_PVC_SDR26_JG_3_8">#REF!</definedName>
    <definedName name="TUBO_PVC_SDR26_JG_3_9" localSheetId="1">#REF!</definedName>
    <definedName name="TUBO_PVC_SDR26_JG_3_9">#REF!</definedName>
    <definedName name="TUBO_PVC_SDR26_JG_4" localSheetId="1">#REF!</definedName>
    <definedName name="TUBO_PVC_SDR26_JG_4">#REF!</definedName>
    <definedName name="TUBO_PVC_SDR26_JG_4_10" localSheetId="1">#REF!</definedName>
    <definedName name="TUBO_PVC_SDR26_JG_4_10">#REF!</definedName>
    <definedName name="TUBO_PVC_SDR26_JG_4_11" localSheetId="1">#REF!</definedName>
    <definedName name="TUBO_PVC_SDR26_JG_4_11">#REF!</definedName>
    <definedName name="TUBO_PVC_SDR26_JG_4_6" localSheetId="1">#REF!</definedName>
    <definedName name="TUBO_PVC_SDR26_JG_4_6">#REF!</definedName>
    <definedName name="TUBO_PVC_SDR26_JG_4_7" localSheetId="1">#REF!</definedName>
    <definedName name="TUBO_PVC_SDR26_JG_4_7">#REF!</definedName>
    <definedName name="TUBO_PVC_SDR26_JG_4_8" localSheetId="1">#REF!</definedName>
    <definedName name="TUBO_PVC_SDR26_JG_4_8">#REF!</definedName>
    <definedName name="TUBO_PVC_SDR26_JG_4_9" localSheetId="1">#REF!</definedName>
    <definedName name="TUBO_PVC_SDR26_JG_4_9">#REF!</definedName>
    <definedName name="TUBO_PVC_SDR26_JG_6" localSheetId="1">#REF!</definedName>
    <definedName name="TUBO_PVC_SDR26_JG_6">#REF!</definedName>
    <definedName name="TUBO_PVC_SDR26_JG_6_10" localSheetId="1">#REF!</definedName>
    <definedName name="TUBO_PVC_SDR26_JG_6_10">#REF!</definedName>
    <definedName name="TUBO_PVC_SDR26_JG_6_11" localSheetId="1">#REF!</definedName>
    <definedName name="TUBO_PVC_SDR26_JG_6_11">#REF!</definedName>
    <definedName name="TUBO_PVC_SDR26_JG_6_6" localSheetId="1">#REF!</definedName>
    <definedName name="TUBO_PVC_SDR26_JG_6_6">#REF!</definedName>
    <definedName name="TUBO_PVC_SDR26_JG_6_7" localSheetId="1">#REF!</definedName>
    <definedName name="TUBO_PVC_SDR26_JG_6_7">#REF!</definedName>
    <definedName name="TUBO_PVC_SDR26_JG_6_8" localSheetId="1">#REF!</definedName>
    <definedName name="TUBO_PVC_SDR26_JG_6_8">#REF!</definedName>
    <definedName name="TUBO_PVC_SDR26_JG_6_9" localSheetId="1">#REF!</definedName>
    <definedName name="TUBO_PVC_SDR26_JG_6_9">#REF!</definedName>
    <definedName name="TUBO_PVC_SDR26_JG_8" localSheetId="1">#REF!</definedName>
    <definedName name="TUBO_PVC_SDR26_JG_8">#REF!</definedName>
    <definedName name="TUBO_PVC_SDR26_JG_8_10" localSheetId="1">#REF!</definedName>
    <definedName name="TUBO_PVC_SDR26_JG_8_10">#REF!</definedName>
    <definedName name="TUBO_PVC_SDR26_JG_8_11" localSheetId="1">#REF!</definedName>
    <definedName name="TUBO_PVC_SDR26_JG_8_11">#REF!</definedName>
    <definedName name="TUBO_PVC_SDR26_JG_8_6" localSheetId="1">#REF!</definedName>
    <definedName name="TUBO_PVC_SDR26_JG_8_6">#REF!</definedName>
    <definedName name="TUBO_PVC_SDR26_JG_8_7" localSheetId="1">#REF!</definedName>
    <definedName name="TUBO_PVC_SDR26_JG_8_7">#REF!</definedName>
    <definedName name="TUBO_PVC_SDR26_JG_8_8" localSheetId="1">#REF!</definedName>
    <definedName name="TUBO_PVC_SDR26_JG_8_8">#REF!</definedName>
    <definedName name="TUBO_PVC_SDR26_JG_8_9" localSheetId="1">#REF!</definedName>
    <definedName name="TUBO_PVC_SDR26_JG_8_9">#REF!</definedName>
    <definedName name="TUBO_PVC_SDR325_JG_16" localSheetId="1">#REF!</definedName>
    <definedName name="TUBO_PVC_SDR325_JG_16">#REF!</definedName>
    <definedName name="TUBO_PVC_SDR325_JG_16_10" localSheetId="1">#REF!</definedName>
    <definedName name="TUBO_PVC_SDR325_JG_16_10">#REF!</definedName>
    <definedName name="TUBO_PVC_SDR325_JG_16_11" localSheetId="1">#REF!</definedName>
    <definedName name="TUBO_PVC_SDR325_JG_16_11">#REF!</definedName>
    <definedName name="TUBO_PVC_SDR325_JG_16_6" localSheetId="1">#REF!</definedName>
    <definedName name="TUBO_PVC_SDR325_JG_16_6">#REF!</definedName>
    <definedName name="TUBO_PVC_SDR325_JG_16_7" localSheetId="1">#REF!</definedName>
    <definedName name="TUBO_PVC_SDR325_JG_16_7">#REF!</definedName>
    <definedName name="TUBO_PVC_SDR325_JG_16_8" localSheetId="1">#REF!</definedName>
    <definedName name="TUBO_PVC_SDR325_JG_16_8">#REF!</definedName>
    <definedName name="TUBO_PVC_SDR325_JG_16_9" localSheetId="1">#REF!</definedName>
    <definedName name="TUBO_PVC_SDR325_JG_16_9">#REF!</definedName>
    <definedName name="TUBO_PVC_SDR325_JG_20" localSheetId="1">#REF!</definedName>
    <definedName name="TUBO_PVC_SDR325_JG_20">#REF!</definedName>
    <definedName name="TUBO_PVC_SDR325_JG_20_10" localSheetId="1">#REF!</definedName>
    <definedName name="TUBO_PVC_SDR325_JG_20_10">#REF!</definedName>
    <definedName name="TUBO_PVC_SDR325_JG_20_11" localSheetId="1">#REF!</definedName>
    <definedName name="TUBO_PVC_SDR325_JG_20_11">#REF!</definedName>
    <definedName name="TUBO_PVC_SDR325_JG_20_6" localSheetId="1">#REF!</definedName>
    <definedName name="TUBO_PVC_SDR325_JG_20_6">#REF!</definedName>
    <definedName name="TUBO_PVC_SDR325_JG_20_7" localSheetId="1">#REF!</definedName>
    <definedName name="TUBO_PVC_SDR325_JG_20_7">#REF!</definedName>
    <definedName name="TUBO_PVC_SDR325_JG_20_8" localSheetId="1">#REF!</definedName>
    <definedName name="TUBO_PVC_SDR325_JG_20_8">#REF!</definedName>
    <definedName name="TUBO_PVC_SDR325_JG_20_9" localSheetId="1">#REF!</definedName>
    <definedName name="TUBO_PVC_SDR325_JG_20_9">#REF!</definedName>
    <definedName name="TUBO_PVC_SDR325_JG_8" localSheetId="1">#REF!</definedName>
    <definedName name="TUBO_PVC_SDR325_JG_8">#REF!</definedName>
    <definedName name="TUBO_PVC_SDR325_JG_8_10" localSheetId="1">#REF!</definedName>
    <definedName name="TUBO_PVC_SDR325_JG_8_10">#REF!</definedName>
    <definedName name="TUBO_PVC_SDR325_JG_8_11" localSheetId="1">#REF!</definedName>
    <definedName name="TUBO_PVC_SDR325_JG_8_11">#REF!</definedName>
    <definedName name="TUBO_PVC_SDR325_JG_8_6" localSheetId="1">#REF!</definedName>
    <definedName name="TUBO_PVC_SDR325_JG_8_6">#REF!</definedName>
    <definedName name="TUBO_PVC_SDR325_JG_8_7" localSheetId="1">#REF!</definedName>
    <definedName name="TUBO_PVC_SDR325_JG_8_7">#REF!</definedName>
    <definedName name="TUBO_PVC_SDR325_JG_8_8" localSheetId="1">#REF!</definedName>
    <definedName name="TUBO_PVC_SDR325_JG_8_8">#REF!</definedName>
    <definedName name="TUBO_PVC_SDR325_JG_8_9" localSheetId="1">#REF!</definedName>
    <definedName name="TUBO_PVC_SDR325_JG_8_9">#REF!</definedName>
    <definedName name="TUBO_PVC_SDR41_2" localSheetId="1">#REF!</definedName>
    <definedName name="TUBO_PVC_SDR41_2">#REF!</definedName>
    <definedName name="TUBO_PVC_SDR41_2_10" localSheetId="1">#REF!</definedName>
    <definedName name="TUBO_PVC_SDR41_2_10">#REF!</definedName>
    <definedName name="TUBO_PVC_SDR41_2_11" localSheetId="1">#REF!</definedName>
    <definedName name="TUBO_PVC_SDR41_2_11">#REF!</definedName>
    <definedName name="TUBO_PVC_SDR41_2_6" localSheetId="1">#REF!</definedName>
    <definedName name="TUBO_PVC_SDR41_2_6">#REF!</definedName>
    <definedName name="TUBO_PVC_SDR41_2_7" localSheetId="1">#REF!</definedName>
    <definedName name="TUBO_PVC_SDR41_2_7">#REF!</definedName>
    <definedName name="TUBO_PVC_SDR41_2_8" localSheetId="1">#REF!</definedName>
    <definedName name="TUBO_PVC_SDR41_2_8">#REF!</definedName>
    <definedName name="TUBO_PVC_SDR41_2_9" localSheetId="1">#REF!</definedName>
    <definedName name="TUBO_PVC_SDR41_2_9">#REF!</definedName>
    <definedName name="TUBO_PVC_SDR41_3" localSheetId="1">#REF!</definedName>
    <definedName name="TUBO_PVC_SDR41_3">#REF!</definedName>
    <definedName name="TUBO_PVC_SDR41_3_10" localSheetId="1">#REF!</definedName>
    <definedName name="TUBO_PVC_SDR41_3_10">#REF!</definedName>
    <definedName name="TUBO_PVC_SDR41_3_11" localSheetId="1">#REF!</definedName>
    <definedName name="TUBO_PVC_SDR41_3_11">#REF!</definedName>
    <definedName name="TUBO_PVC_SDR41_3_6" localSheetId="1">#REF!</definedName>
    <definedName name="TUBO_PVC_SDR41_3_6">#REF!</definedName>
    <definedName name="TUBO_PVC_SDR41_3_7" localSheetId="1">#REF!</definedName>
    <definedName name="TUBO_PVC_SDR41_3_7">#REF!</definedName>
    <definedName name="TUBO_PVC_SDR41_3_8" localSheetId="1">#REF!</definedName>
    <definedName name="TUBO_PVC_SDR41_3_8">#REF!</definedName>
    <definedName name="TUBO_PVC_SDR41_3_9" localSheetId="1">#REF!</definedName>
    <definedName name="TUBO_PVC_SDR41_3_9">#REF!</definedName>
    <definedName name="TUBO_PVC_SDR41_4" localSheetId="1">#REF!</definedName>
    <definedName name="TUBO_PVC_SDR41_4">#REF!</definedName>
    <definedName name="TUBO_PVC_SDR41_4_10" localSheetId="1">#REF!</definedName>
    <definedName name="TUBO_PVC_SDR41_4_10">#REF!</definedName>
    <definedName name="TUBO_PVC_SDR41_4_11" localSheetId="1">#REF!</definedName>
    <definedName name="TUBO_PVC_SDR41_4_11">#REF!</definedName>
    <definedName name="TUBO_PVC_SDR41_4_6" localSheetId="1">#REF!</definedName>
    <definedName name="TUBO_PVC_SDR41_4_6">#REF!</definedName>
    <definedName name="TUBO_PVC_SDR41_4_7" localSheetId="1">#REF!</definedName>
    <definedName name="TUBO_PVC_SDR41_4_7">#REF!</definedName>
    <definedName name="TUBO_PVC_SDR41_4_8" localSheetId="1">#REF!</definedName>
    <definedName name="TUBO_PVC_SDR41_4_8">#REF!</definedName>
    <definedName name="TUBO_PVC_SDR41_4_9" localSheetId="1">#REF!</definedName>
    <definedName name="TUBO_PVC_SDR41_4_9">#REF!</definedName>
    <definedName name="TUBOCPVC12">#REF!</definedName>
    <definedName name="TUBOCPVC34">#REF!</definedName>
    <definedName name="TUBOFLEXC">#REF!</definedName>
    <definedName name="TUBOFLEXCINO">#REF!</definedName>
    <definedName name="TUBOFLEXCLAV">#REF!</definedName>
    <definedName name="TUBOFLEXI">#REF!</definedName>
    <definedName name="TUBOFLEXL">#REF!</definedName>
    <definedName name="TUBOFLEXP">#REF!</definedName>
    <definedName name="TUBOFLUO4">#REF!</definedName>
    <definedName name="TUBOHG1">#REF!</definedName>
    <definedName name="TUBOHG112">#REF!</definedName>
    <definedName name="TUBOHG12">#REF!</definedName>
    <definedName name="TUBOHG125">#REF!</definedName>
    <definedName name="TUBOHG2">#REF!</definedName>
    <definedName name="TUBOHG212">#REF!</definedName>
    <definedName name="TUBOHG3">#REF!</definedName>
    <definedName name="TUBOHG34">#REF!</definedName>
    <definedName name="TUBOHG4">#REF!</definedName>
    <definedName name="tuboi">#REF!</definedName>
    <definedName name="tuboii">#REF!</definedName>
    <definedName name="tuboiii">#REF!</definedName>
    <definedName name="tuboiiii">#REF!</definedName>
    <definedName name="TUBOPVCDREN112">#REF!</definedName>
    <definedName name="TUBOPVCDREN2">#REF!</definedName>
    <definedName name="TUBOPVCDREN3">#REF!</definedName>
    <definedName name="TUBOPVCDREN4">#REF!</definedName>
    <definedName name="TUBOPVCDREN6">#REF!</definedName>
    <definedName name="TUBOPVCDREN8">#REF!</definedName>
    <definedName name="TUBOPVCPRES1">#REF!</definedName>
    <definedName name="TUBOPVCPRES112">#REF!</definedName>
    <definedName name="TUBOPVCPRES12">#REF!</definedName>
    <definedName name="TUBOPVCPRES2">#REF!</definedName>
    <definedName name="TUBOPVCPRES3">#REF!</definedName>
    <definedName name="TUBOPVCPRES34">#REF!</definedName>
    <definedName name="TUBOPVCPRES4">#REF!</definedName>
    <definedName name="TUBOPVCPRES6">#REF!</definedName>
    <definedName name="TUBOPVCSDR21X2">#REF!</definedName>
    <definedName name="TUBOPVCSDR21X3">#REF!</definedName>
    <definedName name="TUBOPVCSDR21X4">#REF!</definedName>
    <definedName name="TUBOPVCSDR21X6">#REF!</definedName>
    <definedName name="TUBOPVCSDR21X8">#REF!</definedName>
    <definedName name="TUBOPVCSDR26X1">#REF!</definedName>
    <definedName name="TUBOPVCSDR26X112">#REF!</definedName>
    <definedName name="TUBOPVCSDR26X12">#REF!</definedName>
    <definedName name="TUBOPVCSDR26X2">#REF!</definedName>
    <definedName name="TUBOPVCSDR26X3">#REF!</definedName>
    <definedName name="TUBOPVCSDR26X34">#REF!</definedName>
    <definedName name="TUBOPVCSDR26X4">#REF!</definedName>
    <definedName name="TUBOPVCSDR26X6">#REF!</definedName>
    <definedName name="TUBOPVCSDR26X8">#REF!</definedName>
    <definedName name="TUBOPVCSDR41X2">#REF!</definedName>
    <definedName name="TUBOPVCSDR41X3">#REF!</definedName>
    <definedName name="TUBOPVCSDR41X4">#REF!</definedName>
    <definedName name="TUBOPVCSDR41X6">#REF!</definedName>
    <definedName name="TUBOPVCSDR41X8">#REF!</definedName>
    <definedName name="TUBPVCDRE">#REF!</definedName>
    <definedName name="TUBPVCPRE">#REF!</definedName>
    <definedName name="tubui">#REF!</definedName>
    <definedName name="tubuii">#REF!</definedName>
    <definedName name="tubuiii">#REF!</definedName>
    <definedName name="tubuiiii">#REF!</definedName>
    <definedName name="TYPE_3M" localSheetId="1">#REF!</definedName>
    <definedName name="TYPE_3M">#REF!</definedName>
    <definedName name="TYPE_3M_10" localSheetId="1">#REF!</definedName>
    <definedName name="TYPE_3M_10">#REF!</definedName>
    <definedName name="TYPE_3M_11" localSheetId="1">#REF!</definedName>
    <definedName name="TYPE_3M_11">#REF!</definedName>
    <definedName name="TYPE_3M_6" localSheetId="1">#REF!</definedName>
    <definedName name="TYPE_3M_6">#REF!</definedName>
    <definedName name="TYPE_3M_7" localSheetId="1">#REF!</definedName>
    <definedName name="TYPE_3M_7">#REF!</definedName>
    <definedName name="TYPE_3M_8" localSheetId="1">#REF!</definedName>
    <definedName name="TYPE_3M_8">#REF!</definedName>
    <definedName name="TYPE_3M_9" localSheetId="1">#REF!</definedName>
    <definedName name="TYPE_3M_9">#REF!</definedName>
    <definedName name="u">[86]MO!$B$11</definedName>
    <definedName name="ud">[10]exteriores!$D$66</definedName>
    <definedName name="uh">[36]Análisis!#REF!</definedName>
    <definedName name="UND">#N/A</definedName>
    <definedName name="UND_6">NA()</definedName>
    <definedName name="UNION_HG_1" localSheetId="1">#REF!</definedName>
    <definedName name="UNION_HG_1">#REF!</definedName>
    <definedName name="UNION_HG_1_10" localSheetId="1">#REF!</definedName>
    <definedName name="UNION_HG_1_10">#REF!</definedName>
    <definedName name="UNION_HG_1_11" localSheetId="1">#REF!</definedName>
    <definedName name="UNION_HG_1_11">#REF!</definedName>
    <definedName name="UNION_HG_1_6" localSheetId="1">#REF!</definedName>
    <definedName name="UNION_HG_1_6">#REF!</definedName>
    <definedName name="UNION_HG_1_7" localSheetId="1">#REF!</definedName>
    <definedName name="UNION_HG_1_7">#REF!</definedName>
    <definedName name="UNION_HG_1_8" localSheetId="1">#REF!</definedName>
    <definedName name="UNION_HG_1_8">#REF!</definedName>
    <definedName name="UNION_HG_1_9" localSheetId="1">#REF!</definedName>
    <definedName name="UNION_HG_1_9">#REF!</definedName>
    <definedName name="UNION_HG_12" localSheetId="1">#REF!</definedName>
    <definedName name="UNION_HG_12">#REF!</definedName>
    <definedName name="UNION_HG_12_10" localSheetId="1">#REF!</definedName>
    <definedName name="UNION_HG_12_10">#REF!</definedName>
    <definedName name="UNION_HG_12_11" localSheetId="1">#REF!</definedName>
    <definedName name="UNION_HG_12_11">#REF!</definedName>
    <definedName name="UNION_HG_12_6" localSheetId="1">#REF!</definedName>
    <definedName name="UNION_HG_12_6">#REF!</definedName>
    <definedName name="UNION_HG_12_7" localSheetId="1">#REF!</definedName>
    <definedName name="UNION_HG_12_7">#REF!</definedName>
    <definedName name="UNION_HG_12_8" localSheetId="1">#REF!</definedName>
    <definedName name="UNION_HG_12_8">#REF!</definedName>
    <definedName name="UNION_HG_12_9" localSheetId="1">#REF!</definedName>
    <definedName name="UNION_HG_12_9">#REF!</definedName>
    <definedName name="UNION_HG_34" localSheetId="1">#REF!</definedName>
    <definedName name="UNION_HG_34">#REF!</definedName>
    <definedName name="UNION_HG_34_10" localSheetId="1">#REF!</definedName>
    <definedName name="UNION_HG_34_10">#REF!</definedName>
    <definedName name="UNION_HG_34_11" localSheetId="1">#REF!</definedName>
    <definedName name="UNION_HG_34_11">#REF!</definedName>
    <definedName name="UNION_HG_34_6" localSheetId="1">#REF!</definedName>
    <definedName name="UNION_HG_34_6">#REF!</definedName>
    <definedName name="UNION_HG_34_7" localSheetId="1">#REF!</definedName>
    <definedName name="UNION_HG_34_7">#REF!</definedName>
    <definedName name="UNION_HG_34_8" localSheetId="1">#REF!</definedName>
    <definedName name="UNION_HG_34_8">#REF!</definedName>
    <definedName name="UNION_HG_34_9" localSheetId="1">#REF!</definedName>
    <definedName name="UNION_HG_34_9">#REF!</definedName>
    <definedName name="UNION_PVC_PRES_12" localSheetId="1">#REF!</definedName>
    <definedName name="UNION_PVC_PRES_12">#REF!</definedName>
    <definedName name="UNION_PVC_PRES_12_10" localSheetId="1">#REF!</definedName>
    <definedName name="UNION_PVC_PRES_12_10">#REF!</definedName>
    <definedName name="UNION_PVC_PRES_12_11" localSheetId="1">#REF!</definedName>
    <definedName name="UNION_PVC_PRES_12_11">#REF!</definedName>
    <definedName name="UNION_PVC_PRES_12_6" localSheetId="1">#REF!</definedName>
    <definedName name="UNION_PVC_PRES_12_6">#REF!</definedName>
    <definedName name="UNION_PVC_PRES_12_7" localSheetId="1">#REF!</definedName>
    <definedName name="UNION_PVC_PRES_12_7">#REF!</definedName>
    <definedName name="UNION_PVC_PRES_12_8" localSheetId="1">#REF!</definedName>
    <definedName name="UNION_PVC_PRES_12_8">#REF!</definedName>
    <definedName name="UNION_PVC_PRES_12_9" localSheetId="1">#REF!</definedName>
    <definedName name="UNION_PVC_PRES_12_9">#REF!</definedName>
    <definedName name="UNION_PVC_PRES_34" localSheetId="1">#REF!</definedName>
    <definedName name="UNION_PVC_PRES_34">#REF!</definedName>
    <definedName name="UNION_PVC_PRES_34_10" localSheetId="1">#REF!</definedName>
    <definedName name="UNION_PVC_PRES_34_10">#REF!</definedName>
    <definedName name="UNION_PVC_PRES_34_11" localSheetId="1">#REF!</definedName>
    <definedName name="UNION_PVC_PRES_34_11">#REF!</definedName>
    <definedName name="UNION_PVC_PRES_34_6" localSheetId="1">#REF!</definedName>
    <definedName name="UNION_PVC_PRES_34_6">#REF!</definedName>
    <definedName name="UNION_PVC_PRES_34_7" localSheetId="1">#REF!</definedName>
    <definedName name="UNION_PVC_PRES_34_7">#REF!</definedName>
    <definedName name="UNION_PVC_PRES_34_8" localSheetId="1">#REF!</definedName>
    <definedName name="UNION_PVC_PRES_34_8">#REF!</definedName>
    <definedName name="UNION_PVC_PRES_34_9" localSheetId="1">#REF!</definedName>
    <definedName name="UNION_PVC_PRES_34_9">#REF!</definedName>
    <definedName name="UNIONPVCPRES1">#REF!</definedName>
    <definedName name="UNIONPVCPRES112">#REF!</definedName>
    <definedName name="UNIONPVCPRES12">#REF!</definedName>
    <definedName name="UNIONPVCPRES2">#REF!</definedName>
    <definedName name="UNIONPVCPRES3">#REF!</definedName>
    <definedName name="UNIONPVCPRES34">#REF!</definedName>
    <definedName name="UNIONPVCPRES4">#REF!</definedName>
    <definedName name="UNIONUNI112HG">#REF!</definedName>
    <definedName name="UNIONUNI125HG">#REF!</definedName>
    <definedName name="UNIONUNI12HG">#REF!</definedName>
    <definedName name="UNIONUNI1HG">#REF!</definedName>
    <definedName name="UNIONUNI212HG">#REF!</definedName>
    <definedName name="UNIONUNI2HG">#REF!</definedName>
    <definedName name="UNIONUNI34HG">#REF!</definedName>
    <definedName name="UNIONUNI3HG">#REF!</definedName>
    <definedName name="UNIONUNI4HG">#REF!</definedName>
    <definedName name="UoM">#REF!</definedName>
    <definedName name="USDOLAR">#REF!</definedName>
    <definedName name="uso.vibrador">'[56]Costos Mano de Obra'!$O$42</definedName>
    <definedName name="USOSMADERA">#REF!</definedName>
    <definedName name="v.c.fs.villa.1">[87]Cubicación!#REF!</definedName>
    <definedName name="v.c.fs.villa.10">[87]Cubicación!#REF!</definedName>
    <definedName name="v.c.fs.villa.11">[87]Cubicación!#REF!</definedName>
    <definedName name="v.c.fs.villa.12">[87]Cubicación!#REF!</definedName>
    <definedName name="v.c.fs.villa.13">[87]Cubicación!#REF!</definedName>
    <definedName name="v.c.fs.villa.14">[87]Cubicación!#REF!</definedName>
    <definedName name="v.c.fs.villa.15">[87]Cubicación!#REF!</definedName>
    <definedName name="v.c.fs.villa.16">[87]Cubicación!#REF!</definedName>
    <definedName name="v.c.fs.villa.17">[87]Cubicación!#REF!</definedName>
    <definedName name="v.c.fs.villa.18">[87]Cubicación!#REF!</definedName>
    <definedName name="v.c.fs.villa.2">[87]Cubicación!#REF!</definedName>
    <definedName name="v.c.fs.villa.3">[87]Cubicación!#REF!</definedName>
    <definedName name="v.c.fs.villa.4">[87]Cubicación!#REF!</definedName>
    <definedName name="v.c.fs.villa.5">[87]Cubicación!#REF!</definedName>
    <definedName name="v.c.fs.villa.6">[87]Cubicación!#REF!</definedName>
    <definedName name="v.c.fs.villa.7">[87]Cubicación!#REF!</definedName>
    <definedName name="v.c.fs.villa.8">[87]Cubicación!#REF!</definedName>
    <definedName name="v.c.fs.villa.9">[87]Cubicación!#REF!</definedName>
    <definedName name="v.c.n1y2.villa1">[87]Cubicación!$P$2150</definedName>
    <definedName name="v.c.n1y2.villa10">[87]Cubicación!$P$1690</definedName>
    <definedName name="v.c.n1y2.villa11">[87]Cubicación!$P$998</definedName>
    <definedName name="v.c.n1y2.villa12">[87]Cubicación!$P$401</definedName>
    <definedName name="v.c.n1y2.villa13">[87]Cubicación!$P$535</definedName>
    <definedName name="v.c.n1y2.villa14">[87]Cubicación!$P$1461</definedName>
    <definedName name="v.c.n1y2.villa15">[87]Cubicación!$P$1576</definedName>
    <definedName name="v.c.n1y2.villa16">[87]Cubicación!$P$1805</definedName>
    <definedName name="v.c.n1y2.villa17">[87]Cubicación!$P$1920</definedName>
    <definedName name="v.c.n1y2.villa18">[87]Cubicación!$P$1113</definedName>
    <definedName name="v.c.n1y2.villa2">[87]Cubicación!$P$2037</definedName>
    <definedName name="v.c.n1y2.villa3">[87]Cubicación!$P$883</definedName>
    <definedName name="v.c.n1y2.villa4">[87]Cubicación!$P$768</definedName>
    <definedName name="v.c.n1y2.villa5">[87]Cubicación!$P$653</definedName>
    <definedName name="v.c.n1y2.villa6">[87]Cubicación!$P$138</definedName>
    <definedName name="v.c.n1y2.villa7">[87]Cubicación!$P$269</definedName>
    <definedName name="v.c.n1y2.villa8">[87]Cubicación!$P$1231</definedName>
    <definedName name="v.c.n1y2.villa9">[87]Cubicación!$P$1346</definedName>
    <definedName name="v.p.fs.villa.1">[87]Cubicación!#REF!</definedName>
    <definedName name="v.p.fs.villa.10">[87]Cubicación!#REF!</definedName>
    <definedName name="v.p.fs.villa.11">[87]Cubicación!#REF!</definedName>
    <definedName name="v.p.fs.villa.12">[87]Cubicación!#REF!</definedName>
    <definedName name="v.p.fs.villa.13">[87]Cubicación!#REF!</definedName>
    <definedName name="v.p.fs.villa.14">[87]Cubicación!#REF!</definedName>
    <definedName name="v.p.fs.villa.15">[87]Cubicación!#REF!</definedName>
    <definedName name="v.p.fs.villa.16">[87]Cubicación!#REF!</definedName>
    <definedName name="v.p.fs.villa.17">[87]Cubicación!#REF!</definedName>
    <definedName name="v.p.fs.villa.18">[87]Cubicación!#REF!</definedName>
    <definedName name="v.p.fs.villa.2">[87]Cubicación!#REF!</definedName>
    <definedName name="v.p.fs.villa.3">[87]Cubicación!#REF!</definedName>
    <definedName name="v.p.fs.villa.4">[87]Cubicación!#REF!</definedName>
    <definedName name="v.p.fs.villa.5">[87]Cubicación!#REF!</definedName>
    <definedName name="v.p.fs.villa.6">[87]Cubicación!#REF!</definedName>
    <definedName name="v.p.fs.villa.7">[87]Cubicación!#REF!</definedName>
    <definedName name="v.p.fs.villa.8">[87]Cubicación!#REF!</definedName>
    <definedName name="v.p.fs.villa.9">[87]Cubicación!#REF!</definedName>
    <definedName name="V1B.E">#REF!</definedName>
    <definedName name="V3B.C">#REF!</definedName>
    <definedName name="V4C.E">#REF!</definedName>
    <definedName name="V7.8">#REF!</definedName>
    <definedName name="V7.9">#REF!</definedName>
    <definedName name="V78.CD">#REF!</definedName>
    <definedName name="V7A.E">#REF!</definedName>
    <definedName name="V9A.E">#REF!</definedName>
    <definedName name="VA7.9">#REF!</definedName>
    <definedName name="VACC">[16]Precio!$F$31</definedName>
    <definedName name="VACIADOAMANO">#REF!</definedName>
    <definedName name="vaciadohormigonindustrial" localSheetId="1">#REF!</definedName>
    <definedName name="vaciadohormigonindustrial">#REF!</definedName>
    <definedName name="vaciadohormigonindustrial_8" localSheetId="1">#REF!</definedName>
    <definedName name="vaciadohormigonindustrial_8">#REF!</definedName>
    <definedName name="vaciadozapata" localSheetId="1">#REF!</definedName>
    <definedName name="vaciadozapata">#REF!</definedName>
    <definedName name="vaciadozapata_8" localSheetId="1">#REF!</definedName>
    <definedName name="vaciadozapata_8">#REF!</definedName>
    <definedName name="VAIVEN">#REF!</definedName>
    <definedName name="valor2_2">#N/A</definedName>
    <definedName name="valor2_3">#N/A</definedName>
    <definedName name="valora_3">"$#REF!.$I$1:$I$65534"</definedName>
    <definedName name="VALORM">#REF!</definedName>
    <definedName name="valorp_3">"$#REF!.$K$1:$K$65534"</definedName>
    <definedName name="VALORPRESUPUESTO_3">"$#REF!.$F$1:$F$65534"</definedName>
    <definedName name="VALORT">#REF!</definedName>
    <definedName name="VALORV">#REF!</definedName>
    <definedName name="VALVULA_AIRE_1_HF_ROSCADA" localSheetId="1">#REF!</definedName>
    <definedName name="VALVULA_AIRE_1_HF_ROSCADA">#REF!</definedName>
    <definedName name="VALVULA_AIRE_1_HF_ROSCADA_10" localSheetId="1">#REF!</definedName>
    <definedName name="VALVULA_AIRE_1_HF_ROSCADA_10">#REF!</definedName>
    <definedName name="VALVULA_AIRE_1_HF_ROSCADA_11" localSheetId="1">#REF!</definedName>
    <definedName name="VALVULA_AIRE_1_HF_ROSCADA_11">#REF!</definedName>
    <definedName name="VALVULA_AIRE_1_HF_ROSCADA_6" localSheetId="1">#REF!</definedName>
    <definedName name="VALVULA_AIRE_1_HF_ROSCADA_6">#REF!</definedName>
    <definedName name="VALVULA_AIRE_1_HF_ROSCADA_7" localSheetId="1">#REF!</definedName>
    <definedName name="VALVULA_AIRE_1_HF_ROSCADA_7">#REF!</definedName>
    <definedName name="VALVULA_AIRE_1_HF_ROSCADA_8" localSheetId="1">#REF!</definedName>
    <definedName name="VALVULA_AIRE_1_HF_ROSCADA_8">#REF!</definedName>
    <definedName name="VALVULA_AIRE_1_HF_ROSCADA_9" localSheetId="1">#REF!</definedName>
    <definedName name="VALVULA_AIRE_1_HF_ROSCADA_9">#REF!</definedName>
    <definedName name="VALVULA_AIRE_3_HF_ROSCADA" localSheetId="1">#REF!</definedName>
    <definedName name="VALVULA_AIRE_3_HF_ROSCADA">#REF!</definedName>
    <definedName name="VALVULA_AIRE_3_HF_ROSCADA_10" localSheetId="1">#REF!</definedName>
    <definedName name="VALVULA_AIRE_3_HF_ROSCADA_10">#REF!</definedName>
    <definedName name="VALVULA_AIRE_3_HF_ROSCADA_11" localSheetId="1">#REF!</definedName>
    <definedName name="VALVULA_AIRE_3_HF_ROSCADA_11">#REF!</definedName>
    <definedName name="VALVULA_AIRE_3_HF_ROSCADA_6" localSheetId="1">#REF!</definedName>
    <definedName name="VALVULA_AIRE_3_HF_ROSCADA_6">#REF!</definedName>
    <definedName name="VALVULA_AIRE_3_HF_ROSCADA_7" localSheetId="1">#REF!</definedName>
    <definedName name="VALVULA_AIRE_3_HF_ROSCADA_7">#REF!</definedName>
    <definedName name="VALVULA_AIRE_3_HF_ROSCADA_8" localSheetId="1">#REF!</definedName>
    <definedName name="VALVULA_AIRE_3_HF_ROSCADA_8">#REF!</definedName>
    <definedName name="VALVULA_AIRE_3_HF_ROSCADA_9" localSheetId="1">#REF!</definedName>
    <definedName name="VALVULA_AIRE_3_HF_ROSCADA_9">#REF!</definedName>
    <definedName name="VALVULA_AIRE_34_HF_ROSCADA" localSheetId="1">#REF!</definedName>
    <definedName name="VALVULA_AIRE_34_HF_ROSCADA">#REF!</definedName>
    <definedName name="VALVULA_AIRE_34_HF_ROSCADA_10" localSheetId="1">#REF!</definedName>
    <definedName name="VALVULA_AIRE_34_HF_ROSCADA_10">#REF!</definedName>
    <definedName name="VALVULA_AIRE_34_HF_ROSCADA_11" localSheetId="1">#REF!</definedName>
    <definedName name="VALVULA_AIRE_34_HF_ROSCADA_11">#REF!</definedName>
    <definedName name="VALVULA_AIRE_34_HF_ROSCADA_6" localSheetId="1">#REF!</definedName>
    <definedName name="VALVULA_AIRE_34_HF_ROSCADA_6">#REF!</definedName>
    <definedName name="VALVULA_AIRE_34_HF_ROSCADA_7" localSheetId="1">#REF!</definedName>
    <definedName name="VALVULA_AIRE_34_HF_ROSCADA_7">#REF!</definedName>
    <definedName name="VALVULA_AIRE_34_HF_ROSCADA_8" localSheetId="1">#REF!</definedName>
    <definedName name="VALVULA_AIRE_34_HF_ROSCADA_8">#REF!</definedName>
    <definedName name="VALVULA_AIRE_34_HF_ROSCADA_9" localSheetId="1">#REF!</definedName>
    <definedName name="VALVULA_AIRE_34_HF_ROSCADA_9">#REF!</definedName>
    <definedName name="VALVULA_COMP_12_HF_PLATILLADA" localSheetId="1">#REF!</definedName>
    <definedName name="VALVULA_COMP_12_HF_PLATILLADA">#REF!</definedName>
    <definedName name="VALVULA_COMP_12_HF_PLATILLADA_10" localSheetId="1">#REF!</definedName>
    <definedName name="VALVULA_COMP_12_HF_PLATILLADA_10">#REF!</definedName>
    <definedName name="VALVULA_COMP_12_HF_PLATILLADA_11" localSheetId="1">#REF!</definedName>
    <definedName name="VALVULA_COMP_12_HF_PLATILLADA_11">#REF!</definedName>
    <definedName name="VALVULA_COMP_12_HF_PLATILLADA_6" localSheetId="1">#REF!</definedName>
    <definedName name="VALVULA_COMP_12_HF_PLATILLADA_6">#REF!</definedName>
    <definedName name="VALVULA_COMP_12_HF_PLATILLADA_7" localSheetId="1">#REF!</definedName>
    <definedName name="VALVULA_COMP_12_HF_PLATILLADA_7">#REF!</definedName>
    <definedName name="VALVULA_COMP_12_HF_PLATILLADA_8" localSheetId="1">#REF!</definedName>
    <definedName name="VALVULA_COMP_12_HF_PLATILLADA_8">#REF!</definedName>
    <definedName name="VALVULA_COMP_12_HF_PLATILLADA_9" localSheetId="1">#REF!</definedName>
    <definedName name="VALVULA_COMP_12_HF_PLATILLADA_9">#REF!</definedName>
    <definedName name="VALVULA_COMP_16_HF_PLATILLADA" localSheetId="1">#REF!</definedName>
    <definedName name="VALVULA_COMP_16_HF_PLATILLADA">#REF!</definedName>
    <definedName name="VALVULA_COMP_16_HF_PLATILLADA_10" localSheetId="1">#REF!</definedName>
    <definedName name="VALVULA_COMP_16_HF_PLATILLADA_10">#REF!</definedName>
    <definedName name="VALVULA_COMP_16_HF_PLATILLADA_11" localSheetId="1">#REF!</definedName>
    <definedName name="VALVULA_COMP_16_HF_PLATILLADA_11">#REF!</definedName>
    <definedName name="VALVULA_COMP_16_HF_PLATILLADA_6" localSheetId="1">#REF!</definedName>
    <definedName name="VALVULA_COMP_16_HF_PLATILLADA_6">#REF!</definedName>
    <definedName name="VALVULA_COMP_16_HF_PLATILLADA_7" localSheetId="1">#REF!</definedName>
    <definedName name="VALVULA_COMP_16_HF_PLATILLADA_7">#REF!</definedName>
    <definedName name="VALVULA_COMP_16_HF_PLATILLADA_8" localSheetId="1">#REF!</definedName>
    <definedName name="VALVULA_COMP_16_HF_PLATILLADA_8">#REF!</definedName>
    <definedName name="VALVULA_COMP_16_HF_PLATILLADA_9" localSheetId="1">#REF!</definedName>
    <definedName name="VALVULA_COMP_16_HF_PLATILLADA_9">#REF!</definedName>
    <definedName name="VALVULA_COMP_2_12_HF_ROSCADA" localSheetId="1">#REF!</definedName>
    <definedName name="VALVULA_COMP_2_12_HF_ROSCADA">#REF!</definedName>
    <definedName name="VALVULA_COMP_2_12_HF_ROSCADA_10" localSheetId="1">#REF!</definedName>
    <definedName name="VALVULA_COMP_2_12_HF_ROSCADA_10">#REF!</definedName>
    <definedName name="VALVULA_COMP_2_12_HF_ROSCADA_11" localSheetId="1">#REF!</definedName>
    <definedName name="VALVULA_COMP_2_12_HF_ROSCADA_11">#REF!</definedName>
    <definedName name="VALVULA_COMP_2_12_HF_ROSCADA_6" localSheetId="1">#REF!</definedName>
    <definedName name="VALVULA_COMP_2_12_HF_ROSCADA_6">#REF!</definedName>
    <definedName name="VALVULA_COMP_2_12_HF_ROSCADA_7" localSheetId="1">#REF!</definedName>
    <definedName name="VALVULA_COMP_2_12_HF_ROSCADA_7">#REF!</definedName>
    <definedName name="VALVULA_COMP_2_12_HF_ROSCADA_8" localSheetId="1">#REF!</definedName>
    <definedName name="VALVULA_COMP_2_12_HF_ROSCADA_8">#REF!</definedName>
    <definedName name="VALVULA_COMP_2_12_HF_ROSCADA_9" localSheetId="1">#REF!</definedName>
    <definedName name="VALVULA_COMP_2_12_HF_ROSCADA_9">#REF!</definedName>
    <definedName name="VALVULA_COMP_2_HF_ROSCADA" localSheetId="1">#REF!</definedName>
    <definedName name="VALVULA_COMP_2_HF_ROSCADA">#REF!</definedName>
    <definedName name="VALVULA_COMP_2_HF_ROSCADA_10" localSheetId="1">#REF!</definedName>
    <definedName name="VALVULA_COMP_2_HF_ROSCADA_10">#REF!</definedName>
    <definedName name="VALVULA_COMP_2_HF_ROSCADA_11" localSheetId="1">#REF!</definedName>
    <definedName name="VALVULA_COMP_2_HF_ROSCADA_11">#REF!</definedName>
    <definedName name="VALVULA_COMP_2_HF_ROSCADA_6" localSheetId="1">#REF!</definedName>
    <definedName name="VALVULA_COMP_2_HF_ROSCADA_6">#REF!</definedName>
    <definedName name="VALVULA_COMP_2_HF_ROSCADA_7" localSheetId="1">#REF!</definedName>
    <definedName name="VALVULA_COMP_2_HF_ROSCADA_7">#REF!</definedName>
    <definedName name="VALVULA_COMP_2_HF_ROSCADA_8" localSheetId="1">#REF!</definedName>
    <definedName name="VALVULA_COMP_2_HF_ROSCADA_8">#REF!</definedName>
    <definedName name="VALVULA_COMP_2_HF_ROSCADA_9" localSheetId="1">#REF!</definedName>
    <definedName name="VALVULA_COMP_2_HF_ROSCADA_9">#REF!</definedName>
    <definedName name="VALVULA_COMP_20_HF_PLATILLADA" localSheetId="1">#REF!</definedName>
    <definedName name="VALVULA_COMP_20_HF_PLATILLADA">#REF!</definedName>
    <definedName name="VALVULA_COMP_20_HF_PLATILLADA_10" localSheetId="1">#REF!</definedName>
    <definedName name="VALVULA_COMP_20_HF_PLATILLADA_10">#REF!</definedName>
    <definedName name="VALVULA_COMP_20_HF_PLATILLADA_11" localSheetId="1">#REF!</definedName>
    <definedName name="VALVULA_COMP_20_HF_PLATILLADA_11">#REF!</definedName>
    <definedName name="VALVULA_COMP_20_HF_PLATILLADA_6" localSheetId="1">#REF!</definedName>
    <definedName name="VALVULA_COMP_20_HF_PLATILLADA_6">#REF!</definedName>
    <definedName name="VALVULA_COMP_20_HF_PLATILLADA_7" localSheetId="1">#REF!</definedName>
    <definedName name="VALVULA_COMP_20_HF_PLATILLADA_7">#REF!</definedName>
    <definedName name="VALVULA_COMP_20_HF_PLATILLADA_8" localSheetId="1">#REF!</definedName>
    <definedName name="VALVULA_COMP_20_HF_PLATILLADA_8">#REF!</definedName>
    <definedName name="VALVULA_COMP_20_HF_PLATILLADA_9" localSheetId="1">#REF!</definedName>
    <definedName name="VALVULA_COMP_20_HF_PLATILLADA_9">#REF!</definedName>
    <definedName name="VALVULA_COMP_3_HF_ROSCADA" localSheetId="1">#REF!</definedName>
    <definedName name="VALVULA_COMP_3_HF_ROSCADA">#REF!</definedName>
    <definedName name="VALVULA_COMP_3_HF_ROSCADA_10" localSheetId="1">#REF!</definedName>
    <definedName name="VALVULA_COMP_3_HF_ROSCADA_10">#REF!</definedName>
    <definedName name="VALVULA_COMP_3_HF_ROSCADA_11" localSheetId="1">#REF!</definedName>
    <definedName name="VALVULA_COMP_3_HF_ROSCADA_11">#REF!</definedName>
    <definedName name="VALVULA_COMP_3_HF_ROSCADA_6" localSheetId="1">#REF!</definedName>
    <definedName name="VALVULA_COMP_3_HF_ROSCADA_6">#REF!</definedName>
    <definedName name="VALVULA_COMP_3_HF_ROSCADA_7" localSheetId="1">#REF!</definedName>
    <definedName name="VALVULA_COMP_3_HF_ROSCADA_7">#REF!</definedName>
    <definedName name="VALVULA_COMP_3_HF_ROSCADA_8" localSheetId="1">#REF!</definedName>
    <definedName name="VALVULA_COMP_3_HF_ROSCADA_8">#REF!</definedName>
    <definedName name="VALVULA_COMP_3_HF_ROSCADA_9" localSheetId="1">#REF!</definedName>
    <definedName name="VALVULA_COMP_3_HF_ROSCADA_9">#REF!</definedName>
    <definedName name="VALVULA_COMP_4_HF_PLATILLADA" localSheetId="1">#REF!</definedName>
    <definedName name="VALVULA_COMP_4_HF_PLATILLADA">#REF!</definedName>
    <definedName name="VALVULA_COMP_4_HF_PLATILLADA_10" localSheetId="1">#REF!</definedName>
    <definedName name="VALVULA_COMP_4_HF_PLATILLADA_10">#REF!</definedName>
    <definedName name="VALVULA_COMP_4_HF_PLATILLADA_11" localSheetId="1">#REF!</definedName>
    <definedName name="VALVULA_COMP_4_HF_PLATILLADA_11">#REF!</definedName>
    <definedName name="VALVULA_COMP_4_HF_PLATILLADA_6" localSheetId="1">#REF!</definedName>
    <definedName name="VALVULA_COMP_4_HF_PLATILLADA_6">#REF!</definedName>
    <definedName name="VALVULA_COMP_4_HF_PLATILLADA_7" localSheetId="1">#REF!</definedName>
    <definedName name="VALVULA_COMP_4_HF_PLATILLADA_7">#REF!</definedName>
    <definedName name="VALVULA_COMP_4_HF_PLATILLADA_8" localSheetId="1">#REF!</definedName>
    <definedName name="VALVULA_COMP_4_HF_PLATILLADA_8">#REF!</definedName>
    <definedName name="VALVULA_COMP_4_HF_PLATILLADA_9" localSheetId="1">#REF!</definedName>
    <definedName name="VALVULA_COMP_4_HF_PLATILLADA_9">#REF!</definedName>
    <definedName name="VALVULA_COMP_4_HF_ROSCADA" localSheetId="1">#REF!</definedName>
    <definedName name="VALVULA_COMP_4_HF_ROSCADA">#REF!</definedName>
    <definedName name="VALVULA_COMP_4_HF_ROSCADA_10" localSheetId="1">#REF!</definedName>
    <definedName name="VALVULA_COMP_4_HF_ROSCADA_10">#REF!</definedName>
    <definedName name="VALVULA_COMP_4_HF_ROSCADA_11" localSheetId="1">#REF!</definedName>
    <definedName name="VALVULA_COMP_4_HF_ROSCADA_11">#REF!</definedName>
    <definedName name="VALVULA_COMP_4_HF_ROSCADA_6" localSheetId="1">#REF!</definedName>
    <definedName name="VALVULA_COMP_4_HF_ROSCADA_6">#REF!</definedName>
    <definedName name="VALVULA_COMP_4_HF_ROSCADA_7" localSheetId="1">#REF!</definedName>
    <definedName name="VALVULA_COMP_4_HF_ROSCADA_7">#REF!</definedName>
    <definedName name="VALVULA_COMP_4_HF_ROSCADA_8" localSheetId="1">#REF!</definedName>
    <definedName name="VALVULA_COMP_4_HF_ROSCADA_8">#REF!</definedName>
    <definedName name="VALVULA_COMP_4_HF_ROSCADA_9" localSheetId="1">#REF!</definedName>
    <definedName name="VALVULA_COMP_4_HF_ROSCADA_9">#REF!</definedName>
    <definedName name="VALVULA_COMP_6_HF_PLATILLADA" localSheetId="1">#REF!</definedName>
    <definedName name="VALVULA_COMP_6_HF_PLATILLADA">#REF!</definedName>
    <definedName name="VALVULA_COMP_6_HF_PLATILLADA_10" localSheetId="1">#REF!</definedName>
    <definedName name="VALVULA_COMP_6_HF_PLATILLADA_10">#REF!</definedName>
    <definedName name="VALVULA_COMP_6_HF_PLATILLADA_11" localSheetId="1">#REF!</definedName>
    <definedName name="VALVULA_COMP_6_HF_PLATILLADA_11">#REF!</definedName>
    <definedName name="VALVULA_COMP_6_HF_PLATILLADA_6" localSheetId="1">#REF!</definedName>
    <definedName name="VALVULA_COMP_6_HF_PLATILLADA_6">#REF!</definedName>
    <definedName name="VALVULA_COMP_6_HF_PLATILLADA_7" localSheetId="1">#REF!</definedName>
    <definedName name="VALVULA_COMP_6_HF_PLATILLADA_7">#REF!</definedName>
    <definedName name="VALVULA_COMP_6_HF_PLATILLADA_8" localSheetId="1">#REF!</definedName>
    <definedName name="VALVULA_COMP_6_HF_PLATILLADA_8">#REF!</definedName>
    <definedName name="VALVULA_COMP_6_HF_PLATILLADA_9" localSheetId="1">#REF!</definedName>
    <definedName name="VALVULA_COMP_6_HF_PLATILLADA_9">#REF!</definedName>
    <definedName name="VALVULA_COMP_8_HF_PLATILLADA" localSheetId="1">#REF!</definedName>
    <definedName name="VALVULA_COMP_8_HF_PLATILLADA">#REF!</definedName>
    <definedName name="VALVULA_COMP_8_HF_PLATILLADA_10" localSheetId="1">#REF!</definedName>
    <definedName name="VALVULA_COMP_8_HF_PLATILLADA_10">#REF!</definedName>
    <definedName name="VALVULA_COMP_8_HF_PLATILLADA_11" localSheetId="1">#REF!</definedName>
    <definedName name="VALVULA_COMP_8_HF_PLATILLADA_11">#REF!</definedName>
    <definedName name="VALVULA_COMP_8_HF_PLATILLADA_6" localSheetId="1">#REF!</definedName>
    <definedName name="VALVULA_COMP_8_HF_PLATILLADA_6">#REF!</definedName>
    <definedName name="VALVULA_COMP_8_HF_PLATILLADA_7" localSheetId="1">#REF!</definedName>
    <definedName name="VALVULA_COMP_8_HF_PLATILLADA_7">#REF!</definedName>
    <definedName name="VALVULA_COMP_8_HF_PLATILLADA_8" localSheetId="1">#REF!</definedName>
    <definedName name="VALVULA_COMP_8_HF_PLATILLADA_8">#REF!</definedName>
    <definedName name="VALVULA_COMP_8_HF_PLATILLADA_9" localSheetId="1">#REF!</definedName>
    <definedName name="VALVULA_COMP_8_HF_PLATILLADA_9">#REF!</definedName>
    <definedName name="VARILLA">#REF!</definedName>
    <definedName name="VARILLA_BLOQUES_20" localSheetId="1">#REF!</definedName>
    <definedName name="VARILLA_BLOQUES_20">#REF!</definedName>
    <definedName name="VARILLA_BLOQUES_20_10" localSheetId="1">#REF!</definedName>
    <definedName name="VARILLA_BLOQUES_20_10">#REF!</definedName>
    <definedName name="VARILLA_BLOQUES_20_11" localSheetId="1">#REF!</definedName>
    <definedName name="VARILLA_BLOQUES_20_11">#REF!</definedName>
    <definedName name="VARILLA_BLOQUES_20_6" localSheetId="1">#REF!</definedName>
    <definedName name="VARILLA_BLOQUES_20_6">#REF!</definedName>
    <definedName name="VARILLA_BLOQUES_20_7" localSheetId="1">#REF!</definedName>
    <definedName name="VARILLA_BLOQUES_20_7">#REF!</definedName>
    <definedName name="VARILLA_BLOQUES_20_8" localSheetId="1">#REF!</definedName>
    <definedName name="VARILLA_BLOQUES_20_8">#REF!</definedName>
    <definedName name="VARILLA_BLOQUES_20_9" localSheetId="1">#REF!</definedName>
    <definedName name="VARILLA_BLOQUES_20_9">#REF!</definedName>
    <definedName name="VARILLA_BLOQUES_40" localSheetId="1">#REF!</definedName>
    <definedName name="VARILLA_BLOQUES_40">#REF!</definedName>
    <definedName name="VARILLA_BLOQUES_40_10" localSheetId="1">#REF!</definedName>
    <definedName name="VARILLA_BLOQUES_40_10">#REF!</definedName>
    <definedName name="VARILLA_BLOQUES_40_11" localSheetId="1">#REF!</definedName>
    <definedName name="VARILLA_BLOQUES_40_11">#REF!</definedName>
    <definedName name="VARILLA_BLOQUES_40_6" localSheetId="1">#REF!</definedName>
    <definedName name="VARILLA_BLOQUES_40_6">#REF!</definedName>
    <definedName name="VARILLA_BLOQUES_40_7" localSheetId="1">#REF!</definedName>
    <definedName name="VARILLA_BLOQUES_40_7">#REF!</definedName>
    <definedName name="VARILLA_BLOQUES_40_8" localSheetId="1">#REF!</definedName>
    <definedName name="VARILLA_BLOQUES_40_8">#REF!</definedName>
    <definedName name="VARILLA_BLOQUES_40_9" localSheetId="1">#REF!</definedName>
    <definedName name="VARILLA_BLOQUES_40_9">#REF!</definedName>
    <definedName name="VARILLA_BLOQUES_60" localSheetId="1">#REF!</definedName>
    <definedName name="VARILLA_BLOQUES_60">#REF!</definedName>
    <definedName name="VARILLA_BLOQUES_60_10" localSheetId="1">#REF!</definedName>
    <definedName name="VARILLA_BLOQUES_60_10">#REF!</definedName>
    <definedName name="VARILLA_BLOQUES_60_11" localSheetId="1">#REF!</definedName>
    <definedName name="VARILLA_BLOQUES_60_11">#REF!</definedName>
    <definedName name="VARILLA_BLOQUES_60_6" localSheetId="1">#REF!</definedName>
    <definedName name="VARILLA_BLOQUES_60_6">#REF!</definedName>
    <definedName name="VARILLA_BLOQUES_60_7" localSheetId="1">#REF!</definedName>
    <definedName name="VARILLA_BLOQUES_60_7">#REF!</definedName>
    <definedName name="VARILLA_BLOQUES_60_8" localSheetId="1">#REF!</definedName>
    <definedName name="VARILLA_BLOQUES_60_8">#REF!</definedName>
    <definedName name="VARILLA_BLOQUES_60_9" localSheetId="1">#REF!</definedName>
    <definedName name="VARILLA_BLOQUES_60_9">#REF!</definedName>
    <definedName name="VARILLA_BLOQUES_80" localSheetId="1">#REF!</definedName>
    <definedName name="VARILLA_BLOQUES_80">#REF!</definedName>
    <definedName name="VARILLA_BLOQUES_80_10" localSheetId="1">#REF!</definedName>
    <definedName name="VARILLA_BLOQUES_80_10">#REF!</definedName>
    <definedName name="VARILLA_BLOQUES_80_11" localSheetId="1">#REF!</definedName>
    <definedName name="VARILLA_BLOQUES_80_11">#REF!</definedName>
    <definedName name="VARILLA_BLOQUES_80_6" localSheetId="1">#REF!</definedName>
    <definedName name="VARILLA_BLOQUES_80_6">#REF!</definedName>
    <definedName name="VARILLA_BLOQUES_80_7" localSheetId="1">#REF!</definedName>
    <definedName name="VARILLA_BLOQUES_80_7">#REF!</definedName>
    <definedName name="VARILLA_BLOQUES_80_8" localSheetId="1">#REF!</definedName>
    <definedName name="VARILLA_BLOQUES_80_8">#REF!</definedName>
    <definedName name="VARILLA_BLOQUES_80_9" localSheetId="1">#REF!</definedName>
    <definedName name="VARILLA_BLOQUES_80_9">#REF!</definedName>
    <definedName name="varillas_3">#N/A</definedName>
    <definedName name="VARIOS">#REF!</definedName>
    <definedName name="VARIOS_AN">#REF!</definedName>
    <definedName name="VB1.9">#REF!</definedName>
    <definedName name="vbbbb">#REF!</definedName>
    <definedName name="VC.D7.8">#REF!</definedName>
    <definedName name="VC1.3">#REF!</definedName>
    <definedName name="VC3.5">#REF!</definedName>
    <definedName name="VC5.9">#REF!</definedName>
    <definedName name="VCOLGANTE1590" localSheetId="1">#REF!</definedName>
    <definedName name="VCOLGANTE1590">#REF!</definedName>
    <definedName name="VCOLGANTE1590_6" localSheetId="1">#REF!</definedName>
    <definedName name="VCOLGANTE1590_6">#REF!</definedName>
    <definedName name="VD1.7">#REF!</definedName>
    <definedName name="VE1.9">#REF!</definedName>
    <definedName name="VENT2SDR41">#REF!</definedName>
    <definedName name="VENT3SDR41">#REF!</definedName>
    <definedName name="ventana.Francesa">[36]Análisis!#REF!</definedName>
    <definedName name="VENTANAS">#REF!</definedName>
    <definedName name="Ventanas.abizagradas">#REF!</definedName>
    <definedName name="Ventanas.Corredizas">#REF!</definedName>
    <definedName name="Ventanas.salomonicas">#REF!</definedName>
    <definedName name="VERGRAGRI">#REF!</definedName>
    <definedName name="verja" localSheetId="1">#REF!</definedName>
    <definedName name="verja">#REF!</definedName>
    <definedName name="Vesc.1erN.Mod.II">#REF!</definedName>
    <definedName name="Vias">#REF!</definedName>
    <definedName name="VIBRADO" localSheetId="1">#REF!</definedName>
    <definedName name="VIBRADO">#REF!</definedName>
    <definedName name="VIBRADO_10" localSheetId="1">#REF!</definedName>
    <definedName name="VIBRADO_10">#REF!</definedName>
    <definedName name="VIBRADO_11" localSheetId="1">#REF!</definedName>
    <definedName name="VIBRADO_11">#REF!</definedName>
    <definedName name="VIBRADO_6" localSheetId="1">#REF!</definedName>
    <definedName name="VIBRADO_6">#REF!</definedName>
    <definedName name="VIBRADO_7" localSheetId="1">#REF!</definedName>
    <definedName name="VIBRADO_7">#REF!</definedName>
    <definedName name="VIBRADO_8" localSheetId="1">#REF!</definedName>
    <definedName name="VIBRADO_8">#REF!</definedName>
    <definedName name="VIBRADO_9" localSheetId="1">#REF!</definedName>
    <definedName name="VIBRADO_9">#REF!</definedName>
    <definedName name="Vibrador">#REF!</definedName>
    <definedName name="Vibrazo.Blanc.30x30">#REF!</definedName>
    <definedName name="VidrioFijo.vent.proyectada">#REF!</definedName>
    <definedName name="Vig.Amarre.Cierre.Cocina">#REF!</definedName>
    <definedName name="Viga">[36]Análisis!#REF!</definedName>
    <definedName name="viga.20x30">#REF!</definedName>
    <definedName name="viga.20x40">#REF!</definedName>
    <definedName name="viga.30x40">[55]Análisis!$D$624</definedName>
    <definedName name="viga.30x60">#REF!</definedName>
    <definedName name="viga.30x60.np10.45">#REF!</definedName>
    <definedName name="viga.30x80">#REF!</definedName>
    <definedName name="viga.amarre.15x.15">#REF!</definedName>
    <definedName name="Viga.Amarre.15x20BNP">#REF!</definedName>
    <definedName name="Viga.amarre.1erN">#REF!</definedName>
    <definedName name="Viga.Amarre.1erN.Villas">#REF!</definedName>
    <definedName name="Viga.Amarre.20x.20">[54]Análisis!$D$525</definedName>
    <definedName name="Viga.Amarre.20x30">#REF!</definedName>
    <definedName name="Viga.amarre.2do.N">[55]Análisis!$D$653</definedName>
    <definedName name="Viga.Amarre.Comedor">#REF!</definedName>
    <definedName name="Viga.Amarre.Dintel">[36]Análisis!#REF!</definedName>
    <definedName name="Viga.Amarre.lavanderia">#REF!</definedName>
    <definedName name="Viga.amarre.N.Techo.Area.Noble">#REF!</definedName>
    <definedName name="Viga.amarre.nivel.piso">#REF!</definedName>
    <definedName name="Viga.Amarre.Piso.20x20">[32]Análisis!$D$138</definedName>
    <definedName name="Viga.Amarre.Piso.Casino">[36]Análisis!#REF!</definedName>
    <definedName name="Viga.Amarre.Piso.Cocina">#REF!</definedName>
    <definedName name="Viga.Amarre.Piso.lavandería">#REF!</definedName>
    <definedName name="viga.amarre.plastbau">#REF!</definedName>
    <definedName name="viga.amarre.plastbau.15x23">#REF!</definedName>
    <definedName name="Viga.Amarre.Techo.Administracion">#REF!</definedName>
    <definedName name="Viga.Amarre20x28">[36]Análisis!#REF!</definedName>
    <definedName name="Viga.Amarre2doN">#REF!</definedName>
    <definedName name="Viga.Antep.Discoteca">[36]Análisis!#REF!</definedName>
    <definedName name="Viga.Antep.Horm.Visto.Espectáculos">#REF!</definedName>
    <definedName name="Viga.Antepecho.H.Visto.Area.Noble">#REF!</definedName>
    <definedName name="Viga.antepecho.Horm.Visto.Comedor">#REF!</definedName>
    <definedName name="Viga.Cocina">#REF!</definedName>
    <definedName name="Viga.Convenc.Entrepiso.Villas">#REF!</definedName>
    <definedName name="Viga.Convenc.techo.Villas">#REF!</definedName>
    <definedName name="Viga.Edif.oficinas">#REF!</definedName>
    <definedName name="Viga.Horm.20x6o.Espectáculos">#REF!</definedName>
    <definedName name="Viga.Horm.Administracion">#REF!</definedName>
    <definedName name="Viga.Horm.Arm.edif.Parqueo">#REF!</definedName>
    <definedName name="Viga.Horm.conv.Entrep.Villas">#REF!</definedName>
    <definedName name="Viga.horm.Conv.Techo.Villas">#REF!</definedName>
    <definedName name="Viga.Horm.visto.administracion">#REF!</definedName>
    <definedName name="Viga.horm.visto.Area.Noble">#REF!</definedName>
    <definedName name="Viga.Horm.Visto.Discoteca">[36]Análisis!#REF!</definedName>
    <definedName name="Viga.Horm.Visto.Espectaculo">#REF!</definedName>
    <definedName name="Viga.Horm.Visto.Variable.Comedor">#REF!</definedName>
    <definedName name="Viga.Jard.Horm.Visto.80x100.Area.Noble">#REF!</definedName>
    <definedName name="Viga.Jardi.2Nivel.Comedor">#REF!</definedName>
    <definedName name="Viga.Jardi.3erNivel.Comedor">#REF!</definedName>
    <definedName name="Viga.Jardinera.1.Comedor">#REF!</definedName>
    <definedName name="Viga.Jardinera.80x70Lobby">#REF!</definedName>
    <definedName name="Viga.lavanderia">#REF!</definedName>
    <definedName name="Viga.Nivel.inferior">#REF!</definedName>
    <definedName name="viga.riostra.20x60">#REF!</definedName>
    <definedName name="viga.sobretecho.cuchilla">#REF!</definedName>
    <definedName name="Viga.T.Horm.Visto.Area.Noble">#REF!</definedName>
    <definedName name="viga.torre">#REF!</definedName>
    <definedName name="Viga.V.2">#REF!</definedName>
    <definedName name="Viga.V.A">#REF!</definedName>
    <definedName name="Viga.V1">[32]Análisis!$D$200</definedName>
    <definedName name="Viga.V1.1erN.mod.I">#REF!</definedName>
    <definedName name="Viga.V1.1erN.mod.II">#REF!</definedName>
    <definedName name="Viga.V1.2doN.Mod.I">#REF!</definedName>
    <definedName name="Viga.V1.2doN.Mod.II">#REF!</definedName>
    <definedName name="Viga.V1.3erN.mod.I">#REF!</definedName>
    <definedName name="Viga.V1.3erN.Mod.II">#REF!</definedName>
    <definedName name="Viga.V1.4toN.Mod.I">#REF!</definedName>
    <definedName name="Viga.V1.4toN.Mod.II">#REF!</definedName>
    <definedName name="Viga.V1.esc.2doN">#REF!</definedName>
    <definedName name="Viga.V1.esc.3erN">#REF!</definedName>
    <definedName name="Viga.V1.escalera">#REF!</definedName>
    <definedName name="Viga.V1e.Villas">#REF!</definedName>
    <definedName name="Viga.V1T.Villas">#REF!</definedName>
    <definedName name="Viga.V2.1erN.mod.I">#REF!</definedName>
    <definedName name="Viga.V2.2doN.Mod.I">#REF!</definedName>
    <definedName name="Viga.V2.3erN.Mod.I">#REF!</definedName>
    <definedName name="Viga.V2.esc.1erN">#REF!</definedName>
    <definedName name="Viga.V2.esc.2doN">#REF!</definedName>
    <definedName name="Viga.V2.esc.3erN">#REF!</definedName>
    <definedName name="Viga.V2T.Villas">#REF!</definedName>
    <definedName name="Viga.V3.1erN.Mod.I">#REF!</definedName>
    <definedName name="Viga.V3.2doN.Mod.I">#REF!</definedName>
    <definedName name="Viga.V3.3erN.Mod.I">#REF!</definedName>
    <definedName name="Viga.V3.4toN.Mod.I">#REF!</definedName>
    <definedName name="Viga.V3T.Villas">#REF!</definedName>
    <definedName name="Viga.V4.1erN.Mod.I">#REF!</definedName>
    <definedName name="Viga.V4.2doN.Mod.I">#REF!</definedName>
    <definedName name="Viga.V4.3erN.Mod.I">#REF!</definedName>
    <definedName name="Viga.V4.4toN.Mod.I">#REF!</definedName>
    <definedName name="Viga.V4E.Villas">#REF!</definedName>
    <definedName name="Viga.V4T.Villas">#REF!</definedName>
    <definedName name="Viga.V5.1erN.mod.I">#REF!</definedName>
    <definedName name="Viga.V5.2doN.Mod.I">#REF!</definedName>
    <definedName name="Viga.V5.3erN.Mod.I">#REF!</definedName>
    <definedName name="Viga.V5.4toN.Mod.I">#REF!</definedName>
    <definedName name="Viga.V5E.Villas">#REF!</definedName>
    <definedName name="Viga.V6.1erN.Mod.I">#REF!</definedName>
    <definedName name="Viga.V6.2doN.Mod.I">#REF!</definedName>
    <definedName name="Viga.V6.3erN.mod.I">#REF!</definedName>
    <definedName name="Viga.V6.4toN.Mod.I">#REF!</definedName>
    <definedName name="Viga.V7.1erN.Mod.I">#REF!</definedName>
    <definedName name="Viga.V7.2doN.Mod.I">#REF!</definedName>
    <definedName name="Viga.V7.3erN.Mod.I">#REF!</definedName>
    <definedName name="Viga.V7.4toN.Mod.I">#REF!</definedName>
    <definedName name="Viga.VA.1erN.Mod.II">#REF!</definedName>
    <definedName name="Viga.Vac">#REF!</definedName>
    <definedName name="Viga.Vac2">#REF!</definedName>
    <definedName name="Viga.Vam">#REF!</definedName>
    <definedName name="Viga.Vesc.2doN.Mod.II">#REF!</definedName>
    <definedName name="Viga.Vesc.3erN.Mod.II">#REF!</definedName>
    <definedName name="Viga.Vesc.4toN.Mod.II">#REF!</definedName>
    <definedName name="Viga.VT1">#REF!</definedName>
    <definedName name="viga25x40.palapa">[57]Análisis!#REF!</definedName>
    <definedName name="VIGASHP" localSheetId="1">#REF!</definedName>
    <definedName name="VIGASHP">#REF!</definedName>
    <definedName name="VIGASHP_3">"$#REF!.$B$109"</definedName>
    <definedName name="VIGASHP_8" localSheetId="1">#REF!</definedName>
    <definedName name="VIGASHP_8">#REF!</definedName>
    <definedName name="VigaV1.3.4.6.Presidenciales">[32]Análisis!$D$209</definedName>
    <definedName name="VigaV2.4toN.Mod.I">#REF!</definedName>
    <definedName name="VigaV2.5.7.Presidenciales">[32]Análisis!$D$218</definedName>
    <definedName name="VigaV2E.Villas">#REF!</definedName>
    <definedName name="VigaV2T">#REF!</definedName>
    <definedName name="VigaV3E.Villas">#REF!</definedName>
    <definedName name="VigaVT2">#REF!</definedName>
    <definedName name="VigaVT3">#REF!</definedName>
    <definedName name="VigaVT4">#REF!</definedName>
    <definedName name="VigaVT5">#REF!</definedName>
    <definedName name="Villa.1.Zapata.Muros">#REF!</definedName>
    <definedName name="VILLA.BPB.PLASTBAU.RD">#REF!</definedName>
    <definedName name="VILLA.BPB.PLASTBAU.US">#REF!</definedName>
    <definedName name="Villa1.Zap.Columna">#REF!</definedName>
    <definedName name="VIOLINADO" localSheetId="1">#REF!</definedName>
    <definedName name="VIOLINADO">#REF!</definedName>
    <definedName name="VIOLINADO_10" localSheetId="1">#REF!</definedName>
    <definedName name="VIOLINADO_10">#REF!</definedName>
    <definedName name="VIOLINADO_11" localSheetId="1">#REF!</definedName>
    <definedName name="VIOLINADO_11">#REF!</definedName>
    <definedName name="VIOLINADO_6" localSheetId="1">#REF!</definedName>
    <definedName name="VIOLINADO_6">#REF!</definedName>
    <definedName name="VIOLINADO_7" localSheetId="1">#REF!</definedName>
    <definedName name="VIOLINADO_7">#REF!</definedName>
    <definedName name="VIOLINADO_8" localSheetId="1">#REF!</definedName>
    <definedName name="VIOLINADO_8">#REF!</definedName>
    <definedName name="VIOLINADO_9" localSheetId="1">#REF!</definedName>
    <definedName name="VIOLINADO_9">#REF!</definedName>
    <definedName name="VISTO1">#REF!</definedName>
    <definedName name="VISTOC">#REF!</definedName>
    <definedName name="VISTOV">#REF!</definedName>
    <definedName name="volteobote">'[22]Listado Equipos a utilizar'!#REF!</definedName>
    <definedName name="volteobotela">'[22]Listado Equipos a utilizar'!#REF!</definedName>
    <definedName name="volteobotelargo">'[22]Listado Equipos a utilizar'!#REF!</definedName>
    <definedName name="VP">[61]analisis1!#REF!</definedName>
    <definedName name="VSALALUMBCOMAN">#REF!</definedName>
    <definedName name="VSALALUMBCOPAL">#REF!</definedName>
    <definedName name="VSALALUMBROMAN">#REF!</definedName>
    <definedName name="VSALALUMBROVBROMAN">#REF!</definedName>
    <definedName name="VSALALUMNATVBROPAL">#REF!</definedName>
    <definedName name="VSALALUMNATVCMAN">#REF!</definedName>
    <definedName name="VSALALUMNATVCPAL">#REF!</definedName>
    <definedName name="Vuelo.Inclinado.4toN.Mod.II">#REF!</definedName>
    <definedName name="VUELO10" localSheetId="1">#REF!</definedName>
    <definedName name="VUELO10">#REF!</definedName>
    <definedName name="VUELO10_6" localSheetId="1">#REF!</definedName>
    <definedName name="VUELO10_6">#REF!</definedName>
    <definedName name="VX">#REF!</definedName>
    <definedName name="VXCSD">#REF!</definedName>
    <definedName name="w">#REF!</definedName>
    <definedName name="W14X22">[13]analisis!$G$1637</definedName>
    <definedName name="W16X26">[13]analisis!$G$1814</definedName>
    <definedName name="W18X40">[13]analisis!$G$1872</definedName>
    <definedName name="W27X84">[13]analisis!$G$1977</definedName>
    <definedName name="w6x9">[13]analisis!$G$1453</definedName>
    <definedName name="Winche" localSheetId="1">#REF!</definedName>
    <definedName name="Winche">#REF!</definedName>
    <definedName name="Winche_10" localSheetId="1">#REF!</definedName>
    <definedName name="Winche_10">#REF!</definedName>
    <definedName name="Winche_11" localSheetId="1">#REF!</definedName>
    <definedName name="Winche_11">#REF!</definedName>
    <definedName name="Winche_6" localSheetId="1">#REF!</definedName>
    <definedName name="Winche_6">#REF!</definedName>
    <definedName name="Winche_7" localSheetId="1">#REF!</definedName>
    <definedName name="Winche_7">#REF!</definedName>
    <definedName name="Winche_8" localSheetId="1">#REF!</definedName>
    <definedName name="Winche_8">#REF!</definedName>
    <definedName name="Winche_9" localSheetId="1">#REF!</definedName>
    <definedName name="Winche_9">#REF!</definedName>
    <definedName name="WWW">[80]INS!$D$561</definedName>
    <definedName name="XXX">#REF!</definedName>
    <definedName name="xxxx">#REF!</definedName>
    <definedName name="XXXXXXX" localSheetId="1">#REF!</definedName>
    <definedName name="XXXXXXX">#REF!</definedName>
    <definedName name="YEE_PVC_DREN_2" localSheetId="1">#REF!</definedName>
    <definedName name="YEE_PVC_DREN_2">#REF!</definedName>
    <definedName name="YEE_PVC_DREN_2_10" localSheetId="1">#REF!</definedName>
    <definedName name="YEE_PVC_DREN_2_10">#REF!</definedName>
    <definedName name="YEE_PVC_DREN_2_11" localSheetId="1">#REF!</definedName>
    <definedName name="YEE_PVC_DREN_2_11">#REF!</definedName>
    <definedName name="YEE_PVC_DREN_2_6" localSheetId="1">#REF!</definedName>
    <definedName name="YEE_PVC_DREN_2_6">#REF!</definedName>
    <definedName name="YEE_PVC_DREN_2_7" localSheetId="1">#REF!</definedName>
    <definedName name="YEE_PVC_DREN_2_7">#REF!</definedName>
    <definedName name="YEE_PVC_DREN_2_8" localSheetId="1">#REF!</definedName>
    <definedName name="YEE_PVC_DREN_2_8">#REF!</definedName>
    <definedName name="YEE_PVC_DREN_2_9" localSheetId="1">#REF!</definedName>
    <definedName name="YEE_PVC_DREN_2_9">#REF!</definedName>
    <definedName name="YEE_PVC_DREN_3" localSheetId="1">#REF!</definedName>
    <definedName name="YEE_PVC_DREN_3">#REF!</definedName>
    <definedName name="YEE_PVC_DREN_3_10" localSheetId="1">#REF!</definedName>
    <definedName name="YEE_PVC_DREN_3_10">#REF!</definedName>
    <definedName name="YEE_PVC_DREN_3_11" localSheetId="1">#REF!</definedName>
    <definedName name="YEE_PVC_DREN_3_11">#REF!</definedName>
    <definedName name="YEE_PVC_DREN_3_6" localSheetId="1">#REF!</definedName>
    <definedName name="YEE_PVC_DREN_3_6">#REF!</definedName>
    <definedName name="YEE_PVC_DREN_3_7" localSheetId="1">#REF!</definedName>
    <definedName name="YEE_PVC_DREN_3_7">#REF!</definedName>
    <definedName name="YEE_PVC_DREN_3_8" localSheetId="1">#REF!</definedName>
    <definedName name="YEE_PVC_DREN_3_8">#REF!</definedName>
    <definedName name="YEE_PVC_DREN_3_9" localSheetId="1">#REF!</definedName>
    <definedName name="YEE_PVC_DREN_3_9">#REF!</definedName>
    <definedName name="YEE_PVC_DREN_4" localSheetId="1">#REF!</definedName>
    <definedName name="YEE_PVC_DREN_4">#REF!</definedName>
    <definedName name="YEE_PVC_DREN_4_10" localSheetId="1">#REF!</definedName>
    <definedName name="YEE_PVC_DREN_4_10">#REF!</definedName>
    <definedName name="YEE_PVC_DREN_4_11" localSheetId="1">#REF!</definedName>
    <definedName name="YEE_PVC_DREN_4_11">#REF!</definedName>
    <definedName name="YEE_PVC_DREN_4_6" localSheetId="1">#REF!</definedName>
    <definedName name="YEE_PVC_DREN_4_6">#REF!</definedName>
    <definedName name="YEE_PVC_DREN_4_7" localSheetId="1">#REF!</definedName>
    <definedName name="YEE_PVC_DREN_4_7">#REF!</definedName>
    <definedName name="YEE_PVC_DREN_4_8" localSheetId="1">#REF!</definedName>
    <definedName name="YEE_PVC_DREN_4_8">#REF!</definedName>
    <definedName name="YEE_PVC_DREN_4_9" localSheetId="1">#REF!</definedName>
    <definedName name="YEE_PVC_DREN_4_9">#REF!</definedName>
    <definedName name="YEE_PVC_DREN_4x2" localSheetId="1">#REF!</definedName>
    <definedName name="YEE_PVC_DREN_4x2">#REF!</definedName>
    <definedName name="YEE_PVC_DREN_4x2_10" localSheetId="1">#REF!</definedName>
    <definedName name="YEE_PVC_DREN_4x2_10">#REF!</definedName>
    <definedName name="YEE_PVC_DREN_4x2_11" localSheetId="1">#REF!</definedName>
    <definedName name="YEE_PVC_DREN_4x2_11">#REF!</definedName>
    <definedName name="YEE_PVC_DREN_4x2_6" localSheetId="1">#REF!</definedName>
    <definedName name="YEE_PVC_DREN_4x2_6">#REF!</definedName>
    <definedName name="YEE_PVC_DREN_4x2_7" localSheetId="1">#REF!</definedName>
    <definedName name="YEE_PVC_DREN_4x2_7">#REF!</definedName>
    <definedName name="YEE_PVC_DREN_4x2_8" localSheetId="1">#REF!</definedName>
    <definedName name="YEE_PVC_DREN_4x2_8">#REF!</definedName>
    <definedName name="YEE_PVC_DREN_4x2_9" localSheetId="1">#REF!</definedName>
    <definedName name="YEE_PVC_DREN_4x2_9">#REF!</definedName>
    <definedName name="YEEPVCDREN2X2">#REF!</definedName>
    <definedName name="YEEPVCDREN3X2">#REF!</definedName>
    <definedName name="YEEPVCDREN3X3">#REF!</definedName>
    <definedName name="YEEPVCDREN4X2">#REF!</definedName>
    <definedName name="YEEPVCDREN4X3">#REF!</definedName>
    <definedName name="YEEPVCDREN4X4">#REF!</definedName>
    <definedName name="YEEPVCDREN6X4">#REF!</definedName>
    <definedName name="YEEPVCDREN6X6">#REF!</definedName>
    <definedName name="Yeso">#REF!</definedName>
    <definedName name="YO">#REF!</definedName>
    <definedName name="YY">#REF!</definedName>
    <definedName name="YYYY">#REF!</definedName>
    <definedName name="z">comp [4]custo!$I$997:$J$997</definedName>
    <definedName name="ZA">#REF!</definedName>
    <definedName name="Zabaleta">[47]Análisis!$N$988</definedName>
    <definedName name="Zabaleta.Villas">#REF!</definedName>
    <definedName name="ZABALETAPISO">#REF!</definedName>
    <definedName name="zabaletas">#REF!</definedName>
    <definedName name="zabaletas.jardineras">#REF!</definedName>
    <definedName name="ZABALETATECHO">#REF!</definedName>
    <definedName name="Zap.Col.Administración">#REF!</definedName>
    <definedName name="Zap.Col.Discot.">[36]Análisis!#REF!</definedName>
    <definedName name="Zap.col.Z1.mod.I">#REF!</definedName>
    <definedName name="Zap.Col.Zc">#REF!</definedName>
    <definedName name="Zap.Columna">[36]Análisis!#REF!</definedName>
    <definedName name="Zap.Columna.Area.Noble">#REF!</definedName>
    <definedName name="Zap.columna.Casino">[36]Análisis!#REF!</definedName>
    <definedName name="Zap.Columna.Comedor">#REF!</definedName>
    <definedName name="Zap.Columna.Lavandería">#REF!</definedName>
    <definedName name="Zap.Columnas">#REF!</definedName>
    <definedName name="zap.Comb.ModuloII">#REF!</definedName>
    <definedName name="Zap.Edif.Oficinas">#REF!</definedName>
    <definedName name="Zap.Edif.Parqueo">[32]Análisis!$D$105</definedName>
    <definedName name="Zap.Escalera">#REF!</definedName>
    <definedName name="zap.M.ha.40cm.esp">[57]Análisis!$D$192</definedName>
    <definedName name="Zap.mur.H.A.">[55]Análisis!$D$163</definedName>
    <definedName name="Zap.muro.10.30x20.General">[36]Análisis!#REF!</definedName>
    <definedName name="Zap.Muro.15cm">#REF!</definedName>
    <definedName name="Zap.Muro.15cms">#REF!</definedName>
    <definedName name="Zap.Muro.20cm">#REF!</definedName>
    <definedName name="Zap.Muro.45x25.General">[36]Análisis!#REF!</definedName>
    <definedName name="Zap.muro.55x25.General">[36]Análisis!#REF!</definedName>
    <definedName name="Zap.Muro.Area.Noble">#REF!</definedName>
    <definedName name="Zap.Muro.Ariostamiento.Comedor">#REF!</definedName>
    <definedName name="Zap.Muro.Cocina">#REF!</definedName>
    <definedName name="Zap.muro.contencion">#REF!</definedName>
    <definedName name="Zap.Muro.Espectaculo">#REF!</definedName>
    <definedName name="Zap.Muro.Lavanderia">#REF!</definedName>
    <definedName name="Zap.Muro.Villa.1">#REF!</definedName>
    <definedName name="Zap.muro20General">[36]Análisis!#REF!</definedName>
    <definedName name="Zap.Muros.Cacino">[36]Análisis!#REF!</definedName>
    <definedName name="Zap.Z1">#REF!</definedName>
    <definedName name="zap.Z1.mod.II">#REF!</definedName>
    <definedName name="Zap.Z1.Villa1">#REF!</definedName>
    <definedName name="Zap.Z2">#REF!</definedName>
    <definedName name="Zap.Z2.mod.I">#REF!</definedName>
    <definedName name="zap.Z2.moduloII">#REF!</definedName>
    <definedName name="Zap.Z2.Villas1">#REF!</definedName>
    <definedName name="Zap.Z3">#REF!</definedName>
    <definedName name="Zap.Z3.Mod.I">#REF!</definedName>
    <definedName name="Zap.Z3.Villas1">#REF!</definedName>
    <definedName name="Zap.Z4.mod.I">#REF!</definedName>
    <definedName name="Zap.Z4.Villas.1">#REF!</definedName>
    <definedName name="Zap.ZMB">#REF!</definedName>
    <definedName name="zapata">'[7]caseta de planta'!$C:$C</definedName>
    <definedName name="Zapata.Col.Espectaculos">#REF!</definedName>
    <definedName name="Zapata.Columna.Cocina">#REF!</definedName>
    <definedName name="zapata.lobby">#REF!</definedName>
    <definedName name="Zapata.Villas.1">#REF!</definedName>
    <definedName name="Zapata.Z1s.Z2s">[32]Análisis!$D$120</definedName>
    <definedName name="ZB">#REF!</definedName>
    <definedName name="ZC1_6" localSheetId="1">#REF!</definedName>
    <definedName name="ZC1_6">#REF!</definedName>
    <definedName name="ZD">#REF!</definedName>
    <definedName name="ZE1_6" localSheetId="1">#REF!</definedName>
    <definedName name="ZE1_6">#REF!</definedName>
    <definedName name="ZE2_6" localSheetId="1">#REF!</definedName>
    <definedName name="ZE2_6">#REF!</definedName>
    <definedName name="ZE3_6" localSheetId="1">#REF!</definedName>
    <definedName name="ZE3_6">#REF!</definedName>
    <definedName name="ZE4_6" localSheetId="1">#REF!</definedName>
    <definedName name="ZE4_6">#REF!</definedName>
    <definedName name="ZE5_6" localSheetId="1">#REF!</definedName>
    <definedName name="ZE5_6">#REF!</definedName>
    <definedName name="ZE6_6" localSheetId="1">#REF!</definedName>
    <definedName name="ZE6_6">#REF!</definedName>
    <definedName name="ZINC_CAL26_3x6" localSheetId="1">#REF!</definedName>
    <definedName name="ZINC_CAL26_3x6">#REF!</definedName>
    <definedName name="ZINC_CAL26_3x6_10" localSheetId="1">#REF!</definedName>
    <definedName name="ZINC_CAL26_3x6_10">#REF!</definedName>
    <definedName name="ZINC_CAL26_3x6_11" localSheetId="1">#REF!</definedName>
    <definedName name="ZINC_CAL26_3x6_11">#REF!</definedName>
    <definedName name="ZINC_CAL26_3x6_6" localSheetId="1">#REF!</definedName>
    <definedName name="ZINC_CAL26_3x6_6">#REF!</definedName>
    <definedName name="ZINC_CAL26_3x6_7" localSheetId="1">#REF!</definedName>
    <definedName name="ZINC_CAL26_3x6_7">#REF!</definedName>
    <definedName name="ZINC_CAL26_3x6_8" localSheetId="1">#REF!</definedName>
    <definedName name="ZINC_CAL26_3x6_8">#REF!</definedName>
    <definedName name="ZINC_CAL26_3x6_9" localSheetId="1">#REF!</definedName>
    <definedName name="ZINC_CAL26_3x6_9">#REF!</definedName>
    <definedName name="ZINC24">#REF!</definedName>
    <definedName name="ZINC26">#REF!</definedName>
    <definedName name="ZINC27">#REF!</definedName>
    <definedName name="ZINC34">#REF!</definedName>
    <definedName name="ZN">#REF!</definedName>
    <definedName name="Zoc.baldosin">[41]Insumos!$E$91</definedName>
    <definedName name="Zoc.Marmol.Mezc.Antillana">[36]Análisis!#REF!</definedName>
    <definedName name="Zoc.vibrazo.Blanco">#REF!</definedName>
    <definedName name="Zocalo.Baldosin">[36]Análisis!#REF!</definedName>
    <definedName name="Zocalo.bozel.marmol">#REF!</definedName>
    <definedName name="Zocalo.cemento7x25cm">#REF!</definedName>
    <definedName name="Zocalo.Ceram.Mezc.Antillana">[36]Análisis!#REF!</definedName>
    <definedName name="zocalo.ceramica">#REF!</definedName>
    <definedName name="Zócalo.Ceramica">[88]Insumos!$E$80</definedName>
    <definedName name="Zócalo.Cerámica">#REF!</definedName>
    <definedName name="zocalo.ceramica.antideslizante">#REF!</definedName>
    <definedName name="Zocalo.de.ceramica.A">[32]Análisis!$D$532</definedName>
    <definedName name="Zocalo.de.ceramica.B">[32]Análisis!$D$551</definedName>
    <definedName name="Zocalo.de.ceramica.C">[32]Análisis!$D$570</definedName>
    <definedName name="zocalo.de.mosaico">[55]Análisis!$D$1266</definedName>
    <definedName name="Zócalo.Granimármol">#REF!</definedName>
    <definedName name="Zócalo.Granimarmol.MA">#REF!</definedName>
    <definedName name="Zocalo.granito.fondo.blanco">#REF!</definedName>
    <definedName name="Zocalo.Granito.Fondo.blanco.MA">#REF!</definedName>
    <definedName name="Zócalo.Gres">#REF!</definedName>
    <definedName name="Zócalo.loseta.cemento">#REF!</definedName>
    <definedName name="Zocalo.Marmol.A">#REF!</definedName>
    <definedName name="Zocalo.Marmol.A.ANA">#REF!</definedName>
    <definedName name="Zocalo.Marmol.Tipo.B">#REF!</definedName>
    <definedName name="zocalo.porcelanato.40x40">[32]Análisis!$D$501</definedName>
    <definedName name="Zocalo.Vibrazo.Bco">#REF!</definedName>
    <definedName name="ZOCALO_8x34" localSheetId="1">#REF!</definedName>
    <definedName name="ZOCALO_8x34">#REF!</definedName>
    <definedName name="ZOCALO_8x34_10" localSheetId="1">#REF!</definedName>
    <definedName name="ZOCALO_8x34_10">#REF!</definedName>
    <definedName name="ZOCALO_8x34_11" localSheetId="1">#REF!</definedName>
    <definedName name="ZOCALO_8x34_11">#REF!</definedName>
    <definedName name="ZOCALO_8x34_6" localSheetId="1">#REF!</definedName>
    <definedName name="ZOCALO_8x34_6">#REF!</definedName>
    <definedName name="ZOCALO_8x34_7" localSheetId="1">#REF!</definedName>
    <definedName name="ZOCALO_8x34_7">#REF!</definedName>
    <definedName name="ZOCALO_8x34_8" localSheetId="1">#REF!</definedName>
    <definedName name="ZOCALO_8x34_8">#REF!</definedName>
    <definedName name="ZOCALO_8x34_9" localSheetId="1">#REF!</definedName>
    <definedName name="ZOCALO_8x34_9">#REF!</definedName>
    <definedName name="zocalobotichinorojo">[10]insumo!#REF!</definedName>
    <definedName name="ZOCESCGRAPROYAL">#REF!</definedName>
    <definedName name="ZOCGRA30BCO">#REF!</definedName>
    <definedName name="ZOCGRA30GRIS">#REF!</definedName>
    <definedName name="ZOCGRA40BCO">#REF!</definedName>
    <definedName name="ZOCGRAPROYAL40">#REF!</definedName>
    <definedName name="ZOCLAD28">#REF!</definedName>
    <definedName name="ZOCMOSROJ25">#REF!</definedName>
    <definedName name="ZR">#REF!</definedName>
    <definedName name="ZS">#REF!</definedName>
    <definedName name="ZV">#REF!</definedName>
    <definedName name="ZW">#REF!</definedName>
    <definedName name="ZX">#REF!</definedName>
    <definedName name="ZZ">#REF!</definedName>
  </definedNames>
  <calcPr calcId="162913" fullPrecision="0"/>
</workbook>
</file>

<file path=xl/calcChain.xml><?xml version="1.0" encoding="utf-8"?>
<calcChain xmlns="http://schemas.openxmlformats.org/spreadsheetml/2006/main">
  <c r="F1962" i="67" l="1"/>
  <c r="F1955" i="67"/>
  <c r="F1954" i="67"/>
  <c r="F1952" i="67"/>
  <c r="A1951" i="67"/>
  <c r="F2576" i="67"/>
  <c r="F2575" i="67"/>
  <c r="F2574" i="67"/>
  <c r="F1956" i="67" l="1"/>
  <c r="F1953" i="67"/>
  <c r="F1957" i="67" l="1"/>
  <c r="F1958" i="67"/>
  <c r="F1604" i="67"/>
  <c r="F1605" i="67"/>
  <c r="F1602" i="67"/>
  <c r="F1943" i="67" l="1"/>
  <c r="F1942" i="67"/>
  <c r="F1941" i="67"/>
  <c r="F1333" i="67"/>
  <c r="F1616" i="67"/>
  <c r="F1615" i="67"/>
  <c r="F1614" i="67"/>
  <c r="F1613" i="67"/>
  <c r="F1296" i="67"/>
  <c r="F1295" i="67"/>
  <c r="F1294" i="67"/>
  <c r="F983" i="67"/>
  <c r="F982" i="67"/>
  <c r="F981" i="67"/>
  <c r="F668" i="67"/>
  <c r="F667" i="67"/>
  <c r="F666" i="67"/>
  <c r="F320" i="67"/>
  <c r="F319" i="67"/>
  <c r="F318" i="67"/>
  <c r="F1922" i="67" l="1"/>
  <c r="F1598" i="67"/>
  <c r="F1594" i="67"/>
  <c r="F1611" i="67" l="1"/>
  <c r="F2243" i="67" l="1"/>
  <c r="F2242" i="67"/>
  <c r="F2241" i="67"/>
  <c r="F2245" i="67" l="1"/>
  <c r="F2210" i="67" l="1"/>
  <c r="F2208" i="67"/>
  <c r="F2206" i="67"/>
  <c r="F2204" i="67"/>
  <c r="F2198" i="67"/>
  <c r="F2196" i="67"/>
  <c r="F2193" i="67"/>
  <c r="F2192" i="67"/>
  <c r="F2189" i="67"/>
  <c r="F2188" i="67"/>
  <c r="F2187" i="67"/>
  <c r="F2186" i="67"/>
  <c r="F2185" i="67"/>
  <c r="F2182" i="67"/>
  <c r="F2181" i="67"/>
  <c r="F2180" i="67"/>
  <c r="F2177" i="67"/>
  <c r="F2173" i="67"/>
  <c r="F2171" i="67"/>
  <c r="F2170" i="67"/>
  <c r="F2167" i="67"/>
  <c r="F2166" i="67"/>
  <c r="F2163" i="67"/>
  <c r="F2159" i="67"/>
  <c r="F2157" i="67"/>
  <c r="F2156" i="67"/>
  <c r="F2155" i="67"/>
  <c r="F2154" i="67"/>
  <c r="F2142" i="67"/>
  <c r="F2141" i="67"/>
  <c r="F2140" i="67"/>
  <c r="F2108" i="67"/>
  <c r="F2106" i="67"/>
  <c r="F2105" i="67"/>
  <c r="F2104" i="67"/>
  <c r="F2103" i="67"/>
  <c r="F2100" i="67"/>
  <c r="F2099" i="67"/>
  <c r="F2098" i="67"/>
  <c r="F2097" i="67"/>
  <c r="F2096" i="67"/>
  <c r="F2095" i="67"/>
  <c r="F2094" i="67"/>
  <c r="F2093" i="67"/>
  <c r="F2092" i="67"/>
  <c r="F2091" i="67"/>
  <c r="F2090" i="67"/>
  <c r="F2086" i="67"/>
  <c r="F2082" i="67"/>
  <c r="F2081" i="67"/>
  <c r="F2078" i="67"/>
  <c r="F2076" i="67"/>
  <c r="F2075" i="67"/>
  <c r="F2074" i="67"/>
  <c r="F2073" i="67"/>
  <c r="F2072" i="67"/>
  <c r="F2071" i="67"/>
  <c r="F2070" i="67"/>
  <c r="F2069" i="67"/>
  <c r="F2068" i="67"/>
  <c r="F2067" i="67"/>
  <c r="F2066" i="67"/>
  <c r="F2063" i="67"/>
  <c r="F2062" i="67"/>
  <c r="F2059" i="67"/>
  <c r="F2058" i="67"/>
  <c r="F2057" i="67"/>
  <c r="F2056" i="67"/>
  <c r="F2055" i="67"/>
  <c r="F2054" i="67"/>
  <c r="F2053" i="67"/>
  <c r="F2050" i="67"/>
  <c r="F2047" i="67"/>
  <c r="F2044" i="67"/>
  <c r="F2043" i="67"/>
  <c r="F2042" i="67"/>
  <c r="F2041" i="67"/>
  <c r="F2040" i="67"/>
  <c r="F2039" i="67"/>
  <c r="F2038" i="67"/>
  <c r="F2037" i="67"/>
  <c r="F2022" i="67"/>
  <c r="F2002" i="67"/>
  <c r="F2001" i="67"/>
  <c r="F1999" i="67"/>
  <c r="F1986" i="67"/>
  <c r="F1984" i="67"/>
  <c r="F1983" i="67"/>
  <c r="F1982" i="67"/>
  <c r="F2113" i="67" l="1"/>
  <c r="F2122" i="67"/>
  <c r="F2135" i="67"/>
  <c r="F2125" i="67"/>
  <c r="F2118" i="67"/>
  <c r="F2119" i="67"/>
  <c r="F2128" i="67"/>
  <c r="F2139" i="67"/>
  <c r="F2201" i="67"/>
  <c r="F1989" i="67"/>
  <c r="F2120" i="67"/>
  <c r="F2032" i="67"/>
  <c r="F2147" i="67"/>
  <c r="F2033" i="67"/>
  <c r="F2150" i="67"/>
  <c r="F2168" i="67"/>
  <c r="F2036" i="67"/>
  <c r="F2114" i="67"/>
  <c r="F2083" i="67"/>
  <c r="F2197" i="67"/>
  <c r="F2006" i="67"/>
  <c r="F2216" i="67"/>
  <c r="F2018" i="67"/>
  <c r="F2169" i="67"/>
  <c r="F2012" i="67"/>
  <c r="F2020" i="67"/>
  <c r="F2030" i="67"/>
  <c r="F2014" i="67"/>
  <c r="F2015" i="67"/>
  <c r="F2138" i="67"/>
  <c r="F2019" i="67"/>
  <c r="F2045" i="67"/>
  <c r="F2027" i="67"/>
  <c r="F2121" i="67"/>
  <c r="F2127" i="67"/>
  <c r="F2146" i="67"/>
  <c r="F2123" i="67"/>
  <c r="F2137" i="67"/>
  <c r="F2016" i="67"/>
  <c r="F1991" i="67"/>
  <c r="F2230" i="67"/>
  <c r="F2112" i="67"/>
  <c r="F2013" i="67"/>
  <c r="F2017" i="67"/>
  <c r="F2028" i="67"/>
  <c r="F2126" i="67"/>
  <c r="F2131" i="67"/>
  <c r="F2031" i="67"/>
  <c r="F2164" i="67"/>
  <c r="F2151" i="67"/>
  <c r="F1981" i="67"/>
  <c r="F2124" i="67"/>
  <c r="F2132" i="67"/>
  <c r="F2136" i="67"/>
  <c r="F2227" i="67"/>
  <c r="F2011" i="67"/>
  <c r="F2087" i="67"/>
  <c r="F2000" i="67"/>
  <c r="F2029" i="67"/>
  <c r="F2172" i="67"/>
  <c r="F2219" i="67"/>
  <c r="F2223" i="67"/>
  <c r="F2165" i="67" l="1"/>
  <c r="F2026" i="67"/>
  <c r="F2224" i="67"/>
  <c r="F2115" i="67"/>
  <c r="F2202" i="67"/>
  <c r="F2007" i="67"/>
  <c r="F2143" i="67"/>
  <c r="F1993" i="67"/>
  <c r="F2235" i="67"/>
  <c r="F1987" i="67"/>
  <c r="F2221" i="67"/>
  <c r="F2233" i="67"/>
  <c r="F2008" i="67" l="1"/>
  <c r="F1995" i="67"/>
  <c r="F2237" i="67"/>
  <c r="F2560" i="67" l="1"/>
  <c r="F1742" i="67"/>
  <c r="F1741" i="67"/>
  <c r="F2222" i="67" l="1"/>
  <c r="F2220" i="67" l="1"/>
  <c r="F2238" i="67" s="1"/>
  <c r="F1946" i="67" l="1"/>
  <c r="F1945" i="67"/>
  <c r="F1603" i="67"/>
  <c r="F1601" i="67"/>
  <c r="F1600" i="67"/>
  <c r="F1947" i="67" l="1"/>
  <c r="F1606" i="67"/>
  <c r="F1288" i="67"/>
  <c r="F1287" i="67"/>
  <c r="F975" i="67"/>
  <c r="F974" i="67"/>
  <c r="F659" i="67"/>
  <c r="F658" i="67"/>
  <c r="F312" i="67"/>
  <c r="F311" i="67"/>
  <c r="F310" i="67"/>
  <c r="F660" i="67" l="1"/>
  <c r="F288" i="67" l="1"/>
  <c r="F1915" i="67"/>
  <c r="F1576" i="67"/>
  <c r="F1575" i="67"/>
  <c r="F1544" i="67"/>
  <c r="F1232" i="67"/>
  <c r="F636" i="67"/>
  <c r="F953" i="67"/>
  <c r="F920" i="67"/>
  <c r="F603" i="67"/>
  <c r="F256" i="67" l="1"/>
  <c r="F1877" i="67"/>
  <c r="F1865" i="67"/>
  <c r="F1863" i="67"/>
  <c r="F1862" i="67"/>
  <c r="F1861" i="67"/>
  <c r="F1860" i="67"/>
  <c r="F1857" i="67"/>
  <c r="F1853" i="67"/>
  <c r="F1852" i="67"/>
  <c r="F1848" i="67"/>
  <c r="F1847" i="67"/>
  <c r="F1846" i="67"/>
  <c r="F1814" i="67"/>
  <c r="F1812" i="67"/>
  <c r="F1811" i="67"/>
  <c r="F1810" i="67"/>
  <c r="F1809" i="67"/>
  <c r="F1806" i="67"/>
  <c r="F1805" i="67"/>
  <c r="F1804" i="67"/>
  <c r="F1803" i="67"/>
  <c r="F1801" i="67"/>
  <c r="F1800" i="67"/>
  <c r="F1798" i="67"/>
  <c r="F1797" i="67"/>
  <c r="F1796" i="67"/>
  <c r="F1788" i="67"/>
  <c r="F1787" i="67"/>
  <c r="F1781" i="67"/>
  <c r="F1777" i="67"/>
  <c r="F1773" i="67"/>
  <c r="F1765" i="67"/>
  <c r="F1764" i="67"/>
  <c r="F1763" i="67"/>
  <c r="F1761" i="67"/>
  <c r="F1760" i="67"/>
  <c r="F1759" i="67"/>
  <c r="F1756" i="67"/>
  <c r="F1914" i="67"/>
  <c r="F1912" i="67"/>
  <c r="F1910" i="67"/>
  <c r="F1904" i="67"/>
  <c r="F1891" i="67"/>
  <c r="F1887" i="67"/>
  <c r="F1845" i="67" l="1"/>
  <c r="F1819" i="67"/>
  <c r="F1829" i="67"/>
  <c r="F1841" i="67"/>
  <c r="F1820" i="67"/>
  <c r="F1793" i="67"/>
  <c r="F1856" i="67"/>
  <c r="F1842" i="67"/>
  <c r="F1780" i="67"/>
  <c r="F1772" i="67"/>
  <c r="F1775" i="67"/>
  <c r="F1792" i="67"/>
  <c r="F1844" i="67"/>
  <c r="F1768" i="67"/>
  <c r="F1799" i="67"/>
  <c r="F1779" i="67"/>
  <c r="F1830" i="67"/>
  <c r="F1826" i="67"/>
  <c r="F1802" i="67"/>
  <c r="F1827" i="67"/>
  <c r="F1831" i="67"/>
  <c r="F1784" i="67"/>
  <c r="F1837" i="67"/>
  <c r="F1832" i="67"/>
  <c r="F1824" i="67"/>
  <c r="F1843" i="67"/>
  <c r="F1833" i="67"/>
  <c r="F1776" i="67"/>
  <c r="F1834" i="67"/>
  <c r="F1762" i="67"/>
  <c r="F1838" i="67"/>
  <c r="F1774" i="67"/>
  <c r="F1778" i="67"/>
  <c r="F1782" i="67"/>
  <c r="F1769" i="67"/>
  <c r="F1789" i="67"/>
  <c r="F1818" i="67"/>
  <c r="F1825" i="67"/>
  <c r="F1828" i="67"/>
  <c r="F1883" i="67"/>
  <c r="F1907" i="67"/>
  <c r="F1886" i="67"/>
  <c r="F1895" i="67"/>
  <c r="F1892" i="67"/>
  <c r="F1902" i="67"/>
  <c r="F1898" i="67"/>
  <c r="F1903" i="67"/>
  <c r="F1893" i="67"/>
  <c r="F1908" i="67"/>
  <c r="F1899" i="67"/>
  <c r="F1894" i="67"/>
  <c r="F1849" i="67" l="1"/>
  <c r="F1821" i="67"/>
  <c r="F1706" i="67"/>
  <c r="F1705" i="67"/>
  <c r="F1703" i="67"/>
  <c r="F1704" i="67" l="1"/>
  <c r="F1263" i="67" l="1"/>
  <c r="F634" i="67"/>
  <c r="F287" i="67"/>
  <c r="F951" i="67"/>
  <c r="F1744" i="67" l="1"/>
  <c r="F1746" i="67" l="1"/>
  <c r="F124" i="67" l="1"/>
  <c r="F1573" i="67" l="1"/>
  <c r="F1571" i="67"/>
  <c r="F1565" i="67"/>
  <c r="F1563" i="67"/>
  <c r="F1560" i="67"/>
  <c r="F1559" i="67"/>
  <c r="F1556" i="67"/>
  <c r="F1555" i="67"/>
  <c r="F1554" i="67"/>
  <c r="F1553" i="67"/>
  <c r="F1552" i="67"/>
  <c r="F1549" i="67"/>
  <c r="F1548" i="67"/>
  <c r="F1547" i="67"/>
  <c r="F1540" i="67"/>
  <c r="F1538" i="67"/>
  <c r="F1537" i="67"/>
  <c r="F1534" i="67"/>
  <c r="F1533" i="67"/>
  <c r="F1530" i="67"/>
  <c r="F1526" i="67"/>
  <c r="F1524" i="67"/>
  <c r="F1523" i="67"/>
  <c r="F1522" i="67"/>
  <c r="F1521" i="67"/>
  <c r="F1518" i="67"/>
  <c r="F1514" i="67"/>
  <c r="F1513" i="67"/>
  <c r="F1509" i="67"/>
  <c r="F1508" i="67"/>
  <c r="F1507" i="67"/>
  <c r="F1475" i="67"/>
  <c r="F1473" i="67"/>
  <c r="F1472" i="67"/>
  <c r="F1471" i="67"/>
  <c r="F1470" i="67"/>
  <c r="F1467" i="67"/>
  <c r="F1466" i="67"/>
  <c r="F1465" i="67"/>
  <c r="F1464" i="67"/>
  <c r="F1463" i="67"/>
  <c r="F1462" i="67"/>
  <c r="F1461" i="67"/>
  <c r="F1460" i="67"/>
  <c r="F1459" i="67"/>
  <c r="F1458" i="67"/>
  <c r="F1457" i="67"/>
  <c r="F1453" i="67"/>
  <c r="F1449" i="67"/>
  <c r="F1448" i="67"/>
  <c r="F1445" i="67"/>
  <c r="F1443" i="67"/>
  <c r="F1442" i="67"/>
  <c r="F1441" i="67"/>
  <c r="F1440" i="67"/>
  <c r="F1439" i="67"/>
  <c r="F1438" i="67"/>
  <c r="F1437" i="67"/>
  <c r="F1436" i="67"/>
  <c r="F1435" i="67"/>
  <c r="F1434" i="67"/>
  <c r="F1433" i="67"/>
  <c r="F1430" i="67"/>
  <c r="F1429" i="67"/>
  <c r="F1426" i="67"/>
  <c r="F1425" i="67"/>
  <c r="F1424" i="67"/>
  <c r="F1423" i="67"/>
  <c r="F1422" i="67"/>
  <c r="F1421" i="67"/>
  <c r="F1420" i="67"/>
  <c r="F1418" i="67"/>
  <c r="F1415" i="67"/>
  <c r="F1413" i="67"/>
  <c r="F1410" i="67"/>
  <c r="F1407" i="67"/>
  <c r="F1406" i="67"/>
  <c r="F1404" i="67"/>
  <c r="F1403" i="67"/>
  <c r="F1388" i="67"/>
  <c r="F1372" i="67"/>
  <c r="F1368" i="67"/>
  <c r="F1367" i="67"/>
  <c r="F1366" i="67"/>
  <c r="F1365" i="67"/>
  <c r="F1493" i="67" l="1"/>
  <c r="F1498" i="67"/>
  <c r="F1489" i="67"/>
  <c r="F1454" i="67"/>
  <c r="F1539" i="67"/>
  <c r="F1535" i="67"/>
  <c r="F1398" i="67"/>
  <c r="F1408" i="67"/>
  <c r="F1505" i="67"/>
  <c r="F1396" i="67"/>
  <c r="F1394" i="67"/>
  <c r="F1402" i="67"/>
  <c r="F1487" i="67"/>
  <c r="F1494" i="67"/>
  <c r="F1481" i="67"/>
  <c r="F1480" i="67"/>
  <c r="F1450" i="67"/>
  <c r="F1485" i="67"/>
  <c r="F1495" i="67"/>
  <c r="F1568" i="67"/>
  <c r="F1377" i="67"/>
  <c r="F1490" i="67"/>
  <c r="F1397" i="67"/>
  <c r="F1479" i="67"/>
  <c r="F1502" i="67"/>
  <c r="F1393" i="67"/>
  <c r="F1488" i="67"/>
  <c r="F1506" i="67"/>
  <c r="F1373" i="67"/>
  <c r="F1395" i="67"/>
  <c r="F1399" i="67"/>
  <c r="F1491" i="67"/>
  <c r="F1499" i="67"/>
  <c r="F1503" i="67"/>
  <c r="F1517" i="67"/>
  <c r="F1536" i="67"/>
  <c r="F1564" i="67"/>
  <c r="F1405" i="67"/>
  <c r="F1486" i="67"/>
  <c r="F1492" i="67"/>
  <c r="F1504" i="67"/>
  <c r="F1531" i="67"/>
  <c r="F1482" i="67" l="1"/>
  <c r="F1392" i="67"/>
  <c r="F1510" i="67"/>
  <c r="F1374" i="67"/>
  <c r="F1569" i="67"/>
  <c r="F1096" i="67"/>
  <c r="F1095" i="67"/>
  <c r="F1093" i="67"/>
  <c r="F1092" i="67"/>
  <c r="F1091" i="67" l="1"/>
  <c r="F1094" i="67"/>
  <c r="F1099" i="67"/>
  <c r="F1097" i="67"/>
  <c r="F1409" i="67" l="1"/>
  <c r="F1057" i="67"/>
  <c r="F1056" i="67"/>
  <c r="F1214" i="67"/>
  <c r="F1212" i="67"/>
  <c r="F1211" i="67"/>
  <c r="F1210" i="67"/>
  <c r="F1209" i="67"/>
  <c r="F1206" i="67"/>
  <c r="F1202" i="67"/>
  <c r="F1201" i="67"/>
  <c r="F1197" i="67"/>
  <c r="F1195" i="67"/>
  <c r="F1163" i="67"/>
  <c r="F1161" i="67"/>
  <c r="F1160" i="67"/>
  <c r="F1159" i="67"/>
  <c r="F1158" i="67"/>
  <c r="F1155" i="67"/>
  <c r="F1154" i="67"/>
  <c r="F1153" i="67"/>
  <c r="F1152" i="67"/>
  <c r="F1151" i="67"/>
  <c r="F1150" i="67"/>
  <c r="F1149" i="67"/>
  <c r="F1148" i="67"/>
  <c r="F1147" i="67"/>
  <c r="F1146" i="67"/>
  <c r="F1141" i="67"/>
  <c r="F1137" i="67"/>
  <c r="F1136" i="67"/>
  <c r="F1129" i="67"/>
  <c r="F1125" i="67"/>
  <c r="F1123" i="67"/>
  <c r="F1121" i="67"/>
  <c r="F1117" i="67"/>
  <c r="F1113" i="67"/>
  <c r="F1105" i="67"/>
  <c r="F1226" i="67"/>
  <c r="F1169" i="67" l="1"/>
  <c r="F1179" i="67"/>
  <c r="F1180" i="67"/>
  <c r="F1191" i="67"/>
  <c r="F1175" i="67"/>
  <c r="F1112" i="67"/>
  <c r="F1176" i="67"/>
  <c r="F1168" i="67"/>
  <c r="F1114" i="67"/>
  <c r="F1108" i="67"/>
  <c r="F1177" i="67"/>
  <c r="F1196" i="67"/>
  <c r="F1173" i="67"/>
  <c r="F1178" i="67"/>
  <c r="F1182" i="67"/>
  <c r="F1193" i="67"/>
  <c r="F1110" i="67"/>
  <c r="F1190" i="67"/>
  <c r="F1194" i="67"/>
  <c r="F1118" i="67"/>
  <c r="F1109" i="67"/>
  <c r="F1124" i="67"/>
  <c r="F1128" i="67"/>
  <c r="F1145" i="67"/>
  <c r="F1186" i="67"/>
  <c r="F1192" i="67"/>
  <c r="F1133" i="67"/>
  <c r="F1205" i="67"/>
  <c r="F1127" i="67"/>
  <c r="F1138" i="67"/>
  <c r="F1174" i="67"/>
  <c r="F1111" i="67"/>
  <c r="F1183" i="67"/>
  <c r="F1187" i="67"/>
  <c r="F1122" i="67"/>
  <c r="F1126" i="67"/>
  <c r="F1130" i="67"/>
  <c r="F1142" i="67"/>
  <c r="F1131" i="67"/>
  <c r="F1181" i="67"/>
  <c r="F1167" i="67"/>
  <c r="F1261" i="67"/>
  <c r="F1259" i="67"/>
  <c r="F1244" i="67"/>
  <c r="F1241" i="67"/>
  <c r="F1240" i="67"/>
  <c r="F1236" i="67"/>
  <c r="F1198" i="67" l="1"/>
  <c r="F1256" i="67"/>
  <c r="F1170" i="67"/>
  <c r="F1252" i="67"/>
  <c r="F1247" i="67"/>
  <c r="F1242" i="67"/>
  <c r="F1248" i="67"/>
  <c r="F1253" i="67"/>
  <c r="F1243" i="67"/>
  <c r="F1235" i="67"/>
  <c r="F1251" i="67"/>
  <c r="F1257" i="67" l="1"/>
  <c r="F458" i="67" l="1"/>
  <c r="F776" i="67"/>
  <c r="F1098" i="67"/>
  <c r="F1389" i="67" l="1"/>
  <c r="F949" i="67" l="1"/>
  <c r="F947" i="67"/>
  <c r="F944" i="67"/>
  <c r="F935" i="67"/>
  <c r="F932" i="67"/>
  <c r="F929" i="67"/>
  <c r="F928" i="67"/>
  <c r="F924" i="67"/>
  <c r="F916" i="67"/>
  <c r="F914" i="67"/>
  <c r="F913" i="67"/>
  <c r="F910" i="67"/>
  <c r="F909" i="67"/>
  <c r="F906" i="67"/>
  <c r="F902" i="67"/>
  <c r="F900" i="67"/>
  <c r="F899" i="67"/>
  <c r="F898" i="67"/>
  <c r="F897" i="67"/>
  <c r="F894" i="67"/>
  <c r="F890" i="67"/>
  <c r="F889" i="67"/>
  <c r="F885" i="67"/>
  <c r="F884" i="67"/>
  <c r="F851" i="67"/>
  <c r="F849" i="67"/>
  <c r="F848" i="67"/>
  <c r="F847" i="67"/>
  <c r="F846" i="67"/>
  <c r="F843" i="67"/>
  <c r="F842" i="67"/>
  <c r="F841" i="67"/>
  <c r="F840" i="67"/>
  <c r="F838" i="67"/>
  <c r="F837" i="67"/>
  <c r="F836" i="67"/>
  <c r="F835" i="67"/>
  <c r="F834" i="67"/>
  <c r="F833" i="67"/>
  <c r="F825" i="67"/>
  <c r="F824" i="67"/>
  <c r="F816" i="67"/>
  <c r="F812" i="67"/>
  <c r="F805" i="67"/>
  <c r="F802" i="67"/>
  <c r="F801" i="67"/>
  <c r="F800" i="67"/>
  <c r="F799" i="67"/>
  <c r="F798" i="67"/>
  <c r="F797" i="67"/>
  <c r="F796" i="67"/>
  <c r="F793" i="67"/>
  <c r="F790" i="67"/>
  <c r="F745" i="67"/>
  <c r="F744" i="67"/>
  <c r="F632" i="67"/>
  <c r="F630" i="67"/>
  <c r="F622" i="67"/>
  <c r="F618" i="67"/>
  <c r="F615" i="67"/>
  <c r="F612" i="67"/>
  <c r="F611" i="67"/>
  <c r="F607" i="67"/>
  <c r="F606" i="67"/>
  <c r="F599" i="67"/>
  <c r="F597" i="67"/>
  <c r="F596" i="67"/>
  <c r="F593" i="67"/>
  <c r="F592" i="67"/>
  <c r="F589" i="67"/>
  <c r="F585" i="67"/>
  <c r="F583" i="67"/>
  <c r="F582" i="67"/>
  <c r="F581" i="67"/>
  <c r="F580" i="67"/>
  <c r="F577" i="67"/>
  <c r="F573" i="67"/>
  <c r="F572" i="67"/>
  <c r="F568" i="67"/>
  <c r="F567" i="67"/>
  <c r="F534" i="67"/>
  <c r="F532" i="67"/>
  <c r="F531" i="67"/>
  <c r="F530" i="67"/>
  <c r="F529" i="67"/>
  <c r="F526" i="67"/>
  <c r="F525" i="67"/>
  <c r="F524" i="67"/>
  <c r="F523" i="67"/>
  <c r="F522" i="67"/>
  <c r="F521" i="67"/>
  <c r="F520" i="67"/>
  <c r="F519" i="67"/>
  <c r="F518" i="67"/>
  <c r="F517" i="67"/>
  <c r="F516" i="67"/>
  <c r="F508" i="67"/>
  <c r="F507" i="67"/>
  <c r="F504" i="67"/>
  <c r="F502" i="67"/>
  <c r="F499" i="67"/>
  <c r="F498" i="67"/>
  <c r="F495" i="67"/>
  <c r="F494" i="67"/>
  <c r="F488" i="67"/>
  <c r="F483" i="67"/>
  <c r="F482" i="67"/>
  <c r="F479" i="67"/>
  <c r="F476" i="67"/>
  <c r="F469" i="67"/>
  <c r="F468" i="67"/>
  <c r="F467" i="67"/>
  <c r="F466" i="67"/>
  <c r="F465" i="67"/>
  <c r="F464" i="67"/>
  <c r="F463" i="67"/>
  <c r="F462" i="67"/>
  <c r="F428" i="67"/>
  <c r="F554" i="67" l="1"/>
  <c r="F871" i="67"/>
  <c r="F855" i="67"/>
  <c r="F547" i="67"/>
  <c r="F548" i="67"/>
  <c r="F856" i="67"/>
  <c r="F865" i="67"/>
  <c r="F549" i="67"/>
  <c r="F866" i="67"/>
  <c r="F550" i="67"/>
  <c r="F857" i="67"/>
  <c r="F867" i="67"/>
  <c r="F551" i="67"/>
  <c r="F868" i="67"/>
  <c r="F563" i="67"/>
  <c r="F880" i="67"/>
  <c r="F552" i="67"/>
  <c r="F627" i="67"/>
  <c r="F869" i="67"/>
  <c r="F544" i="67"/>
  <c r="F870" i="67"/>
  <c r="F878" i="67"/>
  <c r="F879" i="67"/>
  <c r="F893" i="67"/>
  <c r="F940" i="67"/>
  <c r="F811" i="67"/>
  <c r="F815" i="67"/>
  <c r="F819" i="67"/>
  <c r="F911" i="67"/>
  <c r="F930" i="67"/>
  <c r="F806" i="67"/>
  <c r="F826" i="67"/>
  <c r="F862" i="67"/>
  <c r="F864" i="67"/>
  <c r="F925" i="67"/>
  <c r="F882" i="67"/>
  <c r="F936" i="67"/>
  <c r="F941" i="67"/>
  <c r="F874" i="67"/>
  <c r="F931" i="67"/>
  <c r="F821" i="67"/>
  <c r="F915" i="67"/>
  <c r="F809" i="67"/>
  <c r="F813" i="67"/>
  <c r="F817" i="67"/>
  <c r="F829" i="67"/>
  <c r="F839" i="67"/>
  <c r="F863" i="67"/>
  <c r="F883" i="67"/>
  <c r="F923" i="67"/>
  <c r="F939" i="67"/>
  <c r="F875" i="67"/>
  <c r="F907" i="67"/>
  <c r="F810" i="67"/>
  <c r="F814" i="67"/>
  <c r="F818" i="67"/>
  <c r="F830" i="67"/>
  <c r="F861" i="67"/>
  <c r="F881" i="67"/>
  <c r="F557" i="67"/>
  <c r="F540" i="67"/>
  <c r="F561" i="67"/>
  <c r="F576" i="67"/>
  <c r="F553" i="67"/>
  <c r="F598" i="67"/>
  <c r="F562" i="67"/>
  <c r="F623" i="67"/>
  <c r="F594" i="67"/>
  <c r="F613" i="67"/>
  <c r="F489" i="67"/>
  <c r="F509" i="67"/>
  <c r="F538" i="67"/>
  <c r="F545" i="67"/>
  <c r="F608" i="67"/>
  <c r="F480" i="67"/>
  <c r="F484" i="67"/>
  <c r="F565" i="67"/>
  <c r="F619" i="67"/>
  <c r="F624" i="67"/>
  <c r="F614" i="67"/>
  <c r="F481" i="67"/>
  <c r="F485" i="67"/>
  <c r="F492" i="67"/>
  <c r="F496" i="67"/>
  <c r="F500" i="67"/>
  <c r="F512" i="67"/>
  <c r="F539" i="67"/>
  <c r="F546" i="67"/>
  <c r="F566" i="67"/>
  <c r="F558" i="67"/>
  <c r="F590" i="67"/>
  <c r="F493" i="67"/>
  <c r="F497" i="67"/>
  <c r="F501" i="67"/>
  <c r="F513" i="67"/>
  <c r="F564" i="67"/>
  <c r="F461" i="67"/>
  <c r="F945" i="67" l="1"/>
  <c r="F628" i="67"/>
  <c r="F541" i="67"/>
  <c r="F886" i="67"/>
  <c r="F858" i="67"/>
  <c r="F569" i="67"/>
  <c r="F116" i="67" l="1"/>
  <c r="F117" i="67" l="1"/>
  <c r="F175" i="67" l="1"/>
  <c r="F250" i="67"/>
  <c r="F119" i="67" l="1"/>
  <c r="F121" i="67" l="1"/>
  <c r="F233" i="67"/>
  <c r="F2553" i="67"/>
  <c r="F2552" i="67"/>
  <c r="F2551" i="67"/>
  <c r="F2550" i="67"/>
  <c r="F2549" i="67"/>
  <c r="F2548" i="67"/>
  <c r="F2547" i="67"/>
  <c r="F2546" i="67"/>
  <c r="F2545" i="67"/>
  <c r="F2544" i="67"/>
  <c r="F2543" i="67"/>
  <c r="F2542" i="67"/>
  <c r="F2541" i="67"/>
  <c r="F2540" i="67"/>
  <c r="F2539" i="67"/>
  <c r="F2538" i="67"/>
  <c r="F2535" i="67"/>
  <c r="F2534" i="67"/>
  <c r="F2533" i="67"/>
  <c r="F2532" i="67"/>
  <c r="F2531" i="67"/>
  <c r="F2530" i="67"/>
  <c r="F2529" i="67"/>
  <c r="F2528" i="67"/>
  <c r="F2527" i="67"/>
  <c r="F2526" i="67"/>
  <c r="F2525" i="67"/>
  <c r="F2524" i="67"/>
  <c r="F2523" i="67"/>
  <c r="F2522" i="67"/>
  <c r="F2521" i="67"/>
  <c r="F2520" i="67"/>
  <c r="F2519" i="67"/>
  <c r="F2516" i="67"/>
  <c r="F2515" i="67"/>
  <c r="F2514" i="67"/>
  <c r="F2513" i="67"/>
  <c r="F2512" i="67"/>
  <c r="F2511" i="67"/>
  <c r="F2510" i="67"/>
  <c r="F2509" i="67"/>
  <c r="F2508" i="67"/>
  <c r="F2507" i="67"/>
  <c r="F2506" i="67"/>
  <c r="F2505" i="67"/>
  <c r="F2504" i="67"/>
  <c r="F2503" i="67"/>
  <c r="F2502" i="67"/>
  <c r="F2501" i="67"/>
  <c r="F2500" i="67"/>
  <c r="F2497" i="67"/>
  <c r="F2496" i="67"/>
  <c r="F2495" i="67"/>
  <c r="F2494" i="67"/>
  <c r="F2493" i="67"/>
  <c r="F2492" i="67"/>
  <c r="F2491" i="67"/>
  <c r="F2490" i="67"/>
  <c r="F2489" i="67"/>
  <c r="F2488" i="67"/>
  <c r="F2487" i="67"/>
  <c r="F2486" i="67"/>
  <c r="F2485" i="67"/>
  <c r="F2484" i="67"/>
  <c r="F2483" i="67"/>
  <c r="F2482" i="67"/>
  <c r="F2481" i="67"/>
  <c r="F2478" i="67"/>
  <c r="F2477" i="67"/>
  <c r="F2476" i="67"/>
  <c r="F2475" i="67"/>
  <c r="F2474" i="67"/>
  <c r="F2473" i="67"/>
  <c r="F2472" i="67"/>
  <c r="F2471" i="67"/>
  <c r="F2470" i="67"/>
  <c r="F2469" i="67"/>
  <c r="F2468" i="67"/>
  <c r="F2467" i="67"/>
  <c r="F2466" i="67"/>
  <c r="F2465" i="67"/>
  <c r="F2464" i="67"/>
  <c r="F2463" i="67"/>
  <c r="F2462" i="67"/>
  <c r="F2459" i="67"/>
  <c r="F2458" i="67"/>
  <c r="F2457" i="67"/>
  <c r="F2456" i="67"/>
  <c r="F2455" i="67"/>
  <c r="F2454" i="67"/>
  <c r="F2453" i="67"/>
  <c r="F2452" i="67"/>
  <c r="F2451" i="67"/>
  <c r="F2450" i="67"/>
  <c r="F2449" i="67"/>
  <c r="F2448" i="67"/>
  <c r="F2447" i="67"/>
  <c r="F2446" i="67"/>
  <c r="F2445" i="67"/>
  <c r="F2444" i="67"/>
  <c r="F2443" i="67"/>
  <c r="F2436" i="67"/>
  <c r="F2435" i="67"/>
  <c r="F2434" i="67"/>
  <c r="F2433" i="67"/>
  <c r="F2432" i="67"/>
  <c r="F2431" i="67"/>
  <c r="F2430" i="67"/>
  <c r="F2429" i="67"/>
  <c r="F2428" i="67"/>
  <c r="F2427" i="67"/>
  <c r="F2426" i="67"/>
  <c r="F2425" i="67"/>
  <c r="F2424" i="67"/>
  <c r="F2421" i="67"/>
  <c r="F2420" i="67"/>
  <c r="F2419" i="67"/>
  <c r="F2418" i="67"/>
  <c r="F2417" i="67"/>
  <c r="F2416" i="67"/>
  <c r="F2415" i="67"/>
  <c r="F2414" i="67"/>
  <c r="F2413" i="67"/>
  <c r="F2412" i="67"/>
  <c r="F2411" i="67"/>
  <c r="F2410" i="67"/>
  <c r="F2409" i="67"/>
  <c r="F2406" i="67"/>
  <c r="F2405" i="67"/>
  <c r="F2404" i="67"/>
  <c r="F2403" i="67"/>
  <c r="F2402" i="67"/>
  <c r="F2401" i="67"/>
  <c r="F2400" i="67"/>
  <c r="F2399" i="67"/>
  <c r="F2398" i="67"/>
  <c r="F2397" i="67"/>
  <c r="F2396" i="67"/>
  <c r="F2395" i="67"/>
  <c r="F2394" i="67"/>
  <c r="F2391" i="67"/>
  <c r="F2390" i="67"/>
  <c r="F2389" i="67"/>
  <c r="F2388" i="67"/>
  <c r="F2387" i="67"/>
  <c r="F2386" i="67"/>
  <c r="F2385" i="67"/>
  <c r="F2384" i="67"/>
  <c r="F2383" i="67"/>
  <c r="F2382" i="67"/>
  <c r="F2381" i="67"/>
  <c r="F2380" i="67"/>
  <c r="F2379" i="67"/>
  <c r="F2376" i="67"/>
  <c r="F2375" i="67"/>
  <c r="F2374" i="67"/>
  <c r="F2373" i="67"/>
  <c r="F2372" i="67"/>
  <c r="F2371" i="67"/>
  <c r="F2370" i="67"/>
  <c r="F2369" i="67"/>
  <c r="F2368" i="67"/>
  <c r="F2367" i="67"/>
  <c r="F2366" i="67"/>
  <c r="F2365" i="67"/>
  <c r="F2362" i="67"/>
  <c r="F2361" i="67"/>
  <c r="F2360" i="67"/>
  <c r="F2359" i="67"/>
  <c r="F2358" i="67"/>
  <c r="F2357" i="67"/>
  <c r="F2356" i="67"/>
  <c r="F2355" i="67"/>
  <c r="F2354" i="67"/>
  <c r="F2353" i="67"/>
  <c r="F2352" i="67"/>
  <c r="F2351" i="67"/>
  <c r="F2345" i="67"/>
  <c r="F2344" i="67"/>
  <c r="F2343" i="67"/>
  <c r="F2342" i="67"/>
  <c r="F2341" i="67"/>
  <c r="F2340" i="67"/>
  <c r="F2339" i="67"/>
  <c r="F2338" i="67"/>
  <c r="F2335" i="67"/>
  <c r="F2334" i="67"/>
  <c r="F2333" i="67"/>
  <c r="F2332" i="67"/>
  <c r="F2331" i="67"/>
  <c r="F2330" i="67"/>
  <c r="F2329" i="67"/>
  <c r="F2328" i="67"/>
  <c r="F2325" i="67"/>
  <c r="F2324" i="67"/>
  <c r="F2323" i="67"/>
  <c r="F2322" i="67"/>
  <c r="F2321" i="67"/>
  <c r="F2320" i="67"/>
  <c r="F2319" i="67"/>
  <c r="F2318" i="67"/>
  <c r="F2317" i="67"/>
  <c r="F2314" i="67"/>
  <c r="F2313" i="67"/>
  <c r="F2312" i="67"/>
  <c r="F2311" i="67"/>
  <c r="F2310" i="67"/>
  <c r="F2309" i="67"/>
  <c r="F2308" i="67"/>
  <c r="F2307" i="67"/>
  <c r="F2304" i="67"/>
  <c r="F2303" i="67"/>
  <c r="F2302" i="67"/>
  <c r="F2301" i="67"/>
  <c r="F2300" i="67"/>
  <c r="F2299" i="67"/>
  <c r="F2298" i="67"/>
  <c r="F2297" i="67"/>
  <c r="F2296" i="67"/>
  <c r="F2291" i="67"/>
  <c r="F2290" i="67"/>
  <c r="F2289" i="67"/>
  <c r="F2288" i="67"/>
  <c r="F2287" i="67"/>
  <c r="F2286" i="67"/>
  <c r="F2285" i="67"/>
  <c r="F2284" i="67"/>
  <c r="F2283" i="67"/>
  <c r="F2282" i="67"/>
  <c r="F2281" i="67"/>
  <c r="F2280" i="67"/>
  <c r="F2279" i="67"/>
  <c r="F2278" i="67"/>
  <c r="F2277" i="67"/>
  <c r="F2276" i="67"/>
  <c r="F2275" i="67"/>
  <c r="F2274" i="67"/>
  <c r="F2273" i="67"/>
  <c r="F2272" i="67"/>
  <c r="F2271" i="67"/>
  <c r="F2270" i="67"/>
  <c r="F2269" i="67"/>
  <c r="F2268" i="67"/>
  <c r="F2267" i="67"/>
  <c r="F2266" i="67"/>
  <c r="F2265" i="67"/>
  <c r="F2264" i="67"/>
  <c r="F2263" i="67"/>
  <c r="F2262" i="67"/>
  <c r="F2261" i="67"/>
  <c r="F2260" i="67"/>
  <c r="F2259" i="67"/>
  <c r="F2258" i="67"/>
  <c r="F2257" i="67"/>
  <c r="F2256" i="67"/>
  <c r="F2255" i="67"/>
  <c r="F2254" i="67"/>
  <c r="F2253" i="67"/>
  <c r="F2252" i="67"/>
  <c r="F427" i="67"/>
  <c r="F80" i="67"/>
  <c r="F2292" i="67" l="1"/>
  <c r="F2437" i="67"/>
  <c r="F2346" i="67"/>
  <c r="F2554" i="67"/>
  <c r="F2555" i="67" l="1"/>
  <c r="F187" i="67"/>
  <c r="F185" i="67"/>
  <c r="F184" i="67"/>
  <c r="F183" i="67"/>
  <c r="F182" i="67"/>
  <c r="F179" i="67"/>
  <c r="F178" i="67"/>
  <c r="F177" i="67"/>
  <c r="F176" i="67"/>
  <c r="F174" i="67"/>
  <c r="F173" i="67"/>
  <c r="F172" i="67"/>
  <c r="F171" i="67"/>
  <c r="F170" i="67"/>
  <c r="F169" i="67"/>
  <c r="F166" i="67"/>
  <c r="F162" i="67"/>
  <c r="F161" i="67"/>
  <c r="F160" i="67"/>
  <c r="F153" i="67"/>
  <c r="F129" i="67"/>
  <c r="F908" i="67" l="1"/>
  <c r="F1532" i="67"/>
  <c r="F591" i="67"/>
  <c r="F1411" i="67" l="1"/>
  <c r="F1100" i="67"/>
  <c r="F788" i="67"/>
  <c r="F470" i="67"/>
  <c r="F154" i="67"/>
  <c r="F155" i="67"/>
  <c r="F152" i="67" l="1"/>
  <c r="F471" i="67" l="1"/>
  <c r="F313" i="67"/>
  <c r="F1289" i="67"/>
  <c r="F976" i="67"/>
  <c r="F146" i="67"/>
  <c r="F151" i="67"/>
  <c r="F142" i="67"/>
  <c r="F145" i="67"/>
  <c r="F147" i="67"/>
  <c r="F148" i="67"/>
  <c r="F912" i="67" l="1"/>
  <c r="F2023" i="67"/>
  <c r="F2212" i="67" s="1"/>
  <c r="F2246" i="67" s="1"/>
  <c r="F149" i="67"/>
  <c r="F150" i="67" l="1"/>
  <c r="F101" i="67"/>
  <c r="F141" i="67"/>
  <c r="F157" i="67"/>
  <c r="F595" i="67" l="1"/>
  <c r="F132" i="67"/>
  <c r="F135" i="67" l="1"/>
  <c r="F137" i="67"/>
  <c r="F133" i="67"/>
  <c r="F136" i="67"/>
  <c r="F134" i="67" l="1"/>
  <c r="F138" i="67"/>
  <c r="F230" i="67" l="1"/>
  <c r="F234" i="67"/>
  <c r="F238" i="67"/>
  <c r="F236" i="67"/>
  <c r="F235" i="67"/>
  <c r="F226" i="67"/>
  <c r="F221" i="67"/>
  <c r="F216" i="67"/>
  <c r="F1378" i="67" l="1"/>
  <c r="F1379" i="67"/>
  <c r="F191" i="67"/>
  <c r="F201" i="67"/>
  <c r="F225" i="67"/>
  <c r="F204" i="67"/>
  <c r="F218" i="67"/>
  <c r="F210" i="67"/>
  <c r="F202" i="67"/>
  <c r="F215" i="67"/>
  <c r="F211" i="67"/>
  <c r="F203" i="67"/>
  <c r="F207" i="67"/>
  <c r="F200" i="67"/>
  <c r="F206" i="67"/>
  <c r="F199" i="67"/>
  <c r="F192" i="67"/>
  <c r="F214" i="67"/>
  <c r="F217" i="67"/>
  <c r="F220" i="67"/>
  <c r="F197" i="67"/>
  <c r="F198" i="67"/>
  <c r="F219" i="67"/>
  <c r="F205" i="67"/>
  <c r="F1382" i="67" l="1"/>
  <c r="F1380" i="67"/>
  <c r="F222" i="67"/>
  <c r="F194" i="67"/>
  <c r="F1381" i="67" l="1"/>
  <c r="F1383" i="67"/>
  <c r="F787" i="67"/>
  <c r="F786" i="67"/>
  <c r="F785" i="67"/>
  <c r="F784" i="67"/>
  <c r="F783" i="67"/>
  <c r="F782" i="67"/>
  <c r="F781" i="67"/>
  <c r="F774" i="67"/>
  <c r="F765" i="67"/>
  <c r="F760" i="67"/>
  <c r="F759" i="67"/>
  <c r="F758" i="67"/>
  <c r="F757" i="67"/>
  <c r="F756" i="67"/>
  <c r="F742" i="67"/>
  <c r="F1077" i="67"/>
  <c r="F1384" i="67" l="1"/>
  <c r="F766" i="67"/>
  <c r="F761" i="67"/>
  <c r="F1385" i="67"/>
  <c r="F743" i="67"/>
  <c r="F749" i="67"/>
  <c r="F755" i="67"/>
  <c r="F750" i="67"/>
  <c r="F772" i="67"/>
  <c r="F775" i="67"/>
  <c r="F780" i="67"/>
  <c r="F773" i="67"/>
  <c r="F779" i="67"/>
  <c r="F754" i="67"/>
  <c r="F1078" i="67"/>
  <c r="F1386" i="67" l="1"/>
  <c r="F1578" i="67" s="1"/>
  <c r="F763" i="67"/>
  <c r="F762" i="67"/>
  <c r="F770" i="67"/>
  <c r="F771" i="67"/>
  <c r="F751" i="67"/>
  <c r="F769" i="67" l="1"/>
  <c r="F954" i="67" s="1"/>
  <c r="F1072" i="67"/>
  <c r="F1228" i="67"/>
  <c r="F1225" i="67"/>
  <c r="F1222" i="67"/>
  <c r="F1221" i="67"/>
  <c r="F1265" i="67"/>
  <c r="F1102" i="67"/>
  <c r="F1088" i="67"/>
  <c r="F1087" i="67"/>
  <c r="F1075" i="67"/>
  <c r="F1074" i="67"/>
  <c r="F1073" i="67"/>
  <c r="F1071" i="67"/>
  <c r="F1070" i="67"/>
  <c r="F1069" i="67"/>
  <c r="F1068" i="67"/>
  <c r="F1067" i="67"/>
  <c r="F1086" i="67"/>
  <c r="F1066" i="67"/>
  <c r="F1054" i="67"/>
  <c r="F1062" i="67" l="1"/>
  <c r="F1085" i="67"/>
  <c r="F1055" i="67"/>
  <c r="F1082" i="67"/>
  <c r="F1218" i="67"/>
  <c r="F1224" i="67"/>
  <c r="F1061" i="67"/>
  <c r="F1223" i="67"/>
  <c r="F1227" i="67"/>
  <c r="F1237" i="67" l="1"/>
  <c r="F1084" i="67"/>
  <c r="F1083" i="67"/>
  <c r="F1063" i="67"/>
  <c r="F1219" i="67"/>
  <c r="F1948" i="67" l="1"/>
  <c r="F661" i="67"/>
  <c r="F1607" i="67"/>
  <c r="F1081" i="67"/>
  <c r="F1220" i="67"/>
  <c r="F1267" i="67" l="1"/>
  <c r="F473" i="67" l="1"/>
  <c r="F457" i="67"/>
  <c r="F456" i="67"/>
  <c r="F448" i="67"/>
  <c r="F447" i="67"/>
  <c r="F446" i="67"/>
  <c r="F445" i="67"/>
  <c r="F444" i="67"/>
  <c r="F443" i="67"/>
  <c r="F442" i="67"/>
  <c r="F441" i="67"/>
  <c r="F440" i="67"/>
  <c r="F439" i="67"/>
  <c r="F438" i="67"/>
  <c r="F1879" i="67"/>
  <c r="F1876" i="67"/>
  <c r="F1873" i="67"/>
  <c r="F1872" i="67"/>
  <c r="F1753" i="67"/>
  <c r="F1751" i="67"/>
  <c r="F1749" i="67"/>
  <c r="F1748" i="67"/>
  <c r="F1747" i="67"/>
  <c r="F1745" i="67"/>
  <c r="F1743" i="67"/>
  <c r="F1735" i="67"/>
  <c r="F1726" i="67"/>
  <c r="F1725" i="67"/>
  <c r="F1724" i="67"/>
  <c r="F1723" i="67"/>
  <c r="F1722" i="67"/>
  <c r="F1721" i="67"/>
  <c r="F1720" i="67"/>
  <c r="F1719" i="67"/>
  <c r="F1718" i="67"/>
  <c r="F1717" i="67"/>
  <c r="F1716" i="67"/>
  <c r="F1734" i="67"/>
  <c r="F1869" i="67" l="1"/>
  <c r="F1736" i="67"/>
  <c r="F1739" i="67"/>
  <c r="F452" i="67"/>
  <c r="F433" i="67"/>
  <c r="F437" i="67"/>
  <c r="F432" i="67"/>
  <c r="F1875" i="67"/>
  <c r="F1715" i="67"/>
  <c r="F1878" i="67"/>
  <c r="F1740" i="67"/>
  <c r="F1710" i="67"/>
  <c r="F1874" i="67"/>
  <c r="F122" i="67"/>
  <c r="F434" i="67" l="1"/>
  <c r="F1733" i="67"/>
  <c r="F1711" i="67"/>
  <c r="F1888" i="67"/>
  <c r="F1732" i="67"/>
  <c r="F1731" i="67"/>
  <c r="F455" i="67"/>
  <c r="F453" i="67"/>
  <c r="F454" i="67"/>
  <c r="F1730" i="67"/>
  <c r="F1870" i="67"/>
  <c r="F285" i="67"/>
  <c r="F260" i="67"/>
  <c r="F259" i="67"/>
  <c r="F252" i="67"/>
  <c r="F249" i="67"/>
  <c r="F246" i="67"/>
  <c r="F245" i="67"/>
  <c r="F126" i="67"/>
  <c r="F120" i="67"/>
  <c r="F118" i="67"/>
  <c r="F114" i="67"/>
  <c r="F111" i="67"/>
  <c r="F95" i="67"/>
  <c r="F79" i="67"/>
  <c r="F77" i="67"/>
  <c r="F425" i="67"/>
  <c r="F1729" i="67" l="1"/>
  <c r="F1712" i="67"/>
  <c r="F451" i="67"/>
  <c r="F276" i="67"/>
  <c r="F264" i="67"/>
  <c r="F266" i="67"/>
  <c r="F251" i="67"/>
  <c r="F1871" i="67"/>
  <c r="F89" i="67"/>
  <c r="F94" i="67"/>
  <c r="F271" i="67"/>
  <c r="F265" i="67"/>
  <c r="F84" i="67"/>
  <c r="F91" i="67"/>
  <c r="F97" i="67"/>
  <c r="F272" i="67"/>
  <c r="F109" i="67"/>
  <c r="F110" i="67"/>
  <c r="F280" i="67"/>
  <c r="F92" i="67"/>
  <c r="F242" i="67"/>
  <c r="F268" i="67"/>
  <c r="F281" i="67"/>
  <c r="F275" i="67"/>
  <c r="F85" i="67"/>
  <c r="F96" i="67"/>
  <c r="F78" i="67"/>
  <c r="F247" i="67"/>
  <c r="F283" i="67"/>
  <c r="F248" i="67"/>
  <c r="F93" i="67"/>
  <c r="F115" i="67"/>
  <c r="F261" i="67"/>
  <c r="F277" i="67"/>
  <c r="F267" i="67"/>
  <c r="F90" i="67"/>
  <c r="F98" i="67"/>
  <c r="F123" i="67"/>
  <c r="F426" i="67"/>
  <c r="F638" i="67" l="1"/>
  <c r="F1916" i="67"/>
  <c r="F243" i="67"/>
  <c r="F108" i="67"/>
  <c r="F105" i="67"/>
  <c r="F106" i="67"/>
  <c r="F107" i="67"/>
  <c r="F86" i="67"/>
  <c r="F244" i="67" l="1"/>
  <c r="F104" i="67"/>
  <c r="A1684" i="67" l="1"/>
  <c r="F1680" i="67"/>
  <c r="A1679" i="67"/>
  <c r="A1680" i="67" s="1"/>
  <c r="A406" i="67"/>
  <c r="A407" i="67" s="1"/>
  <c r="F401" i="67"/>
  <c r="A401" i="67"/>
  <c r="A402" i="67" s="1"/>
  <c r="F1681" i="67" l="1"/>
  <c r="F1685" i="67"/>
  <c r="F406" i="67"/>
  <c r="F1679" i="67"/>
  <c r="F402" i="67"/>
  <c r="A1685" i="67"/>
  <c r="F403" i="67"/>
  <c r="F1323" i="67" l="1"/>
  <c r="F358" i="67"/>
  <c r="F193" i="67"/>
  <c r="F1684" i="67"/>
  <c r="F407" i="67"/>
  <c r="F1646" i="67" l="1"/>
  <c r="F1329" i="67"/>
  <c r="F1328" i="67"/>
  <c r="F706" i="67"/>
  <c r="F1650" i="67"/>
  <c r="F710" i="67"/>
  <c r="F372" i="67"/>
  <c r="F38" i="67"/>
  <c r="F368" i="67" l="1"/>
  <c r="F366" i="67"/>
  <c r="F367" i="67"/>
  <c r="F365" i="67"/>
  <c r="F364" i="67"/>
  <c r="F363" i="67"/>
  <c r="F1655" i="67" l="1"/>
  <c r="F1676" i="67"/>
  <c r="F1674" i="67"/>
  <c r="F1673" i="67"/>
  <c r="F1670" i="67"/>
  <c r="F1669" i="67"/>
  <c r="F1668" i="67"/>
  <c r="F1667" i="67"/>
  <c r="F1666" i="67"/>
  <c r="F1663" i="67"/>
  <c r="F1662" i="67"/>
  <c r="F1661" i="67"/>
  <c r="F1660" i="67"/>
  <c r="F1659" i="67"/>
  <c r="F1654" i="67"/>
  <c r="F1649" i="67"/>
  <c r="F1645" i="67"/>
  <c r="F1644" i="67"/>
  <c r="F1640" i="67"/>
  <c r="F1637" i="67"/>
  <c r="F1636" i="67"/>
  <c r="F1629" i="67"/>
  <c r="F1628" i="67"/>
  <c r="F1354" i="67"/>
  <c r="F1352" i="67"/>
  <c r="F1351" i="67"/>
  <c r="F1348" i="67"/>
  <c r="F1347" i="67"/>
  <c r="F1346" i="67"/>
  <c r="F1345" i="67"/>
  <c r="F1344" i="67"/>
  <c r="F1341" i="67"/>
  <c r="F1340" i="67"/>
  <c r="F1339" i="67"/>
  <c r="F1338" i="67"/>
  <c r="F1337" i="67"/>
  <c r="F1332" i="67"/>
  <c r="F1327" i="67"/>
  <c r="F1326" i="67"/>
  <c r="F1320" i="67"/>
  <c r="F1317" i="67"/>
  <c r="F1316" i="67"/>
  <c r="F1309" i="67"/>
  <c r="F1308" i="67"/>
  <c r="F731" i="67"/>
  <c r="F729" i="67"/>
  <c r="F728" i="67"/>
  <c r="F725" i="67"/>
  <c r="F724" i="67"/>
  <c r="F723" i="67"/>
  <c r="F722" i="67"/>
  <c r="F721" i="67"/>
  <c r="F718" i="67"/>
  <c r="F717" i="67"/>
  <c r="F716" i="67"/>
  <c r="F715" i="67"/>
  <c r="F714" i="67"/>
  <c r="F709" i="67"/>
  <c r="F705" i="67"/>
  <c r="F704" i="67"/>
  <c r="F700" i="67"/>
  <c r="F697" i="67"/>
  <c r="F696" i="67"/>
  <c r="F689" i="67"/>
  <c r="F688" i="67"/>
  <c r="F1044" i="67"/>
  <c r="F1042" i="67"/>
  <c r="F1041" i="67"/>
  <c r="F1038" i="67"/>
  <c r="F1037" i="67"/>
  <c r="F1036" i="67"/>
  <c r="F1035" i="67"/>
  <c r="F1034" i="67"/>
  <c r="F1031" i="67"/>
  <c r="F1030" i="67"/>
  <c r="F1029" i="67"/>
  <c r="F1028" i="67"/>
  <c r="F1027" i="67"/>
  <c r="F1023" i="67"/>
  <c r="F1020" i="67"/>
  <c r="F1019" i="67"/>
  <c r="F1015" i="67"/>
  <c r="F1012" i="67"/>
  <c r="F1011" i="67"/>
  <c r="F1004" i="67"/>
  <c r="F1003" i="67"/>
  <c r="F1959" i="67" l="1"/>
  <c r="F1960" i="67"/>
  <c r="F1627" i="67"/>
  <c r="F1653" i="67"/>
  <c r="F961" i="67"/>
  <c r="F965" i="67"/>
  <c r="F698" i="67"/>
  <c r="F969" i="67"/>
  <c r="F958" i="67"/>
  <c r="F1278" i="67"/>
  <c r="F1274" i="67"/>
  <c r="F1271" i="67"/>
  <c r="F1282" i="67"/>
  <c r="F1318" i="67" l="1"/>
  <c r="F1307" i="67"/>
  <c r="F687" i="67"/>
  <c r="F1638" i="67"/>
  <c r="F1695" i="67"/>
  <c r="F1285" i="67"/>
  <c r="F1276" i="67"/>
  <c r="F963" i="67"/>
  <c r="F1641" i="67"/>
  <c r="F1002" i="67"/>
  <c r="F1013" i="67"/>
  <c r="F972" i="67"/>
  <c r="F993" i="67"/>
  <c r="F1016" i="67"/>
  <c r="F1298" i="67"/>
  <c r="F1961" i="67" l="1"/>
  <c r="F1356" i="67"/>
  <c r="F1321" i="67"/>
  <c r="F701" i="67"/>
  <c r="F733" i="67"/>
  <c r="F1697" i="67"/>
  <c r="F1292" i="67"/>
  <c r="F979" i="67"/>
  <c r="F989" i="67"/>
  <c r="F1046" i="67"/>
  <c r="F966" i="67"/>
  <c r="F1279" i="67"/>
  <c r="F995" i="67"/>
  <c r="F1300" i="67"/>
  <c r="F1358" i="67" l="1"/>
  <c r="F735" i="67"/>
  <c r="F1688" i="67"/>
  <c r="F1689" i="67"/>
  <c r="F1048" i="67"/>
  <c r="F991" i="67" l="1"/>
  <c r="F1690" i="67"/>
  <c r="F1691" i="67"/>
  <c r="F1692" i="67" l="1"/>
  <c r="F1693" i="67" l="1"/>
  <c r="F375" i="67" l="1"/>
  <c r="F377" i="67"/>
  <c r="A351" i="67"/>
  <c r="A352" i="67" s="1"/>
  <c r="F398" i="67"/>
  <c r="F396" i="67"/>
  <c r="F395" i="67"/>
  <c r="F392" i="67"/>
  <c r="F391" i="67"/>
  <c r="F390" i="67"/>
  <c r="F389" i="67"/>
  <c r="F388" i="67"/>
  <c r="F385" i="67"/>
  <c r="F384" i="67"/>
  <c r="F383" i="67"/>
  <c r="F382" i="67"/>
  <c r="F381" i="67"/>
  <c r="F371" i="67"/>
  <c r="F362" i="67"/>
  <c r="F361" i="67"/>
  <c r="F354" i="67"/>
  <c r="F348" i="67"/>
  <c r="F341" i="67"/>
  <c r="F340" i="67"/>
  <c r="F653" i="67" l="1"/>
  <c r="F990" i="67"/>
  <c r="F988" i="67"/>
  <c r="F986" i="67"/>
  <c r="F987" i="67"/>
  <c r="F349" i="67"/>
  <c r="F376" i="67"/>
  <c r="F352" i="67"/>
  <c r="F351" i="67"/>
  <c r="F645" i="67"/>
  <c r="F649" i="67"/>
  <c r="F350" i="67"/>
  <c r="F642" i="67"/>
  <c r="F646" i="67"/>
  <c r="F648" i="67" l="1"/>
  <c r="F647" i="67"/>
  <c r="F356" i="67"/>
  <c r="F671" i="67"/>
  <c r="F672" i="67"/>
  <c r="F656" i="67"/>
  <c r="F355" i="67"/>
  <c r="F678" i="67"/>
  <c r="F339" i="67" l="1"/>
  <c r="F1277" i="67"/>
  <c r="F1275" i="67"/>
  <c r="F664" i="67"/>
  <c r="F674" i="67"/>
  <c r="F673" i="67"/>
  <c r="F650" i="67"/>
  <c r="F680" i="67"/>
  <c r="F1301" i="67" l="1"/>
  <c r="F417" i="67"/>
  <c r="F410" i="67"/>
  <c r="F411" i="67"/>
  <c r="F675" i="67"/>
  <c r="F419" i="67" l="1"/>
  <c r="F413" i="67"/>
  <c r="F964" i="67"/>
  <c r="F962" i="67"/>
  <c r="F412" i="67"/>
  <c r="F676" i="67"/>
  <c r="F681" i="67" s="1"/>
  <c r="F996" i="67" l="1"/>
  <c r="F414" i="67"/>
  <c r="F415" i="67" l="1"/>
  <c r="F57" i="67" l="1"/>
  <c r="F56" i="67"/>
  <c r="F53" i="67"/>
  <c r="F52" i="67"/>
  <c r="F51" i="67"/>
  <c r="F50" i="67"/>
  <c r="F49" i="67"/>
  <c r="F46" i="67"/>
  <c r="F45" i="67"/>
  <c r="F44" i="67"/>
  <c r="F43" i="67"/>
  <c r="F42" i="67"/>
  <c r="F59" i="67"/>
  <c r="F69" i="67" l="1"/>
  <c r="F65" i="67" l="1"/>
  <c r="F71" i="67"/>
  <c r="F2559" i="67"/>
  <c r="F2558" i="67"/>
  <c r="F2557" i="67"/>
  <c r="F29" i="67"/>
  <c r="F26" i="67"/>
  <c r="F25" i="67"/>
  <c r="F18" i="67"/>
  <c r="F17" i="67"/>
  <c r="F2561" i="67" l="1"/>
  <c r="F37" i="67"/>
  <c r="F30" i="67"/>
  <c r="F33" i="67"/>
  <c r="F34" i="67"/>
  <c r="F1632" i="67" l="1"/>
  <c r="F692" i="67"/>
  <c r="F1312" i="67"/>
  <c r="F1313" i="67"/>
  <c r="F1633" i="67"/>
  <c r="F344" i="67"/>
  <c r="F693" i="67"/>
  <c r="F22" i="67"/>
  <c r="F345" i="67"/>
  <c r="F16" i="67"/>
  <c r="F27" i="67"/>
  <c r="F1630" i="67" l="1"/>
  <c r="F1310" i="67"/>
  <c r="F19" i="67"/>
  <c r="F21" i="67"/>
  <c r="F690" i="67"/>
  <c r="F342" i="67"/>
  <c r="F62" i="67"/>
  <c r="F1634" i="67" l="1"/>
  <c r="F1007" i="67"/>
  <c r="F1008" i="67"/>
  <c r="F1314" i="67"/>
  <c r="F694" i="67"/>
  <c r="F346" i="67"/>
  <c r="F23" i="67"/>
  <c r="F63" i="67"/>
  <c r="F343" i="67" l="1"/>
  <c r="F1631" i="67"/>
  <c r="F1005" i="67"/>
  <c r="F1311" i="67"/>
  <c r="F691" i="67"/>
  <c r="F66" i="67"/>
  <c r="F64" i="67"/>
  <c r="F20" i="67"/>
  <c r="F1635" i="67" l="1"/>
  <c r="F1699" i="67" s="1"/>
  <c r="F695" i="67"/>
  <c r="F737" i="67" s="1"/>
  <c r="F997" i="67" s="1"/>
  <c r="F347" i="67"/>
  <c r="F421" i="67" s="1"/>
  <c r="F682" i="67" s="1"/>
  <c r="F1009" i="67"/>
  <c r="F1315" i="67"/>
  <c r="F1360" i="67" s="1"/>
  <c r="F24" i="67"/>
  <c r="F1006" i="67" l="1"/>
  <c r="F1010" i="67" l="1"/>
  <c r="F1050" i="67" l="1"/>
  <c r="F1302" i="67" s="1"/>
  <c r="F294" i="67"/>
  <c r="F298" i="67"/>
  <c r="F305" i="67"/>
  <c r="F297" i="67" l="1"/>
  <c r="F308" i="67"/>
  <c r="F323" i="67"/>
  <c r="F299" i="67"/>
  <c r="F330" i="67"/>
  <c r="F324" i="67"/>
  <c r="F325" i="67" l="1"/>
  <c r="F316" i="67"/>
  <c r="F326" i="67"/>
  <c r="F332" i="67"/>
  <c r="F301" i="67" l="1"/>
  <c r="F327" i="67"/>
  <c r="F300" i="67" l="1"/>
  <c r="F302" i="67" l="1"/>
  <c r="F1582" i="67" l="1"/>
  <c r="F1593" i="67"/>
  <c r="F1586" i="67" l="1"/>
  <c r="F1597" i="67"/>
  <c r="F1585" i="67"/>
  <c r="F1618" i="67"/>
  <c r="F1587" i="67"/>
  <c r="F1620" i="67" l="1"/>
  <c r="F1610" i="67"/>
  <c r="F1589" i="67"/>
  <c r="F1588" i="67" l="1"/>
  <c r="F1590" i="67" l="1"/>
  <c r="F1621" i="67" l="1"/>
  <c r="F1622" i="67" s="1"/>
  <c r="F481" i="26"/>
  <c r="F434" i="26"/>
  <c r="F435" i="26"/>
  <c r="F436" i="26"/>
  <c r="F1075" i="26"/>
  <c r="F779" i="26"/>
  <c r="F778" i="26"/>
  <c r="F913" i="26"/>
  <c r="F912" i="26"/>
  <c r="F905" i="26"/>
  <c r="F906" i="26"/>
  <c r="F902" i="26"/>
  <c r="F595" i="26"/>
  <c r="F596" i="26"/>
  <c r="F576" i="26"/>
  <c r="A576" i="26"/>
  <c r="F598" i="26"/>
  <c r="F580" i="26"/>
  <c r="F569" i="26"/>
  <c r="F550" i="26"/>
  <c r="F959" i="26"/>
  <c r="F958" i="26"/>
  <c r="F957" i="26"/>
  <c r="F923" i="26"/>
  <c r="F1039" i="26"/>
  <c r="F962" i="26"/>
  <c r="F961" i="26"/>
  <c r="F933" i="26"/>
  <c r="F928" i="26"/>
  <c r="A550" i="26"/>
  <c r="F571" i="26"/>
  <c r="F554" i="26"/>
  <c r="F553" i="26"/>
  <c r="F579" i="26"/>
  <c r="F581" i="26"/>
  <c r="F555" i="26"/>
  <c r="F1059" i="26"/>
  <c r="F1053" i="26"/>
  <c r="F1070" i="26"/>
  <c r="F1069" i="26"/>
  <c r="F1067" i="26"/>
  <c r="F1066" i="26"/>
  <c r="F1065" i="26"/>
  <c r="F1077" i="26"/>
  <c r="F1062" i="26"/>
  <c r="F811" i="26"/>
  <c r="F337" i="26"/>
  <c r="F237" i="26"/>
  <c r="F236" i="26"/>
  <c r="F233" i="26"/>
  <c r="F232" i="26"/>
  <c r="F231" i="26"/>
  <c r="F230" i="26"/>
  <c r="F229" i="26"/>
  <c r="F228" i="26"/>
  <c r="F227" i="26"/>
  <c r="F226" i="26"/>
  <c r="F225" i="26"/>
  <c r="F224" i="26"/>
  <c r="F223" i="26"/>
  <c r="F723" i="26"/>
  <c r="F722" i="26"/>
  <c r="F721" i="26"/>
  <c r="F720" i="26"/>
  <c r="F718" i="26"/>
  <c r="F716" i="26"/>
  <c r="F715" i="26"/>
  <c r="F714" i="26"/>
  <c r="F695" i="26"/>
  <c r="F701" i="26"/>
  <c r="F730" i="26"/>
  <c r="F726" i="26"/>
  <c r="F711" i="26"/>
  <c r="F114" i="26"/>
  <c r="A79" i="26"/>
  <c r="A80" i="26" s="1"/>
  <c r="A81" i="26" s="1"/>
  <c r="A82" i="26" s="1"/>
  <c r="A83" i="26" s="1"/>
  <c r="A84" i="26" s="1"/>
  <c r="A85" i="26" s="1"/>
  <c r="A86" i="26" s="1"/>
  <c r="F57" i="26"/>
  <c r="F55" i="26"/>
  <c r="F53" i="26"/>
  <c r="F52" i="26"/>
  <c r="F51" i="26"/>
  <c r="F50" i="26"/>
  <c r="F49" i="26"/>
  <c r="F48" i="26"/>
  <c r="F39" i="26"/>
  <c r="F38" i="26"/>
  <c r="F37" i="26"/>
  <c r="F29" i="26"/>
  <c r="F16" i="26"/>
  <c r="F58" i="26"/>
  <c r="F56" i="26"/>
  <c r="F46" i="26"/>
  <c r="F44" i="26"/>
  <c r="F24" i="26"/>
  <c r="F31" i="26"/>
  <c r="F67" i="26"/>
  <c r="F32" i="26"/>
  <c r="F30" i="26"/>
  <c r="F35" i="26"/>
  <c r="F17" i="26"/>
  <c r="F269" i="26"/>
  <c r="F253" i="26"/>
  <c r="F171" i="26"/>
  <c r="F136" i="26"/>
  <c r="F120" i="26"/>
  <c r="F100" i="26"/>
  <c r="N98" i="26"/>
  <c r="N99" i="26" s="1"/>
  <c r="N100" i="26" s="1"/>
  <c r="F73" i="26"/>
  <c r="F72" i="26"/>
  <c r="F18" i="26"/>
  <c r="F33" i="26"/>
  <c r="F65" i="26"/>
  <c r="F68" i="26"/>
  <c r="F69" i="26"/>
  <c r="A71" i="26"/>
  <c r="F76" i="26"/>
  <c r="F102" i="26"/>
  <c r="F111" i="26"/>
  <c r="F112" i="26"/>
  <c r="F113" i="26"/>
  <c r="F116" i="26"/>
  <c r="F118" i="26"/>
  <c r="F119" i="26"/>
  <c r="F121" i="26"/>
  <c r="F122" i="26"/>
  <c r="F123" i="26"/>
  <c r="F125" i="26"/>
  <c r="F126" i="26"/>
  <c r="F127" i="26"/>
  <c r="F128" i="26"/>
  <c r="F129" i="26"/>
  <c r="F130" i="26"/>
  <c r="F131" i="26"/>
  <c r="F132" i="26"/>
  <c r="F133" i="26"/>
  <c r="F135" i="26"/>
  <c r="F137" i="26"/>
  <c r="F138" i="26"/>
  <c r="F139" i="26"/>
  <c r="M139" i="26"/>
  <c r="F140" i="26"/>
  <c r="F141" i="26"/>
  <c r="F143" i="26"/>
  <c r="F144" i="26"/>
  <c r="F145" i="26"/>
  <c r="F146" i="26"/>
  <c r="F147" i="26"/>
  <c r="F148" i="26"/>
  <c r="F149" i="26"/>
  <c r="F150" i="26"/>
  <c r="F151" i="26"/>
  <c r="F152" i="26"/>
  <c r="F153" i="26"/>
  <c r="F154" i="26"/>
  <c r="F155" i="26"/>
  <c r="F156" i="26"/>
  <c r="F158" i="26"/>
  <c r="F159" i="26"/>
  <c r="F160" i="26"/>
  <c r="F161" i="26"/>
  <c r="F162" i="26"/>
  <c r="F163" i="26"/>
  <c r="F164" i="26"/>
  <c r="F167" i="26"/>
  <c r="F170" i="26"/>
  <c r="F173" i="26"/>
  <c r="F174" i="26"/>
  <c r="F175" i="26"/>
  <c r="F176" i="26"/>
  <c r="F177" i="26"/>
  <c r="F178" i="26"/>
  <c r="F179" i="26"/>
  <c r="F181" i="26"/>
  <c r="F182" i="26"/>
  <c r="F184" i="26"/>
  <c r="F185" i="26"/>
  <c r="F186" i="26"/>
  <c r="F187" i="26"/>
  <c r="F188" i="26"/>
  <c r="F189" i="26"/>
  <c r="F190" i="26"/>
  <c r="F191" i="26"/>
  <c r="F192" i="26"/>
  <c r="F193" i="26"/>
  <c r="F194" i="26"/>
  <c r="F195" i="26"/>
  <c r="F197" i="26"/>
  <c r="F199" i="26"/>
  <c r="F200" i="26"/>
  <c r="F201" i="26"/>
  <c r="F202" i="26"/>
  <c r="F203" i="26"/>
  <c r="F204" i="26"/>
  <c r="F205" i="26"/>
  <c r="F206" i="26"/>
  <c r="F207" i="26"/>
  <c r="F208" i="26"/>
  <c r="F209" i="26"/>
  <c r="F210" i="26"/>
  <c r="F211" i="26"/>
  <c r="F212" i="26"/>
  <c r="F215" i="26"/>
  <c r="F216" i="26"/>
  <c r="F217" i="26"/>
  <c r="F218" i="26"/>
  <c r="F219" i="26"/>
  <c r="F220" i="26"/>
  <c r="F221" i="26"/>
  <c r="F222" i="26"/>
  <c r="A223" i="26"/>
  <c r="A224" i="26"/>
  <c r="A225" i="26" s="1"/>
  <c r="A226" i="26" s="1"/>
  <c r="A227" i="26" s="1"/>
  <c r="A228" i="26" s="1"/>
  <c r="A229" i="26" s="1"/>
  <c r="F234" i="26"/>
  <c r="F235" i="26"/>
  <c r="F238" i="26"/>
  <c r="F239" i="26"/>
  <c r="F248" i="26"/>
  <c r="F249" i="26"/>
  <c r="F250" i="26"/>
  <c r="F251" i="26"/>
  <c r="F252" i="26"/>
  <c r="F255" i="26"/>
  <c r="F256" i="26"/>
  <c r="F257" i="26"/>
  <c r="F259" i="26"/>
  <c r="F260" i="26"/>
  <c r="F261" i="26"/>
  <c r="F262" i="26"/>
  <c r="F263" i="26"/>
  <c r="F264" i="26"/>
  <c r="F265" i="26"/>
  <c r="F266" i="26"/>
  <c r="F267" i="26"/>
  <c r="F268" i="26"/>
  <c r="F270" i="26"/>
  <c r="F271" i="26"/>
  <c r="F273" i="26"/>
  <c r="F274" i="26"/>
  <c r="F275" i="26"/>
  <c r="F276" i="26"/>
  <c r="F277" i="26"/>
  <c r="F278" i="26"/>
  <c r="F279" i="26"/>
  <c r="F280" i="26"/>
  <c r="F281" i="26"/>
  <c r="F282" i="26"/>
  <c r="F283" i="26"/>
  <c r="F284" i="26"/>
  <c r="F285" i="26"/>
  <c r="F286" i="26"/>
  <c r="F287" i="26"/>
  <c r="F288" i="26"/>
  <c r="F289" i="26"/>
  <c r="F290" i="26"/>
  <c r="F291" i="26"/>
  <c r="F292" i="26"/>
  <c r="F293" i="26"/>
  <c r="F294" i="26"/>
  <c r="F295" i="26"/>
  <c r="F296" i="26"/>
  <c r="F297" i="26"/>
  <c r="F298" i="26"/>
  <c r="F299" i="26"/>
  <c r="F300" i="26"/>
  <c r="F301" i="26"/>
  <c r="F302" i="26"/>
  <c r="F303" i="26"/>
  <c r="F304" i="26"/>
  <c r="F305" i="26"/>
  <c r="F306" i="26"/>
  <c r="F307" i="26"/>
  <c r="F308" i="26"/>
  <c r="F309" i="26"/>
  <c r="F310" i="26"/>
  <c r="F311" i="26"/>
  <c r="F312" i="26"/>
  <c r="F313" i="26"/>
  <c r="F314" i="26"/>
  <c r="F315" i="26"/>
  <c r="F316" i="26"/>
  <c r="F317" i="26"/>
  <c r="F318" i="26"/>
  <c r="F319" i="26"/>
  <c r="F320" i="26"/>
  <c r="F321" i="26"/>
  <c r="F322" i="26"/>
  <c r="F323" i="26"/>
  <c r="F324" i="26"/>
  <c r="F325" i="26"/>
  <c r="F326" i="26"/>
  <c r="F327" i="26"/>
  <c r="F329" i="26"/>
  <c r="F330" i="26"/>
  <c r="F331" i="26"/>
  <c r="F332" i="26"/>
  <c r="F333" i="26"/>
  <c r="F334" i="26"/>
  <c r="F335" i="26"/>
  <c r="F336" i="26"/>
  <c r="F338" i="26"/>
  <c r="F339" i="26"/>
  <c r="F340" i="26"/>
  <c r="F341" i="26"/>
  <c r="F342" i="26"/>
  <c r="F343" i="26"/>
  <c r="F344" i="26"/>
  <c r="F345" i="26"/>
  <c r="F346" i="26"/>
  <c r="F347" i="26"/>
  <c r="F348" i="26"/>
  <c r="F349" i="26"/>
  <c r="F350" i="26"/>
  <c r="F351" i="26"/>
  <c r="F352" i="26"/>
  <c r="F353" i="26"/>
  <c r="F354" i="26"/>
  <c r="F355" i="26"/>
  <c r="F356" i="26"/>
  <c r="F357" i="26"/>
  <c r="F359" i="26"/>
  <c r="F361" i="26"/>
  <c r="F364" i="26"/>
  <c r="F366" i="26"/>
  <c r="F367" i="26"/>
  <c r="F382" i="26"/>
  <c r="F384" i="26"/>
  <c r="F385" i="26"/>
  <c r="F390" i="26"/>
  <c r="F391" i="26"/>
  <c r="F392" i="26"/>
  <c r="F395" i="26"/>
  <c r="F396" i="26"/>
  <c r="F397" i="26"/>
  <c r="F398" i="26"/>
  <c r="F399" i="26"/>
  <c r="F400" i="26"/>
  <c r="F403" i="26"/>
  <c r="F404" i="26"/>
  <c r="F405" i="26"/>
  <c r="F406" i="26"/>
  <c r="F407" i="26"/>
  <c r="F408" i="26"/>
  <c r="F409" i="26"/>
  <c r="F410" i="26"/>
  <c r="F411" i="26"/>
  <c r="F412" i="26"/>
  <c r="F413" i="26"/>
  <c r="F414" i="26"/>
  <c r="F415" i="26"/>
  <c r="F418" i="26"/>
  <c r="F419" i="26"/>
  <c r="F420" i="26"/>
  <c r="F421" i="26"/>
  <c r="F422" i="26"/>
  <c r="F423" i="26"/>
  <c r="F424" i="26"/>
  <c r="F427" i="26"/>
  <c r="F428" i="26"/>
  <c r="F429" i="26"/>
  <c r="F430" i="26"/>
  <c r="F431" i="26"/>
  <c r="F432" i="26"/>
  <c r="F433" i="26"/>
  <c r="F437" i="26"/>
  <c r="F439" i="26"/>
  <c r="F442" i="26"/>
  <c r="F444" i="26"/>
  <c r="F445" i="26"/>
  <c r="F446" i="26"/>
  <c r="F447" i="26"/>
  <c r="F448" i="26"/>
  <c r="F449" i="26"/>
  <c r="F450" i="26"/>
  <c r="F451" i="26"/>
  <c r="F459" i="26"/>
  <c r="F463" i="26"/>
  <c r="F464" i="26"/>
  <c r="F468" i="26"/>
  <c r="F471" i="26"/>
  <c r="F472" i="26"/>
  <c r="F473" i="26"/>
  <c r="F474" i="26"/>
  <c r="F475" i="26"/>
  <c r="F476" i="26"/>
  <c r="F477" i="26"/>
  <c r="F478" i="26"/>
  <c r="F482" i="26"/>
  <c r="F484" i="26"/>
  <c r="F487" i="26"/>
  <c r="F488" i="26"/>
  <c r="F489" i="26"/>
  <c r="F506" i="26"/>
  <c r="F508" i="26"/>
  <c r="F510" i="26"/>
  <c r="F514" i="26"/>
  <c r="F515" i="26"/>
  <c r="F516" i="26"/>
  <c r="F517" i="26"/>
  <c r="F518" i="26"/>
  <c r="F519" i="26"/>
  <c r="F520" i="26"/>
  <c r="F521" i="26"/>
  <c r="F523" i="26"/>
  <c r="F524" i="26"/>
  <c r="F525" i="26"/>
  <c r="F526" i="26"/>
  <c r="F529" i="26"/>
  <c r="F530" i="26"/>
  <c r="F531" i="26"/>
  <c r="F532" i="26"/>
  <c r="F533" i="26"/>
  <c r="F536" i="26"/>
  <c r="F537" i="26"/>
  <c r="F540" i="26"/>
  <c r="F542" i="26"/>
  <c r="A601" i="26"/>
  <c r="A602" i="26" s="1"/>
  <c r="A603" i="26" s="1"/>
  <c r="F601" i="26"/>
  <c r="F602" i="26"/>
  <c r="F603" i="26"/>
  <c r="A606" i="26"/>
  <c r="A607" i="26" s="1"/>
  <c r="A608" i="26" s="1"/>
  <c r="F606" i="26"/>
  <c r="F607" i="26"/>
  <c r="F608" i="26"/>
  <c r="F614" i="26"/>
  <c r="F615" i="26"/>
  <c r="F616" i="26"/>
  <c r="F617" i="26"/>
  <c r="F618" i="26"/>
  <c r="F619" i="26"/>
  <c r="F620" i="26"/>
  <c r="F622" i="26"/>
  <c r="F623" i="26"/>
  <c r="F624" i="26"/>
  <c r="F625" i="26"/>
  <c r="F626" i="26"/>
  <c r="F627" i="26"/>
  <c r="F628" i="26"/>
  <c r="F629" i="26"/>
  <c r="F630" i="26"/>
  <c r="F631" i="26"/>
  <c r="F632" i="26"/>
  <c r="F633" i="26"/>
  <c r="F634" i="26"/>
  <c r="F636" i="26"/>
  <c r="F637" i="26"/>
  <c r="F638" i="26"/>
  <c r="F639" i="26"/>
  <c r="F640" i="26"/>
  <c r="F641" i="26"/>
  <c r="F642" i="26"/>
  <c r="F643" i="26"/>
  <c r="F644" i="26"/>
  <c r="F645" i="26"/>
  <c r="F646" i="26"/>
  <c r="F647" i="26"/>
  <c r="F648" i="26"/>
  <c r="F649" i="26"/>
  <c r="F650" i="26"/>
  <c r="F651" i="26"/>
  <c r="F652" i="26"/>
  <c r="F653" i="26"/>
  <c r="F654" i="26"/>
  <c r="F655" i="26"/>
  <c r="F656" i="26"/>
  <c r="F657" i="26"/>
  <c r="F658" i="26"/>
  <c r="F659" i="26"/>
  <c r="F660" i="26"/>
  <c r="F663" i="26"/>
  <c r="F664" i="26"/>
  <c r="F665" i="26"/>
  <c r="F666" i="26"/>
  <c r="F667" i="26"/>
  <c r="F668" i="26"/>
  <c r="F669" i="26"/>
  <c r="F670" i="26"/>
  <c r="F671" i="26"/>
  <c r="P671" i="26"/>
  <c r="F672" i="26"/>
  <c r="P672" i="26"/>
  <c r="F673" i="26"/>
  <c r="P673" i="26"/>
  <c r="P674" i="26"/>
  <c r="P675" i="26"/>
  <c r="F676" i="26"/>
  <c r="P676" i="26"/>
  <c r="F677" i="26"/>
  <c r="P677" i="26"/>
  <c r="F678" i="26"/>
  <c r="F679" i="26"/>
  <c r="P679" i="26"/>
  <c r="F680" i="26"/>
  <c r="P680" i="26"/>
  <c r="F681" i="26"/>
  <c r="P681" i="26"/>
  <c r="F682" i="26"/>
  <c r="F683" i="26"/>
  <c r="F684" i="26"/>
  <c r="F685" i="26"/>
  <c r="F686" i="26"/>
  <c r="F687" i="26"/>
  <c r="F688" i="26"/>
  <c r="F696" i="26"/>
  <c r="F697" i="26"/>
  <c r="F706" i="26"/>
  <c r="F707" i="26"/>
  <c r="F708" i="26"/>
  <c r="F709" i="26"/>
  <c r="F710" i="26"/>
  <c r="F712" i="26"/>
  <c r="F719" i="26"/>
  <c r="F725" i="26"/>
  <c r="F727" i="26"/>
  <c r="F736" i="26"/>
  <c r="F739" i="26"/>
  <c r="F740" i="26"/>
  <c r="F741" i="26"/>
  <c r="F742" i="26"/>
  <c r="F743" i="26"/>
  <c r="F759" i="26"/>
  <c r="F761" i="26"/>
  <c r="F762" i="26"/>
  <c r="F763" i="26"/>
  <c r="F764" i="26"/>
  <c r="F766" i="26"/>
  <c r="F767" i="26"/>
  <c r="F768" i="26"/>
  <c r="F769" i="26"/>
  <c r="F770" i="26"/>
  <c r="F771" i="26"/>
  <c r="F772" i="26"/>
  <c r="F773" i="26"/>
  <c r="F774" i="26"/>
  <c r="F775" i="26"/>
  <c r="F776" i="26"/>
  <c r="F777" i="26"/>
  <c r="F780" i="26"/>
  <c r="F781" i="26"/>
  <c r="F782" i="26"/>
  <c r="F783" i="26"/>
  <c r="F784" i="26"/>
  <c r="F785" i="26"/>
  <c r="F786" i="26"/>
  <c r="F788" i="26"/>
  <c r="F790" i="26"/>
  <c r="F792" i="26"/>
  <c r="F797" i="26"/>
  <c r="F799" i="26"/>
  <c r="F802" i="26"/>
  <c r="F806" i="26"/>
  <c r="F814" i="26"/>
  <c r="F815" i="26"/>
  <c r="F819" i="26"/>
  <c r="F821" i="26"/>
  <c r="F823" i="26"/>
  <c r="F827" i="26"/>
  <c r="F828" i="26"/>
  <c r="F829" i="26"/>
  <c r="F835" i="26"/>
  <c r="F836" i="26"/>
  <c r="F837" i="26"/>
  <c r="F838" i="26"/>
  <c r="F839" i="26"/>
  <c r="F840" i="26"/>
  <c r="F841" i="26"/>
  <c r="F842" i="26"/>
  <c r="F843" i="26"/>
  <c r="F844" i="26"/>
  <c r="F847" i="26"/>
  <c r="F848" i="26"/>
  <c r="F849" i="26"/>
  <c r="F850" i="26"/>
  <c r="F851" i="26"/>
  <c r="F852" i="26"/>
  <c r="F853" i="26"/>
  <c r="F854" i="26"/>
  <c r="F855" i="26"/>
  <c r="F856" i="26"/>
  <c r="F857" i="26"/>
  <c r="F858" i="26"/>
  <c r="F859" i="26"/>
  <c r="F862" i="26"/>
  <c r="F863" i="26"/>
  <c r="F864" i="26"/>
  <c r="F865" i="26"/>
  <c r="F866" i="26"/>
  <c r="F867" i="26"/>
  <c r="F868" i="26"/>
  <c r="F869" i="26"/>
  <c r="F870" i="26"/>
  <c r="F871" i="26"/>
  <c r="F872" i="26"/>
  <c r="F873" i="26"/>
  <c r="F874" i="26"/>
  <c r="F875" i="26"/>
  <c r="F876" i="26"/>
  <c r="F879" i="26"/>
  <c r="F880" i="26"/>
  <c r="F881" i="26"/>
  <c r="F884" i="26"/>
  <c r="F886" i="26"/>
  <c r="F887" i="26"/>
  <c r="F888" i="26"/>
  <c r="F889" i="26"/>
  <c r="F892" i="26"/>
  <c r="F893" i="26"/>
  <c r="F894" i="26"/>
  <c r="F896" i="26"/>
  <c r="F915" i="26"/>
  <c r="F916" i="26"/>
  <c r="F917" i="26"/>
  <c r="F918" i="26"/>
  <c r="F925" i="26"/>
  <c r="F934" i="26"/>
  <c r="F935" i="26"/>
  <c r="F936" i="26"/>
  <c r="F937" i="26"/>
  <c r="F938" i="26"/>
  <c r="F939" i="26"/>
  <c r="F940" i="26"/>
  <c r="F941" i="26"/>
  <c r="F943" i="26"/>
  <c r="F944" i="26"/>
  <c r="F945" i="26"/>
  <c r="F946" i="26"/>
  <c r="F947" i="26"/>
  <c r="F948" i="26"/>
  <c r="F949" i="26"/>
  <c r="F950" i="26"/>
  <c r="F951" i="26"/>
  <c r="F952" i="26"/>
  <c r="F953" i="26"/>
  <c r="F954" i="26"/>
  <c r="F956" i="26"/>
  <c r="F969" i="26"/>
  <c r="F970" i="26"/>
  <c r="F971" i="26"/>
  <c r="F972" i="26"/>
  <c r="F973" i="26"/>
  <c r="F974" i="26"/>
  <c r="F975" i="26"/>
  <c r="F976" i="26"/>
  <c r="F977" i="26"/>
  <c r="F978" i="26"/>
  <c r="F979" i="26"/>
  <c r="F980" i="26"/>
  <c r="F981" i="26"/>
  <c r="F982" i="26"/>
  <c r="F985" i="26"/>
  <c r="F986" i="26"/>
  <c r="F987" i="26"/>
  <c r="F988" i="26"/>
  <c r="F989" i="26"/>
  <c r="F990" i="26"/>
  <c r="F991" i="26"/>
  <c r="F992" i="26"/>
  <c r="F993" i="26"/>
  <c r="F994" i="26"/>
  <c r="F995" i="26"/>
  <c r="F996" i="26"/>
  <c r="F997" i="26"/>
  <c r="F998" i="26"/>
  <c r="F1003" i="26"/>
  <c r="F1004" i="26"/>
  <c r="F1005" i="26"/>
  <c r="F1006" i="26"/>
  <c r="F1007" i="26"/>
  <c r="F1008" i="26"/>
  <c r="F1009" i="26"/>
  <c r="F1010" i="26"/>
  <c r="F1011" i="26"/>
  <c r="F1012" i="26"/>
  <c r="F1013" i="26"/>
  <c r="F1014" i="26"/>
  <c r="F1015" i="26"/>
  <c r="F1016" i="26"/>
  <c r="F1019" i="26"/>
  <c r="F1020" i="26"/>
  <c r="F1021" i="26"/>
  <c r="F1022" i="26"/>
  <c r="F1023" i="26"/>
  <c r="F1024" i="26"/>
  <c r="F1025" i="26"/>
  <c r="F1026" i="26"/>
  <c r="F1027" i="26"/>
  <c r="F1028" i="26"/>
  <c r="F1029" i="26"/>
  <c r="F1030" i="26"/>
  <c r="F1031" i="26"/>
  <c r="F1032" i="26"/>
  <c r="F1034" i="26"/>
  <c r="F1035" i="26"/>
  <c r="F1036" i="26"/>
  <c r="F1037" i="26"/>
  <c r="F1048" i="26"/>
  <c r="F1057" i="26"/>
  <c r="F1058" i="26"/>
  <c r="F1060" i="26"/>
  <c r="F1061" i="26"/>
  <c r="F1063" i="26"/>
  <c r="F1072" i="26"/>
  <c r="F1073" i="26"/>
  <c r="F1074" i="26"/>
  <c r="F1076" i="26"/>
  <c r="F1079" i="26"/>
  <c r="F1088" i="26"/>
  <c r="F1089" i="26"/>
  <c r="F241" i="26"/>
  <c r="F243" i="26"/>
  <c r="F242" i="26"/>
  <c r="F246" i="26"/>
  <c r="F247" i="26"/>
  <c r="F245" i="26"/>
  <c r="F240" i="26"/>
  <c r="F244" i="26"/>
  <c r="F812" i="26"/>
  <c r="F1052" i="26"/>
  <c r="F21" i="26"/>
  <c r="F22" i="26"/>
  <c r="F60" i="26"/>
  <c r="F27" i="26"/>
  <c r="F25" i="26"/>
  <c r="F1055" i="26"/>
  <c r="F1056" i="26"/>
  <c r="F1049" i="26"/>
  <c r="F26" i="26"/>
  <c r="F494" i="26"/>
  <c r="F90" i="26"/>
  <c r="F373" i="26"/>
  <c r="F82" i="26"/>
  <c r="F89" i="26"/>
  <c r="F495" i="26"/>
  <c r="F496" i="26"/>
  <c r="F93" i="26"/>
  <c r="F84" i="26"/>
  <c r="F87" i="26"/>
  <c r="F83" i="26"/>
  <c r="F85" i="26"/>
  <c r="F493" i="26"/>
  <c r="F92" i="26"/>
  <c r="F91" i="26"/>
  <c r="F96" i="26"/>
  <c r="F492" i="26"/>
  <c r="F717" i="26"/>
  <c r="F81" i="26"/>
  <c r="F97" i="26"/>
  <c r="F94" i="26"/>
  <c r="F79" i="26"/>
  <c r="F86" i="26"/>
  <c r="F1046" i="26"/>
  <c r="F1082" i="26"/>
  <c r="F1080" i="26"/>
  <c r="F1054" i="26"/>
  <c r="F374" i="26"/>
  <c r="F99" i="26"/>
  <c r="F95" i="26"/>
  <c r="F452" i="26"/>
  <c r="F78" i="26"/>
  <c r="F80" i="26"/>
  <c r="F383" i="26"/>
  <c r="F810" i="26"/>
  <c r="F755" i="26"/>
  <c r="F809" i="26"/>
  <c r="F757" i="26"/>
  <c r="F756" i="26"/>
  <c r="F751" i="26"/>
  <c r="F103" i="26"/>
  <c r="F453" i="26"/>
  <c r="F507" i="26"/>
  <c r="F98" i="26"/>
  <c r="F104" i="26"/>
  <c r="F467" i="26"/>
  <c r="F43" i="26"/>
  <c r="F565" i="26"/>
  <c r="F807" i="26"/>
  <c r="F754" i="26"/>
  <c r="F40" i="26"/>
  <c r="F461" i="26"/>
  <c r="F372" i="26"/>
  <c r="F500" i="26"/>
  <c r="F370" i="26"/>
  <c r="F462" i="26"/>
  <c r="F388" i="26"/>
  <c r="F386" i="26"/>
  <c r="F180" i="26"/>
  <c r="F107" i="26"/>
  <c r="F504" i="26"/>
  <c r="F377" i="26"/>
  <c r="F499" i="26"/>
  <c r="F460" i="26"/>
  <c r="F800" i="26"/>
  <c r="F744" i="26"/>
  <c r="F591" i="26"/>
  <c r="F371" i="26"/>
  <c r="F454" i="26"/>
  <c r="F455" i="26"/>
  <c r="F465" i="26"/>
  <c r="F105" i="26"/>
  <c r="F522" i="26"/>
  <c r="F469" i="26"/>
  <c r="F505" i="26"/>
  <c r="F380" i="26"/>
  <c r="F106" i="26"/>
  <c r="F503" i="26"/>
  <c r="F466" i="26"/>
  <c r="F470" i="26"/>
  <c r="F825" i="26"/>
  <c r="F745" i="26"/>
  <c r="F563" i="26"/>
  <c r="F911" i="26"/>
  <c r="F509" i="26"/>
  <c r="F787" i="26"/>
  <c r="F389" i="26"/>
  <c r="F457" i="26"/>
  <c r="F387" i="26"/>
  <c r="F511" i="26"/>
  <c r="F168" i="26"/>
  <c r="F381" i="26"/>
  <c r="F746" i="26"/>
  <c r="F824" i="26"/>
  <c r="F456" i="26"/>
  <c r="F822" i="26"/>
  <c r="F748" i="26"/>
  <c r="F749" i="26"/>
  <c r="F584" i="26"/>
  <c r="F804" i="26"/>
  <c r="F747" i="26"/>
  <c r="F558" i="26"/>
  <c r="F750" i="26"/>
  <c r="F586" i="26"/>
  <c r="F559" i="26"/>
  <c r="F585" i="26"/>
  <c r="F803" i="26"/>
  <c r="F1041" i="26"/>
  <c r="F904" i="26"/>
  <c r="F702" i="26"/>
  <c r="F1050" i="26"/>
  <c r="F760" i="26"/>
  <c r="F1068" i="26"/>
  <c r="F560" i="26"/>
  <c r="F28" i="26"/>
  <c r="F74" i="26"/>
  <c r="F75" i="26"/>
  <c r="F142" i="26"/>
  <c r="F117" i="26"/>
  <c r="F88" i="26"/>
  <c r="F157" i="26"/>
  <c r="F903" i="26"/>
  <c r="F901" i="26"/>
  <c r="F908" i="26"/>
  <c r="F589" i="26"/>
  <c r="F1084" i="26"/>
  <c r="F34" i="26"/>
  <c r="F728" i="26"/>
  <c r="F196" i="26"/>
  <c r="F198" i="26"/>
  <c r="F109" i="26"/>
  <c r="F808" i="26"/>
  <c r="F758" i="26"/>
  <c r="F929" i="26"/>
  <c r="F907" i="26"/>
  <c r="F909" i="26"/>
  <c r="F566" i="26"/>
  <c r="F592" i="26"/>
  <c r="F564" i="26"/>
  <c r="F610" i="26" s="1"/>
  <c r="F692" i="26" s="1"/>
  <c r="F1092" i="26" s="1"/>
  <c r="F1093" i="26" s="1"/>
  <c r="F590" i="26"/>
  <c r="F704" i="26"/>
  <c r="F698" i="26"/>
  <c r="F926" i="26"/>
  <c r="F705" i="26"/>
  <c r="F703" i="26"/>
  <c r="F699" i="26"/>
  <c r="F927" i="26"/>
  <c r="F930" i="26"/>
  <c r="F931" i="26"/>
  <c r="F932" i="26"/>
  <c r="F1090" i="26"/>
  <c r="F1042" i="26"/>
  <c r="F1085" i="26"/>
  <c r="F440" i="26"/>
  <c r="F61" i="26"/>
  <c r="F919" i="26"/>
  <c r="F882" i="26"/>
  <c r="F830" i="26"/>
  <c r="F543" i="26"/>
  <c r="F480" i="26"/>
  <c r="F690" i="26"/>
  <c r="F731" i="26"/>
  <c r="F362" i="26"/>
  <c r="F214" i="26"/>
  <c r="F1921" i="67" l="1"/>
  <c r="F1933" i="67"/>
  <c r="F1097" i="26"/>
  <c r="F1101" i="26"/>
  <c r="F1096" i="26"/>
  <c r="F1098" i="26"/>
  <c r="F1102" i="26"/>
  <c r="F1107" i="26"/>
  <c r="F1099" i="26"/>
  <c r="F1104" i="26"/>
  <c r="F1106" i="26"/>
  <c r="F1105" i="26"/>
  <c r="F1100" i="26"/>
  <c r="F1927" i="67" l="1"/>
  <c r="F1965" i="67"/>
  <c r="F1966" i="67"/>
  <c r="F1936" i="67"/>
  <c r="F1972" i="67"/>
  <c r="F1925" i="67"/>
  <c r="F1926" i="67"/>
  <c r="F1103" i="26"/>
  <c r="F1108" i="26"/>
  <c r="F1110" i="26" s="1"/>
  <c r="F1939" i="67" l="1"/>
  <c r="F1968" i="67"/>
  <c r="F1967" i="67"/>
  <c r="F1974" i="67"/>
  <c r="F328" i="67"/>
  <c r="F333" i="67" s="1"/>
  <c r="F1929" i="67" l="1"/>
  <c r="F1969" i="67"/>
  <c r="F67" i="67"/>
  <c r="F73" i="67" s="1"/>
  <c r="F229" i="67"/>
  <c r="F1970" i="67" l="1"/>
  <c r="F1928" i="67"/>
  <c r="F165" i="67"/>
  <c r="F290" i="67" s="1"/>
  <c r="F334" i="67" s="1"/>
  <c r="F1930" i="67" l="1"/>
  <c r="F1975" i="67" s="1"/>
  <c r="F1976" i="67" s="1"/>
  <c r="F2562" i="67" s="1"/>
  <c r="F2572" i="67" s="1"/>
  <c r="F2565" i="67" l="1"/>
  <c r="F2571" i="67" s="1"/>
  <c r="F2564" i="67"/>
  <c r="F2573" i="67"/>
  <c r="F2570" i="67"/>
  <c r="F2569" i="67"/>
  <c r="F2568" i="67"/>
  <c r="F2567" i="67"/>
  <c r="F2566" i="67"/>
  <c r="F2577" i="67" l="1"/>
  <c r="F2579" i="67" s="1"/>
</calcChain>
</file>

<file path=xl/comments1.xml><?xml version="1.0" encoding="utf-8"?>
<comments xmlns="http://schemas.openxmlformats.org/spreadsheetml/2006/main">
  <authors>
    <author>COSTOS</author>
    <author>Arturo Emilio Ramírez Pérez</author>
    <author>Leibnitz Gerardo Antonio Domínguez Dalmasi</author>
  </authors>
  <commentList>
    <comment ref="F9" authorId="0" shapeId="0">
      <text>
        <r>
          <rPr>
            <b/>
            <sz val="8"/>
            <color indexed="81"/>
            <rFont val="Tahoma"/>
            <family val="2"/>
          </rPr>
          <t>Depto. De Eval. De Costos de Obras 
Digitado por:
CLAUDIA DE LEON</t>
        </r>
      </text>
    </comment>
    <comment ref="C52" authorId="1" shapeId="0">
      <text>
        <r>
          <rPr>
            <b/>
            <sz val="9"/>
            <color indexed="81"/>
            <rFont val="Tahoma"/>
            <family val="2"/>
          </rPr>
          <t>Arturo Emilio Ramírez Pérez:</t>
        </r>
        <r>
          <rPr>
            <sz val="9"/>
            <color indexed="81"/>
            <rFont val="Tahoma"/>
            <family val="2"/>
          </rPr>
          <t xml:space="preserve">
Las válvulas de desagüe</t>
        </r>
      </text>
    </comment>
    <comment ref="C53" authorId="1" shapeId="0">
      <text>
        <r>
          <rPr>
            <b/>
            <sz val="9"/>
            <color indexed="81"/>
            <rFont val="Tahoma"/>
            <family val="2"/>
          </rPr>
          <t>Arturo Emilio Ramírez Pérez:</t>
        </r>
        <r>
          <rPr>
            <sz val="9"/>
            <color indexed="81"/>
            <rFont val="Tahoma"/>
            <family val="2"/>
          </rPr>
          <t xml:space="preserve">
Las válvulas de desagüe</t>
        </r>
      </text>
    </comment>
    <comment ref="C71" authorId="1" shapeId="0">
      <text>
        <r>
          <rPr>
            <b/>
            <sz val="9"/>
            <color indexed="81"/>
            <rFont val="Tahoma"/>
            <family val="2"/>
          </rPr>
          <t>Arturo Emilio Ramírez Pérez:</t>
        </r>
        <r>
          <rPr>
            <sz val="9"/>
            <color indexed="81"/>
            <rFont val="Tahoma"/>
            <family val="2"/>
          </rPr>
          <t xml:space="preserve">
Francisco Arturo Fabian debe darme ese dato
</t>
        </r>
      </text>
    </comment>
    <comment ref="C100" authorId="2" shapeId="0">
      <text>
        <r>
          <rPr>
            <b/>
            <sz val="9"/>
            <color indexed="81"/>
            <rFont val="Tahoma"/>
            <family val="2"/>
          </rPr>
          <t>VERIFICAR EN PLANO ANTERIOR</t>
        </r>
      </text>
    </comment>
    <comment ref="E126" authorId="1" shapeId="0">
      <text>
        <r>
          <rPr>
            <b/>
            <sz val="9"/>
            <color indexed="81"/>
            <rFont val="Tahoma"/>
            <family val="2"/>
          </rPr>
          <t>Arturo Emilio Ramírez Pérez:</t>
        </r>
        <r>
          <rPr>
            <sz val="9"/>
            <color indexed="81"/>
            <rFont val="Tahoma"/>
            <family val="2"/>
          </rPr>
          <t xml:space="preserve">
Debe ser mas cara. Corresponde a una 050X0.60 PP EL seybp</t>
        </r>
      </text>
    </comment>
    <comment ref="E144" authorId="1" shapeId="0">
      <text>
        <r>
          <rPr>
            <b/>
            <sz val="9"/>
            <color indexed="81"/>
            <rFont val="Tahoma"/>
            <family val="2"/>
          </rPr>
          <t>Arturo Emilio Ramírez Pérez:</t>
        </r>
        <r>
          <rPr>
            <sz val="9"/>
            <color indexed="81"/>
            <rFont val="Tahoma"/>
            <family val="2"/>
          </rPr>
          <t xml:space="preserve">
P. U. Sabana Grande de Boya</t>
        </r>
      </text>
    </comment>
    <comment ref="E155" authorId="1" shapeId="0">
      <text>
        <r>
          <rPr>
            <b/>
            <sz val="9"/>
            <color indexed="81"/>
            <rFont val="Tahoma"/>
            <family val="2"/>
          </rPr>
          <t>Arturo Emilio Ramírez Pérez:</t>
        </r>
        <r>
          <rPr>
            <sz val="9"/>
            <color indexed="81"/>
            <rFont val="Tahoma"/>
            <family val="2"/>
          </rPr>
          <t xml:space="preserve">
Rehabilitaciòn planta potabilizadora San Juan
</t>
        </r>
      </text>
    </comment>
    <comment ref="E156" authorId="1" shapeId="0">
      <text>
        <r>
          <rPr>
            <b/>
            <sz val="9"/>
            <color indexed="81"/>
            <rFont val="Tahoma"/>
            <family val="2"/>
          </rPr>
          <t>Arturo Emilio Ramírez Pérez:</t>
        </r>
        <r>
          <rPr>
            <sz val="9"/>
            <color indexed="81"/>
            <rFont val="Tahoma"/>
            <family val="2"/>
          </rPr>
          <t xml:space="preserve">
Igual comentario RPPT San Juan</t>
        </r>
      </text>
    </comment>
    <comment ref="E163" authorId="1" shapeId="0">
      <text>
        <r>
          <rPr>
            <b/>
            <sz val="9"/>
            <color indexed="81"/>
            <rFont val="Tahoma"/>
            <family val="2"/>
          </rPr>
          <t>Arturo Emilio Ramírez Pérez:</t>
        </r>
        <r>
          <rPr>
            <sz val="9"/>
            <color indexed="81"/>
            <rFont val="Tahoma"/>
            <family val="2"/>
          </rPr>
          <t xml:space="preserve">
P. U. Sabana Grande de Boya</t>
        </r>
      </text>
    </comment>
    <comment ref="E250" authorId="1" shapeId="0">
      <text>
        <r>
          <rPr>
            <b/>
            <sz val="9"/>
            <color indexed="81"/>
            <rFont val="Tahoma"/>
            <family val="2"/>
          </rPr>
          <t>Arturo Emilio Ramírez Pérez:</t>
        </r>
        <r>
          <rPr>
            <sz val="9"/>
            <color indexed="81"/>
            <rFont val="Tahoma"/>
            <family val="2"/>
          </rPr>
          <t xml:space="preserve">
PU QUE TENIA
</t>
        </r>
      </text>
    </comment>
    <comment ref="E266" authorId="1" shapeId="0">
      <text>
        <r>
          <rPr>
            <b/>
            <sz val="9"/>
            <color indexed="81"/>
            <rFont val="Tahoma"/>
            <family val="2"/>
          </rPr>
          <t>Arturo Emilio Ramírez Pérez:</t>
        </r>
        <r>
          <rPr>
            <sz val="9"/>
            <color indexed="81"/>
            <rFont val="Tahoma"/>
            <family val="2"/>
          </rPr>
          <t xml:space="preserve">
Planta Potabilizadora El Seibo</t>
        </r>
      </text>
    </comment>
    <comment ref="E385" authorId="1" shapeId="0">
      <text>
        <r>
          <rPr>
            <b/>
            <sz val="9"/>
            <color indexed="81"/>
            <rFont val="Tahoma"/>
            <family val="2"/>
          </rPr>
          <t>Arturo Emilio Ramírez Pérez:</t>
        </r>
        <r>
          <rPr>
            <sz val="9"/>
            <color indexed="81"/>
            <rFont val="Tahoma"/>
            <family val="2"/>
          </rPr>
          <t xml:space="preserve">
Hormigon 180 dividido por el espesor de 10cm</t>
        </r>
      </text>
    </comment>
    <comment ref="E399" authorId="1" shapeId="0">
      <text>
        <r>
          <rPr>
            <b/>
            <sz val="9"/>
            <color indexed="81"/>
            <rFont val="Tahoma"/>
            <family val="2"/>
          </rPr>
          <t>Arturo Emilio Ramírez Pérez:</t>
        </r>
        <r>
          <rPr>
            <sz val="9"/>
            <color indexed="81"/>
            <rFont val="Tahoma"/>
            <family val="2"/>
          </rPr>
          <t xml:space="preserve">
Lampara fluorescente Tecnolite Fe. Americana.</t>
        </r>
      </text>
    </comment>
    <comment ref="E403" authorId="1" shapeId="0">
      <text>
        <r>
          <rPr>
            <b/>
            <sz val="9"/>
            <color indexed="81"/>
            <rFont val="Tahoma"/>
            <family val="2"/>
          </rPr>
          <t>Arturo Emilio Ramírez Pérez:</t>
        </r>
        <r>
          <rPr>
            <sz val="9"/>
            <color indexed="81"/>
            <rFont val="Tahoma"/>
            <family val="2"/>
          </rPr>
          <t xml:space="preserve">
REHABILITACION MAIMON ES DE 0-100
</t>
        </r>
      </text>
    </comment>
    <comment ref="E405" authorId="1" shapeId="0">
      <text>
        <r>
          <rPr>
            <b/>
            <sz val="9"/>
            <color indexed="81"/>
            <rFont val="Tahoma"/>
            <family val="2"/>
          </rPr>
          <t>Arturo Emilio Ramírez Pérez:</t>
        </r>
        <r>
          <rPr>
            <sz val="9"/>
            <color indexed="81"/>
            <rFont val="Tahoma"/>
            <family val="2"/>
          </rPr>
          <t xml:space="preserve">
REHABILITACION MAIMON
</t>
        </r>
      </text>
    </comment>
    <comment ref="E531" authorId="1" shapeId="0">
      <text>
        <r>
          <rPr>
            <b/>
            <sz val="9"/>
            <color indexed="81"/>
            <rFont val="Tahoma"/>
            <family val="2"/>
          </rPr>
          <t>Arturo Emilio Ramírez Pérez:</t>
        </r>
        <r>
          <rPr>
            <sz val="9"/>
            <color indexed="81"/>
            <rFont val="Tahoma"/>
            <family val="2"/>
          </rPr>
          <t xml:space="preserve">
FERRETERIA AMERICANA
</t>
        </r>
      </text>
    </comment>
    <comment ref="C779" authorId="1" shapeId="0">
      <text>
        <r>
          <rPr>
            <b/>
            <sz val="9"/>
            <color indexed="81"/>
            <rFont val="Tahoma"/>
            <family val="2"/>
          </rPr>
          <t>Arturo Emilio Ramírez Pérez:</t>
        </r>
        <r>
          <rPr>
            <sz val="9"/>
            <color indexed="81"/>
            <rFont val="Tahoma"/>
            <family val="2"/>
          </rPr>
          <t xml:space="preserve">
Las válvulas de desagüe</t>
        </r>
      </text>
    </comment>
    <comment ref="A869" authorId="1" shapeId="0">
      <text>
        <r>
          <rPr>
            <b/>
            <sz val="9"/>
            <color indexed="81"/>
            <rFont val="Tahoma"/>
            <family val="2"/>
          </rPr>
          <t>Arturo Emilio Ramírez Pérez:</t>
        </r>
        <r>
          <rPr>
            <sz val="9"/>
            <color indexed="81"/>
            <rFont val="Tahoma"/>
            <family val="2"/>
          </rPr>
          <t xml:space="preserve">
EL PRECIO ES PARA UNA DE 300 PSI</t>
        </r>
      </text>
    </comment>
    <comment ref="E870" authorId="1" shapeId="0">
      <text>
        <r>
          <rPr>
            <b/>
            <sz val="9"/>
            <color indexed="81"/>
            <rFont val="Tahoma"/>
            <family val="2"/>
          </rPr>
          <t>Arturo Emilio Ramírez Pérez:</t>
        </r>
        <r>
          <rPr>
            <sz val="9"/>
            <color indexed="81"/>
            <rFont val="Tahoma"/>
            <family val="2"/>
          </rPr>
          <t xml:space="preserve">
Se colocó el monto de 3"</t>
        </r>
      </text>
    </comment>
    <comment ref="E875" authorId="1" shapeId="0">
      <text>
        <r>
          <rPr>
            <b/>
            <sz val="9"/>
            <color indexed="81"/>
            <rFont val="Tahoma"/>
            <family val="2"/>
          </rPr>
          <t>Arturo Emilio Ramírez Pérez:</t>
        </r>
        <r>
          <rPr>
            <sz val="9"/>
            <color indexed="81"/>
            <rFont val="Tahoma"/>
            <family val="2"/>
          </rPr>
          <t xml:space="preserve">
Se colocó el precio de una de Ø3"</t>
        </r>
      </text>
    </comment>
  </commentList>
</comments>
</file>

<file path=xl/sharedStrings.xml><?xml version="1.0" encoding="utf-8"?>
<sst xmlns="http://schemas.openxmlformats.org/spreadsheetml/2006/main" count="6632" uniqueCount="1790">
  <si>
    <t>A</t>
  </si>
  <si>
    <t>M</t>
  </si>
  <si>
    <t>M3</t>
  </si>
  <si>
    <t>U</t>
  </si>
  <si>
    <t>ASIENTO DE ARENA</t>
  </si>
  <si>
    <t>INSTITUTO NACIONAL DE AGUAS POTABLES Y ALCANTARILLADOS</t>
  </si>
  <si>
    <t>***INAPA***</t>
  </si>
  <si>
    <t>DIRECCION DE INGENIERIA</t>
  </si>
  <si>
    <t>TRANSPORTE</t>
  </si>
  <si>
    <t>B</t>
  </si>
  <si>
    <t>C</t>
  </si>
  <si>
    <t>M2</t>
  </si>
  <si>
    <t>H</t>
  </si>
  <si>
    <t>ML</t>
  </si>
  <si>
    <t>MOVIMIENTO DE TIERRA:</t>
  </si>
  <si>
    <t>SUB-TOTAL GENERAL</t>
  </si>
  <si>
    <t>GASTOS INDIRECTOS</t>
  </si>
  <si>
    <t>HONORARIOS PROFESIONALES</t>
  </si>
  <si>
    <t>SEGUROS,POLIZA Y FINANZA</t>
  </si>
  <si>
    <t>GASTOS  ADMINISTRATIVOS</t>
  </si>
  <si>
    <t>LEY 3-86</t>
  </si>
  <si>
    <t>ITBIS 07-2007</t>
  </si>
  <si>
    <t>TOTAL GASTOS INDIRECTOS</t>
  </si>
  <si>
    <t>IMPREVISTOS</t>
  </si>
  <si>
    <t>SUMINISTRO DE TUBERIA:</t>
  </si>
  <si>
    <t>COLOCACION TUBERIA:</t>
  </si>
  <si>
    <t>Partida</t>
  </si>
  <si>
    <t xml:space="preserve">Descripcion </t>
  </si>
  <si>
    <t>Cantidad</t>
  </si>
  <si>
    <t>Z</t>
  </si>
  <si>
    <t>VARIOS</t>
  </si>
  <si>
    <t>SUB-TOTAL FASE Z</t>
  </si>
  <si>
    <t>REPLANTEO</t>
  </si>
  <si>
    <t>MOVIMIENTO DE TIERRA</t>
  </si>
  <si>
    <t xml:space="preserve">SUMINISTRO Y COLOCACION DE VALVULAS </t>
  </si>
  <si>
    <t>MANO DE OBRA</t>
  </si>
  <si>
    <t>PA</t>
  </si>
  <si>
    <t>P.U. RD$</t>
  </si>
  <si>
    <t>MONTO RD$</t>
  </si>
  <si>
    <t>%</t>
  </si>
  <si>
    <t>HR</t>
  </si>
  <si>
    <t>COLLARIN EN POLIETILENO DE Ø 3" ( ABRAZADERA)</t>
  </si>
  <si>
    <t>ADATADOR MACHO Ø 1/2" ROSCADO A MANGUERA</t>
  </si>
  <si>
    <t xml:space="preserve">CEMENTO SOLVENTE Y TEFLON </t>
  </si>
  <si>
    <t>EXCAVACION Y TAPADO</t>
  </si>
  <si>
    <t xml:space="preserve">MANO DE OBRA PLOMERIA </t>
  </si>
  <si>
    <t>TUBERIA DE POLIETILENO ALTA DENSIDAD, Ø 1/2" INTERNO L= 6.00 M ( PROMEDIO)</t>
  </si>
  <si>
    <t>LLAVE DE PASO Ø1/2" PVC</t>
  </si>
  <si>
    <t>PRUEBAS HIDROSTATICA</t>
  </si>
  <si>
    <t>DEPARTAMENTO DE COSTOS Y PRESUPUESTOS</t>
  </si>
  <si>
    <t>P.A.</t>
  </si>
  <si>
    <t>GL</t>
  </si>
  <si>
    <t>GLS</t>
  </si>
  <si>
    <t>PAÑETE EXTERIOR</t>
  </si>
  <si>
    <t>P2</t>
  </si>
  <si>
    <t xml:space="preserve">PAÑETE INTERIOR </t>
  </si>
  <si>
    <t>PAÑETE INTERIOR PULIDO</t>
  </si>
  <si>
    <t>FINO LOSA DE FONDO</t>
  </si>
  <si>
    <t>FINO LOSA DE TECHO</t>
  </si>
  <si>
    <t>CANTOS</t>
  </si>
  <si>
    <t>PINTURA</t>
  </si>
  <si>
    <t>RELLENO COMPACTADO</t>
  </si>
  <si>
    <t>PINTURA ACRILICA</t>
  </si>
  <si>
    <t>CANTIDAD</t>
  </si>
  <si>
    <t>PRECIO</t>
  </si>
  <si>
    <t>PAÑETE INTERIOR</t>
  </si>
  <si>
    <t>DE Ø3" PVC SRD-26 C/J. G. + 2%  PERDIDA POR CAMP.</t>
  </si>
  <si>
    <t>RELLENO DE MATERIAL  COMPACTADO CON COMPACTADOR MECANICO EN CAPAS DE 0.20</t>
  </si>
  <si>
    <t>MANO DE OBRA PARA EMPALME A TUBERIA EXISTENTE, ( INC. CORTE DE TUBERIA Y MOVIMIENTO DE TIERRA)</t>
  </si>
  <si>
    <t xml:space="preserve">CAJAS TELESCOPICAS SEGÚN DETALLE </t>
  </si>
  <si>
    <t>SUB-TOTAL FASE  A</t>
  </si>
  <si>
    <t>VALVULA CHECK DE 1/2" DE BRONCE</t>
  </si>
  <si>
    <t xml:space="preserve">CODIA </t>
  </si>
  <si>
    <t>TOTAL EJECUTAR EN RD$</t>
  </si>
  <si>
    <t xml:space="preserve">LIMPIEZA FINAL Y CONTINUA </t>
  </si>
  <si>
    <t xml:space="preserve">                               PREPARADO POR:</t>
  </si>
  <si>
    <t xml:space="preserve">                      REVISADO POR:</t>
  </si>
  <si>
    <t xml:space="preserve">            ING. DEPTO. DE COSTOS Y PRESUPUESTOS</t>
  </si>
  <si>
    <t>ING. DEPTO. DE COSTOS Y PRESUPUESTOS</t>
  </si>
  <si>
    <t xml:space="preserve">                                  SOMETIDO POR:</t>
  </si>
  <si>
    <t xml:space="preserve">                       VISTO BUENO:</t>
  </si>
  <si>
    <t xml:space="preserve">            ENC. DEPTO. DE COSTOS Y PRESUPUESTOS</t>
  </si>
  <si>
    <t xml:space="preserve">              DIRECTOR DE INGENIERIA</t>
  </si>
  <si>
    <t>CODO Ø 1/2" X 90  H.G.</t>
  </si>
  <si>
    <t xml:space="preserve">TUBERIA 1/2" H.G. PARA BASTONE </t>
  </si>
  <si>
    <t>NIPLE DE Ø 1/2" H.G.</t>
  </si>
  <si>
    <t>COUPLING DE Ø 1/2" H.G.</t>
  </si>
  <si>
    <t xml:space="preserve">LLAVE DE PASO DE Ø 1/2"  PLASTICA DE BOLA </t>
  </si>
  <si>
    <t>PEDESTAL DE H.S. ( 0.80 X 0.15)</t>
  </si>
  <si>
    <t xml:space="preserve">ACOMETIDAS: </t>
  </si>
  <si>
    <t>I</t>
  </si>
  <si>
    <t xml:space="preserve">SUMINISTRO MATERIAL DE MINA (PREVIA APROBACION DE LA SUPERVISION), CONSIDERAR EL 40 % DEL MATERIAL A RELLENAR </t>
  </si>
  <si>
    <t>SUMINISTRO Y COLOCACION PIEZAS ESPECIALES:</t>
  </si>
  <si>
    <t>ANCLAJE  H.S PARA PIEZAS (SEGUN DETALLE)</t>
  </si>
  <si>
    <t>8.1.1</t>
  </si>
  <si>
    <t>8.1.2</t>
  </si>
  <si>
    <t>8.1.3</t>
  </si>
  <si>
    <t>8.1.4</t>
  </si>
  <si>
    <t>8.1.5</t>
  </si>
  <si>
    <t>8.1.6</t>
  </si>
  <si>
    <t>8.1.7</t>
  </si>
  <si>
    <t>8.1.8</t>
  </si>
  <si>
    <t>8.1.9</t>
  </si>
  <si>
    <t>8.1.10</t>
  </si>
  <si>
    <t>8.1.11</t>
  </si>
  <si>
    <t>8.1.12</t>
  </si>
  <si>
    <t>8.1.13</t>
  </si>
  <si>
    <t>8.2.1</t>
  </si>
  <si>
    <t>8.2.2</t>
  </si>
  <si>
    <t>8.2.3</t>
  </si>
  <si>
    <t>8.2.4</t>
  </si>
  <si>
    <t>8.2.5</t>
  </si>
  <si>
    <t>8.2.6</t>
  </si>
  <si>
    <t>8.2.7</t>
  </si>
  <si>
    <t>8.2.8</t>
  </si>
  <si>
    <t>8.2.9</t>
  </si>
  <si>
    <t>8.2.10</t>
  </si>
  <si>
    <t>8.2.11</t>
  </si>
  <si>
    <t>8.2.12</t>
  </si>
  <si>
    <t>8.2.13</t>
  </si>
  <si>
    <t>8.2.14</t>
  </si>
  <si>
    <t>SEGURIDAD, SEÑALIZACION Y MANEJO DEL TRANSITO (INCLUYE  4 OBREROS, CONOS, CINTAS, TANQUES, LETREROS, MECHONES Y CONOS)</t>
  </si>
  <si>
    <t>MES</t>
  </si>
  <si>
    <t>E</t>
  </si>
  <si>
    <t>G</t>
  </si>
  <si>
    <t>1</t>
  </si>
  <si>
    <t>2</t>
  </si>
  <si>
    <t>3</t>
  </si>
  <si>
    <t>SUMINISTRO DE TUBERIA</t>
  </si>
  <si>
    <t>3.1</t>
  </si>
  <si>
    <t>4</t>
  </si>
  <si>
    <t>COLOCACION  DE TUBERIA</t>
  </si>
  <si>
    <t>4.1</t>
  </si>
  <si>
    <t>5</t>
  </si>
  <si>
    <t>SUMINISTRO Y COLOCACION DE PIEZAS ESPECIALES</t>
  </si>
  <si>
    <t>5.1</t>
  </si>
  <si>
    <t>5.2</t>
  </si>
  <si>
    <t>5.3</t>
  </si>
  <si>
    <t>6</t>
  </si>
  <si>
    <t>SUMINISTRO Y COLOCACION DE VALVULAS</t>
  </si>
  <si>
    <t>PLANTA DE TRATAMIENTO</t>
  </si>
  <si>
    <t>REPLANTEO Y CONTROL TOPOGRAFICO</t>
  </si>
  <si>
    <t>VISITA</t>
  </si>
  <si>
    <t>MOVIMIENTO DE TIERRA PLANTA - TANQUE</t>
  </si>
  <si>
    <t>EXCAVACION  CON EQUIPO</t>
  </si>
  <si>
    <t>TERMINACION DE SUPERFICIE</t>
  </si>
  <si>
    <t>FINO FONDO</t>
  </si>
  <si>
    <t>PANETE EXTERIOR</t>
  </si>
  <si>
    <t>4.1.1</t>
  </si>
  <si>
    <t>4.1.2</t>
  </si>
  <si>
    <t>4.1.3</t>
  </si>
  <si>
    <t>4.1.4</t>
  </si>
  <si>
    <t>TERMINACIÓN DE SUPERFICIE :</t>
  </si>
  <si>
    <t>FLOCULADORES</t>
  </si>
  <si>
    <t xml:space="preserve">CANTOS </t>
  </si>
  <si>
    <t>ACCESORIOS</t>
  </si>
  <si>
    <t>SUMINISTRO Y COLOCACION DE:</t>
  </si>
  <si>
    <t>SEDIMENTADORES</t>
  </si>
  <si>
    <t>INSTALACIONES EN FONDO P/RECOLECTOR DE LODOS</t>
  </si>
  <si>
    <t>8.4.1</t>
  </si>
  <si>
    <t>8.4.2</t>
  </si>
  <si>
    <t>8.4.3</t>
  </si>
  <si>
    <t>8.4.4</t>
  </si>
  <si>
    <t>TUBERIA COLECTORA 6" PVC L=3.40</t>
  </si>
  <si>
    <t>8.4.5</t>
  </si>
  <si>
    <t xml:space="preserve">ORIFICIOS 6" </t>
  </si>
  <si>
    <t>8.4.6</t>
  </si>
  <si>
    <t>P3</t>
  </si>
  <si>
    <t>10.1.1</t>
  </si>
  <si>
    <t>10.2.1</t>
  </si>
  <si>
    <t>FILTROS</t>
  </si>
  <si>
    <t>MATERIAL FILTRANTE</t>
  </si>
  <si>
    <t xml:space="preserve">ENVASADO </t>
  </si>
  <si>
    <t xml:space="preserve">COLOCACION </t>
  </si>
  <si>
    <t>FILTRACION DIRECTA</t>
  </si>
  <si>
    <t>15.1.1</t>
  </si>
  <si>
    <t>15.2.1</t>
  </si>
  <si>
    <t>15.2.2</t>
  </si>
  <si>
    <t>15.2.3</t>
  </si>
  <si>
    <t>16.1.1</t>
  </si>
  <si>
    <t>16.1.2</t>
  </si>
  <si>
    <t>REGISTRO DE DESAGUE</t>
  </si>
  <si>
    <t xml:space="preserve">INSTALACIONES </t>
  </si>
  <si>
    <t>TUBERIA 16" PVC SDR - 26 C/J.G</t>
  </si>
  <si>
    <t>JUNTA DRESSER 16" P/PVC</t>
  </si>
  <si>
    <t>MOVIMIENTO DE TIERRA P/TUBERIA</t>
  </si>
  <si>
    <t>BOTE DE MATERIAL IN SITU</t>
  </si>
  <si>
    <t>OTROS</t>
  </si>
  <si>
    <t>MANO DE OBRA INSTALACIONES GENERAL</t>
  </si>
  <si>
    <t>TERMINACIÓN EXTERIOR PLANTA</t>
  </si>
  <si>
    <t>CANTOS Y MOCHETAS</t>
  </si>
  <si>
    <t>ACERA PERIMETRAL 0.80 M</t>
  </si>
  <si>
    <t>BASE BLANCA</t>
  </si>
  <si>
    <t>LETRERO Y LOGO DE INAPA</t>
  </si>
  <si>
    <t>APLICACIÓN DE</t>
  </si>
  <si>
    <t>IMPERMEABILIZANTE SX PEL</t>
  </si>
  <si>
    <t>PUESTA EN MARCHA Y OPERACIÓN DE LA PLANTA</t>
  </si>
  <si>
    <t>CASETA P/MATERIALES</t>
  </si>
  <si>
    <t>II</t>
  </si>
  <si>
    <t>MUROS BLOQUES</t>
  </si>
  <si>
    <t>TERMINACIÓN DE SUPERFICIE</t>
  </si>
  <si>
    <t>FINO TECHO</t>
  </si>
  <si>
    <t>ZABALETA</t>
  </si>
  <si>
    <t>PORTAJES</t>
  </si>
  <si>
    <t>TARIMA DE MADERA PARA SACOS DE SULFATO  (2.10X1.40X0.20)M</t>
  </si>
  <si>
    <t>PIE</t>
  </si>
  <si>
    <t>ELEVADOR DE SULFATO</t>
  </si>
  <si>
    <t>INSTALACIONES SANITARIAS</t>
  </si>
  <si>
    <t>LAVAMANOS COMPLETO</t>
  </si>
  <si>
    <t>CÁMARA DE INSPECCIÓN</t>
  </si>
  <si>
    <t>MANO DE OBRA PLOMERO</t>
  </si>
  <si>
    <t>INSTALACIONES ELÉCTRICAS</t>
  </si>
  <si>
    <t>SALIDA TOMACORRIENTE DOBLE 120V</t>
  </si>
  <si>
    <t>ENTRADA GENERAL</t>
  </si>
  <si>
    <t>GABINETES  Y MESETAS</t>
  </si>
  <si>
    <t>COMPARADOR DE CLORO LIBRE Y COMBINADO</t>
  </si>
  <si>
    <t>MOBILIARIO</t>
  </si>
  <si>
    <t xml:space="preserve">BANQUETAS DE PINO </t>
  </si>
  <si>
    <t>ESCRITORIO SECRETARIAL DE METAL LAMINADO</t>
  </si>
  <si>
    <t>SILLON SECRETARIAL SISTEMA NEUMATICO</t>
  </si>
  <si>
    <t xml:space="preserve">PALA DE CONSTRUCCION </t>
  </si>
  <si>
    <t>CEPILLO DE ALAMBRE</t>
  </si>
  <si>
    <t>ESPATULA DE ACERO</t>
  </si>
  <si>
    <t>MACHETES</t>
  </si>
  <si>
    <t>AZADAS</t>
  </si>
  <si>
    <t>MANGUERA DE ALTA PRESION 11/2"</t>
  </si>
  <si>
    <t>SUAPER</t>
  </si>
  <si>
    <t>DETERGENTE</t>
  </si>
  <si>
    <t>ESCOBILLONES</t>
  </si>
  <si>
    <t>RASTRILLOS DE HOJAS (HOJALATA)</t>
  </si>
  <si>
    <t>III</t>
  </si>
  <si>
    <t>TERMINACIÓN DE SUPERFICIE:</t>
  </si>
  <si>
    <t>ANTEPECHO</t>
  </si>
  <si>
    <t>TOMACORRIENTES SENCILLOS</t>
  </si>
  <si>
    <t>LOGO Y LETRERO INAPA</t>
  </si>
  <si>
    <t>LIMPIEZA FINAL</t>
  </si>
  <si>
    <t>IV</t>
  </si>
  <si>
    <t>EXCAVACION MAT. NO CLASIFICADO A MANO</t>
  </si>
  <si>
    <t>MUROS DE BLOQUES</t>
  </si>
  <si>
    <t xml:space="preserve">BLOQUES DE 6" </t>
  </si>
  <si>
    <t>TERMINACION  DE SUPERFICIE</t>
  </si>
  <si>
    <t>FINO DE TECHO</t>
  </si>
  <si>
    <t xml:space="preserve">ZOCALOS </t>
  </si>
  <si>
    <t>SUMINISTRO E INSTALACION SANITARIA</t>
  </si>
  <si>
    <t>PILETA BAÑERA</t>
  </si>
  <si>
    <t>INODORO COMPLETO</t>
  </si>
  <si>
    <t>BARRA PARA CORTINA</t>
  </si>
  <si>
    <t>DUCHA</t>
  </si>
  <si>
    <t>DESAGUE DE PISO</t>
  </si>
  <si>
    <t>FREGADERO SENCILLO NIQUELADO</t>
  </si>
  <si>
    <t>CAMARA DE INSPECCION</t>
  </si>
  <si>
    <t>TRAMPA DE GRASA</t>
  </si>
  <si>
    <t>CAMARA SEPTICA</t>
  </si>
  <si>
    <t>POZO FILTRANTE</t>
  </si>
  <si>
    <t>TUBERIAS Y PIEZAS</t>
  </si>
  <si>
    <t>INSTALACIONES ELECTRICAS</t>
  </si>
  <si>
    <t>SALIDAS CENITALES</t>
  </si>
  <si>
    <t>TOMACORRIENTES 110 V EN DOBLE</t>
  </si>
  <si>
    <t>INTERRUPTORES SENCILLO</t>
  </si>
  <si>
    <t>CAJA DE BREAKER</t>
  </si>
  <si>
    <t>PORTAJE</t>
  </si>
  <si>
    <t>VENTANA</t>
  </si>
  <si>
    <t>VENTANA DE ALUMINIO</t>
  </si>
  <si>
    <t>V</t>
  </si>
  <si>
    <t>ELECTRIFICACION PRIMARIA</t>
  </si>
  <si>
    <t>CUT-OUT DE 200 AMP</t>
  </si>
  <si>
    <t>PARARRAYOS DE 9 KV</t>
  </si>
  <si>
    <t>HOYO PARA POSTES</t>
  </si>
  <si>
    <t>HOYO PARA VIENTOS</t>
  </si>
  <si>
    <t>INSTALACION DE POSTES</t>
  </si>
  <si>
    <t>SUB TOTAL C</t>
  </si>
  <si>
    <t>SUB-TOTAL FASE  G</t>
  </si>
  <si>
    <t>D</t>
  </si>
  <si>
    <t>UD</t>
  </si>
  <si>
    <t>LOGO Y LETRERO DE INAPA</t>
  </si>
  <si>
    <t>TUBERIA  Ø12" ACERO (SCH-30 SIN COSTURA C/ PROTECCION ANTICORROSIVA)</t>
  </si>
  <si>
    <t>DE DESAGÜE DE Ø4" H.F. EN TUB. Ø12"</t>
  </si>
  <si>
    <t>DE AIRE COMBINADA Ø2" H.F. EN TUB. Ø12"</t>
  </si>
  <si>
    <t>F</t>
  </si>
  <si>
    <t>DE Ø4" PVC SRD-26 C/J. G. + 2%  PERDIDA POR CAMP.</t>
  </si>
  <si>
    <t xml:space="preserve">                            ING. ARTURO RAMIREZ</t>
  </si>
  <si>
    <t>REGISTRO Y VENTILACION</t>
  </si>
  <si>
    <t xml:space="preserve">ESCALERA 3/4" H.G. H=1.50M EXTERIOR </t>
  </si>
  <si>
    <t xml:space="preserve">ESCALERA 3/4" H.G. INTERIOR H=1.00 M </t>
  </si>
  <si>
    <t>GRAVILLA AREA PERIMETRAL (ENBELLECIMIENTO)</t>
  </si>
  <si>
    <t xml:space="preserve">CASETA PARA MATERIALES </t>
  </si>
  <si>
    <t xml:space="preserve">LIMPIEZA FINAL </t>
  </si>
  <si>
    <t>SEGURIDAD Y SENALIZACION</t>
  </si>
  <si>
    <t>P.A</t>
  </si>
  <si>
    <t>PAÑETE</t>
  </si>
  <si>
    <t xml:space="preserve">MOVIMIENTO DE TIERRA  </t>
  </si>
  <si>
    <t>SUB-TOTAL D</t>
  </si>
  <si>
    <t>VALLA ANUNCIANDO OBRA 16'X 10' IMPRESION FULL COLOR, CONTENIENTO LOGO DE INAPA, NOMBRE PROYECTO Y  CONTRATISTA. ESTRUCTURA EN TUBOS GALVANIZADOS 1 1/2 X 1 1/2 Y SOPORTES EN TUBO CUAD. 4X4</t>
  </si>
  <si>
    <t xml:space="preserve">NIVELACION DE ZANJA  </t>
  </si>
  <si>
    <t>2.1.1</t>
  </si>
  <si>
    <t>2.1.2</t>
  </si>
  <si>
    <t>COLOCACION Y COMPACTADO DE MATERIAL C/COMPACTADOR MECANICO EN CAPAS DE 0.20M</t>
  </si>
  <si>
    <t xml:space="preserve">SUMINISTRO MATERIAL DE MINA (PREVIA APROBACION DE LA SUPERVISION),  30 % DEL MATERIAL A RELLENAR </t>
  </si>
  <si>
    <t>CODO  12" (DE 10º A  45º)   ACERO  A - 36  SCH 30 SIN COSTURA C/ PROTECCION ANTICORROSIVA</t>
  </si>
  <si>
    <t>CODO  12" (DE 50º A  90º)   ACERO  A - 36  SCH 30 SIN COSTURA C/ PROTECCION ANTICORROSIVA</t>
  </si>
  <si>
    <t xml:space="preserve">CODO DE 4" (DE 10º A  45º)   ACERO SCH 80 SIN COSTURA C/PROTECCION ANTICORROSIVA. </t>
  </si>
  <si>
    <t xml:space="preserve">CODO DE 4" (DE 50º A 90º)   ACERO SCH 80 SIN COSTURA C/PROTECCION ANTICORROSIVA. </t>
  </si>
  <si>
    <t xml:space="preserve">JUNTA MECANICA DE Ø4" (TIPO DRESSER) </t>
  </si>
  <si>
    <t>MOV.DE TIERRA PARA TUBERIA</t>
  </si>
  <si>
    <t>EXCAVACION MAT. NO CLASIFICADO</t>
  </si>
  <si>
    <t>RELLENO Y BOTE</t>
  </si>
  <si>
    <t>DEPOSITO REGULADOR H.A.SUPERFICIAL 100 M3</t>
  </si>
  <si>
    <t xml:space="preserve">JUNTA MECANICA DE Ø12" (TIPO DRESSER) </t>
  </si>
  <si>
    <t>DE AIRE COMBINADA Ø1" H.F. EN TUB. Ø12"</t>
  </si>
  <si>
    <t xml:space="preserve">PRELIMINARES </t>
  </si>
  <si>
    <t>EXCAVACIÓN MATERIAL  NO CLASIFICADO C/EQUIPO</t>
  </si>
  <si>
    <t xml:space="preserve">RELLENO COMPACTADO COMPACTADO C/COMPACTADOR MECANICO EN CAPAS DE 0.20 M </t>
  </si>
  <si>
    <t>ZAPATA MURO 0.30 - 1.03 QQ/M3 FC' = 240 KG/CM2</t>
  </si>
  <si>
    <t xml:space="preserve"> ZAPATA DE COLUMNA C1  0.35 - 1.91 QQ/M3  FC' = 240 KG/CM2</t>
  </si>
  <si>
    <t xml:space="preserve"> LOSA DE FONDO e=0.20 - 1.51 QQ/M3</t>
  </si>
  <si>
    <t>MURO e=0.25 - 2.29 QQ/M3</t>
  </si>
  <si>
    <t>COLUMNAS C1  ( 0.30 X 0.30 )  3.98 QQ/M3</t>
  </si>
  <si>
    <t>VIGAS V1 ( 0.25 X 0.50 )  5.07 QQ/M3</t>
  </si>
  <si>
    <t>LOSA DE TECHO E= 0.15 - 1.29 QQ/M3</t>
  </si>
  <si>
    <t>TORTA H.S. F'C=180KG/CM2</t>
  </si>
  <si>
    <t>FINO DE FONDO PULIDO</t>
  </si>
  <si>
    <t xml:space="preserve">PINTURA BASE BLANCA </t>
  </si>
  <si>
    <t>PINTURA EXTERIOR (INCLUYE TECHO)</t>
  </si>
  <si>
    <t>APLICACIÓN DE:</t>
  </si>
  <si>
    <t>IMPERMEHABILIZANTE  PARA H. A.</t>
  </si>
  <si>
    <t>IMPERMEHABILIZANTE  PARA PAÑETE Y FINO</t>
  </si>
  <si>
    <t xml:space="preserve">BANDA DE GOMA HIDROFILICA, PREFORMADA, EXPANDIBLE Y FLEXIBLE </t>
  </si>
  <si>
    <t xml:space="preserve">ENTRADA,SALIDA,BAY PASS,REBOSE Y DESAGÜE </t>
  </si>
  <si>
    <t xml:space="preserve">TUBERIA DE 8'' ACERO SOTERRADA  SCH-40 CON PROTECCION ANTICORROSIVA </t>
  </si>
  <si>
    <t xml:space="preserve">TUBERIA DE 6'' ACERO SOTERRADA  SCH-40 CON PROTECCION ANTICORROSIVA </t>
  </si>
  <si>
    <t xml:space="preserve">NIPLE 8" X 3 ACERO SCH-40 CON PROTECCION ANTICORROSIVA </t>
  </si>
  <si>
    <t xml:space="preserve">NIPLE 6" X 3 ACERO SCH-40 CON PROTECCION ANTICORROSIVA </t>
  </si>
  <si>
    <t>JUNTA MECANICA TIPO DRSSER  DE 8" DE 150 PSI</t>
  </si>
  <si>
    <t>JUNTA MECANICA TIPO DRSSER  DE 6" DE 150 PSI</t>
  </si>
  <si>
    <t xml:space="preserve">VENTILACION DE 6" ACERO </t>
  </si>
  <si>
    <t>INTERIOR 3/4" H.G. H=2.50 M</t>
  </si>
  <si>
    <t>TAPA METALICA ( 0.80 X 0.80 )  M</t>
  </si>
  <si>
    <t xml:space="preserve">MANO DE OBRA PLOMERO </t>
  </si>
  <si>
    <t>MOVIMIENTO DE TIERRA (PARA 12.20M)</t>
  </si>
  <si>
    <t xml:space="preserve">EXCAVACIÓN A MANO </t>
  </si>
  <si>
    <t xml:space="preserve">RELLENO COMPACTADO C/COMPACTOR MECANICO EN CAPAS DE 0.20 M </t>
  </si>
  <si>
    <t xml:space="preserve">PORTAJE </t>
  </si>
  <si>
    <t xml:space="preserve">PUERTA POLIMETAL BLANCA (INC. MARCO Y LLAVIN) ( 2.10 X 1.00 ) </t>
  </si>
  <si>
    <t>VENTANA SALOMONICA (1.20 X 1.20)</t>
  </si>
  <si>
    <t xml:space="preserve">CASETA DE BOMBEO </t>
  </si>
  <si>
    <t xml:space="preserve">MUROS DE BLOCK </t>
  </si>
  <si>
    <t xml:space="preserve">DE 6" </t>
  </si>
  <si>
    <t xml:space="preserve">M2 </t>
  </si>
  <si>
    <t>VIGAS ( 0.15 X 0.30 )  5.12 QQ/M3</t>
  </si>
  <si>
    <t>IMPERMEHABILIZANTE  PARA H.A</t>
  </si>
  <si>
    <t xml:space="preserve">CISTERNA Y CASETA DE BOMBEO </t>
  </si>
  <si>
    <t>EMBELLECIMIENTO CON GRAVILLA</t>
  </si>
  <si>
    <t>VERJA DE MALLA CICLÓNICA  CON 3 LINEAS DE BLOCK</t>
  </si>
  <si>
    <t>MALLA CICLÓNICA  (INC. MURO 3L DE BLOCK, MALLA, TUBOS Y ACCESORIOS)</t>
  </si>
  <si>
    <t>PUERTA MALLA CICLÓNICA (4 M)</t>
  </si>
  <si>
    <t xml:space="preserve">COLUMNA C2, ( 0.25 X 0.25 )  (INC.UYE ZAPATA) </t>
  </si>
  <si>
    <t xml:space="preserve">COLUMNA C1, ( 0.15 X 0.25 ) </t>
  </si>
  <si>
    <t xml:space="preserve"> RAMPA Y ANDAMIOS P/VACIADO</t>
  </si>
  <si>
    <t xml:space="preserve">ELECTRIFICACION PRIMARIA, SECUNDARIA Y EQUIPOS DE BOMBEO </t>
  </si>
  <si>
    <t xml:space="preserve">ELECTRIFICACION PRIMARIA </t>
  </si>
  <si>
    <t>POSTES DE H.A V - 40', 500 DAM</t>
  </si>
  <si>
    <t>POSTES DE H.A V - 25', CLASE III</t>
  </si>
  <si>
    <t>CONDUCTOR AAA/C # 1/0</t>
  </si>
  <si>
    <t>ESTRUCTURA TR-105 INCL. CUT OUT Y PARARRAYOS, TRANSFORMADOR 15KVA, TIPO POSTE SUMERGIDO EN ACEITE.</t>
  </si>
  <si>
    <t>ESTRUCTURA MT-105</t>
  </si>
  <si>
    <t>ESTRUCTURA PR-101</t>
  </si>
  <si>
    <t>ESTRUCTURA PEB-110 (CIMENTACION)</t>
  </si>
  <si>
    <t>MEDICION ELECTRICA, INCLUYE MAIN BREAKER 70/3</t>
  </si>
  <si>
    <t xml:space="preserve">HOYOS PARA POSTES </t>
  </si>
  <si>
    <t>MANO DE OBRA ELECTRICA PRIMARIA 20%</t>
  </si>
  <si>
    <t>ELECTRIFICACION SUCUNDARIA</t>
  </si>
  <si>
    <t>PANEL BOARD, CON BARRA DE 125 AMP, INCL. ,  2 BREAKER DE 40/2, 1 BREAKER DE 15/2</t>
  </si>
  <si>
    <t>ESTRUCTURA AP-103, INCL. LAMPARA TIPO CABEZA DE COBRA 175W, 220/240V, 60HZ</t>
  </si>
  <si>
    <t>PANEL DE BREAKER 2/4 CTOS. (INC. BREAKERS)</t>
  </si>
  <si>
    <t>PANEL ARRANCADOR DIRECTO A LINEA PARA MOTOR DE 3HP,</t>
  </si>
  <si>
    <t>REGISTRO ELECTRICO METALICO DE 6`x 6`</t>
  </si>
  <si>
    <t>ALIMENTADOR ELECTRICO DESDE BANCO DE TRANSFORMADOR HASTA MEDICION ELECTRICA, COMPUESTO POR: 2 CONDUCTOR ELECTRICO THW NO.4, (F),  1 CONDUCTOR ELECTRICO THW NO.6 (N), TUBERIA IMC DE 2'', CONECTORES Y SOPORTE DE TUBERIA.</t>
  </si>
  <si>
    <t>ALIMENTADOR ELECTRICO DESDE MEDICION ELECTRICA HASTA PIE DE POSTE , COMPUESTO POR: 2 CONDUCTOR ELECTRICO THW NO.4, (F), 1 CONDUCTOR ELECTRICO THW NO.6 (N), TUBERIA IMC DE 2'', CONECTORES Y SOPORTE DE TUBERIA.</t>
  </si>
  <si>
    <t>ALIMENTADOR ELECTRICO DESDE PIE DE POSTE HASTA DE PANEL DE BREAKER EN CASETA, COMPUESTO POR: 2 CONDUCTOR ELECTRICO THW NO.4, (F), 1 CONDUCTOR ELECTRICO THW NO.6 (N), MOVIMIENTO DE TIERRA Y TUBERIA PVC DE 2''.</t>
  </si>
  <si>
    <t>ALIMENTADOR ELECTRICO DESDE PANEL DE BREAKER EN CASETA HASTA  PANELES ARRANCADOR DIRECTO A LINEA, COMPUESTO POR: 2 CONDUCTOR ELECTRICO THW NO.4, (F), 1 CONDUCTOR ELECTRICO THW NO.6 (N), TUBERIA EMT 2'', SOPORTE Y CONECTORES.</t>
  </si>
  <si>
    <t>ALIMENTADOR ELECTRICO DESDE PANELES ARRANCADOR DIRECTO A LINEA  HASTA ELECTROBOMBAS CENTRIFUGAS, COMPUESTO POR: 1 CONDUCTOR ELECTRICO DE GOMA NO.10/3, TUBERIA L.T 1'', SOPORTE Y CONECTORES.</t>
  </si>
  <si>
    <t>ALIMENTADOR ELECTRICO DESDE PANEL DE BREAKER HASTA PANEL DE BREAKER 2/4, COMPUESTO POR: 2 CONDUCTOR ELECTRICO THW NO.10, TUBERIA EMT DE 3/4''.</t>
  </si>
  <si>
    <t>ALIMENTADOR ELECTRICO DESDE PANEL DE BREAKER 2/4, HASTA ILUMINACION EXTERIOR COMPUESTO POR CONDUCTOR ELECTRICO DE VINIL 10/2, MOVIMIENTO DE TIERRA</t>
  </si>
  <si>
    <t>SUMINISTRO E INSTALACION EQUIPOS BOMBEO</t>
  </si>
  <si>
    <t xml:space="preserve">ELECTROBOMBA, CENTRIFUGA DE EJE HORIZONTAL, 70 GPM, 95' DE TDH,  MOTOR 3 HP, 1Ø, 460 V,  60 HZ, 3,500 RPM, </t>
  </si>
  <si>
    <t>INSTALACIÓN ELECTROBOMBA</t>
  </si>
  <si>
    <t>UNION UNIVERSAL Ø 2"</t>
  </si>
  <si>
    <t>NIPLE Ø 2" PLATILLADO EN UN EXTREMOS</t>
  </si>
  <si>
    <t>NIPLE Ø 2" ROSCADO EN AMBOS EXTREMOS</t>
  </si>
  <si>
    <t>NIPLE Ø 2" ROSCADO EN UN EXTREMOS</t>
  </si>
  <si>
    <t>VALVULA DE COMPUERTA DE Ø2" ROSCADA, 200 PSI (INCLUYE SUMINISTRO Y COLOCACION)</t>
  </si>
  <si>
    <t>VALVULA CHECK HORIZONTAL Ø2" H.F., 200 PSI</t>
  </si>
  <si>
    <t>VALVULA CHECK VERTICAL Ø2" , 200 PSI</t>
  </si>
  <si>
    <t>VALVULA DE AIRE DE 11/2" (COMPLETA)</t>
  </si>
  <si>
    <t>INSTALACION MANOMETRICA COMPLETA INC. MANOMETRO SUMERGIDO EN GLICERINA DE O-250 PSI</t>
  </si>
  <si>
    <t>TEE ROSCADA DE Ø 2" a Ø 2"</t>
  </si>
  <si>
    <t>CODO ROSCADO DE Ø 2" x 90° ACERO</t>
  </si>
  <si>
    <t xml:space="preserve">ZETA DE Ø 2" </t>
  </si>
  <si>
    <t>BASE PARA ELECTROBOMBA</t>
  </si>
  <si>
    <t>ELECTRIFICACION CASETA DE BOMBAS</t>
  </si>
  <si>
    <t>SALIDA CENITAL EN TUBERIA PVC</t>
  </si>
  <si>
    <t>SALIDA INTERRUPTOR DOBLE EN TUBERIA PVC</t>
  </si>
  <si>
    <t>SALIDA DE TOMA CORRIENTE EN TUBERIA PVC</t>
  </si>
  <si>
    <t xml:space="preserve">REPLANTEO </t>
  </si>
  <si>
    <t>TEE 4" X 4"  ACERO  SCH-80 SIN COSTURA C/ PROTECCION ANTICORROSIVA</t>
  </si>
  <si>
    <t>TEE 4" X 3"  ACERO  SCH-80 SIN COSTURA C/ PROTECCION ANTICORROSIVA</t>
  </si>
  <si>
    <t>TEE 3" X 3"  ACERO  SCH-80 SIN COSTURA C/ PROTECCION ANTICORROSIVA</t>
  </si>
  <si>
    <t xml:space="preserve">CODO DE 3" (DE 10º A  45º)   ACERO SCH 80 SIN COSTURA C/PROTECCION ANTICORROSIVA. </t>
  </si>
  <si>
    <t xml:space="preserve">CODO DE 3" (DE 50º A  90º)   ACERO SCH 80 SIN COSTURA C/PROTECCION ANTICORROSIVA. </t>
  </si>
  <si>
    <t>JUNTA DE TAPON DE 3"</t>
  </si>
  <si>
    <t xml:space="preserve">JUNTA MECANICA DE Ø3" (TIPO DRESSER) </t>
  </si>
  <si>
    <t>REDUCCION  4" X 3"  ACERO   SCH 80 SIN COSTURA C/PROTECCION ANTICORROSIVA</t>
  </si>
  <si>
    <t>MUROS 0.30M -2.47 QQ/M3</t>
  </si>
  <si>
    <t>MUROS 0.30M CONTRA-FUERTE  -0.51 QQ/M3</t>
  </si>
  <si>
    <t>MUROS 0.25M -2.81  QQ/M3</t>
  </si>
  <si>
    <t>MUROS 0.20M  CANAL DE ENTRADA  1.44 QQ/M3</t>
  </si>
  <si>
    <t>MUROS 0.20M  CANAL ENTRADA SEDIMENTADORES- 2.59 QQ/M3</t>
  </si>
  <si>
    <t>MUROS 0.20M APOYO DE LOSA PREFABRICADA -2.11 QQ/M3</t>
  </si>
  <si>
    <t>MUROS 0.20M -1.27 QQ/M3</t>
  </si>
  <si>
    <t>MUROS 0.15M -1.57 QQ/M3</t>
  </si>
  <si>
    <t>MUROS 0.15M VERTEDOR -2.25 QQ/M3</t>
  </si>
  <si>
    <t xml:space="preserve">MUROS 0.45M SOPORTES APOYO DE LOSA PREFABRICADA -1.35QQ/M3 </t>
  </si>
  <si>
    <t>LOSA DE FONDO 0.20M -2.45 QQ/M3</t>
  </si>
  <si>
    <t>CANAL DE ENTRADA -2.81 QQ/M3</t>
  </si>
  <si>
    <t>LOSA DE FONDO REGISTRO 0.20M -1.32 QQ/M3</t>
  </si>
  <si>
    <t>LOSA DE FONDO REGISTRO DE ENTRADA 0.20M -1.16 QQ/M3</t>
  </si>
  <si>
    <t>LOSA DE FONDO 0.15M -1.38 QQ/M3</t>
  </si>
  <si>
    <t>LOSA DE FONDO 0.10M -1.60 QQ/M3</t>
  </si>
  <si>
    <t>LOSA DE FONDO 0.35M -1.37 QQ/M3</t>
  </si>
  <si>
    <t>ZAPATA DE MURO CANAL DE ENTRADA (0.90x0.35)M -0.87 QQ/M3</t>
  </si>
  <si>
    <t>LOSA DE TECHO 0.15M PASARELA -1.01 QQ/M3</t>
  </si>
  <si>
    <t>ZAPATA DE MURO CONTRA FUERTE (0.90x0.35)M -0.61 QQ/M3</t>
  </si>
  <si>
    <t>LOSA DE TECHO 0.15M REGISTRO -1.89 QQ/M3</t>
  </si>
  <si>
    <t>MUROS 0.20M REGISTROS -4.24 QQ/M3</t>
  </si>
  <si>
    <t>SUMINISTRO E INSTALACION AGITADORES (MIXERS) SULFATO DE ALUMINIO,MOTOR 1 HP, FRECUENCIA 60 HZ, MONOFASICO 115/240 V. 1750 RPM CON MOTO-REDUCTOR A 600 RPM VASTAGO Ø¾" ACERO INOXIDABLE ASPAS  4 ALETAS ACERO INOXIDABLE L=6' (CUBICAR CON FACTURA)</t>
  </si>
  <si>
    <t>PLACAS DE MATERIAL POLIPROPILENO, ESPESOR 0.0254 M (1"). COLOCACIÓN CON PERFILES DE POLIPROPILENO DE 1"X 2" CON TORNILLOS HILTER INOXIDABLES SEPARADOS A 0,50 M CENTRO A CENTRO. ALTURA SEGÚN PLANOS DE DISEÑO</t>
  </si>
  <si>
    <t>COMPUERTAS TIPO CHANNEL, MARCOS DE MAS DE 2" EN TOLAS DE 1/4", MATERIALES STANDARD, FABRICACIÓN ACERO INOXIDABLE AISI 316/304 ESPESOR TOLA ¼". VÁSTAGO EN HG 1½" (ENTRADA Y SALIDA) (DIMENSIONES 1.00M X 0.55M)</t>
  </si>
  <si>
    <t>SUMINISTRO Y COLOCACION DE VÁLVULAS COMPUERTA CON VÁSTAGO FIJO, CUADRANTE, CUERPO Y TAPA EN HIERRO FUNDIDO REVESTIDO DE EPOXY PARA DESAGUE EN FLOCULADOR DE 8" TUERCAS DE MANIOBRA EN LATÓN, CUERPO EN HIERRO FUNDIDO (ASTM A126), ESPECIFICACIONES AWWA E504, FABRICACIÓN AMERICANA O ISRAELÍ DIÁMETRO SEGÚN PLANOS</t>
  </si>
  <si>
    <t>INYECTOR O EYECTOR TIPO VENTURI</t>
  </si>
  <si>
    <t xml:space="preserve">BOMBA TIPO BOOSTER 1 HP, 60 HZ., TDH 15'. MONOFÁSICA. DIFERENCIAL MANUAL 2 TO </t>
  </si>
  <si>
    <t>DOSIFICADOR DE CLORO, CON RANGO DE APLICACIÓN DE 0-50 LBS/DÍA.</t>
  </si>
  <si>
    <t>CILINDROS DE CLORO CON CAPACIDAD 2000 LBS, LLENO E INSTALADO</t>
  </si>
  <si>
    <t>SUMINISTRO E INSTALACION</t>
  </si>
  <si>
    <t>BARANDAS EN MATERIAL HIERRO GALVANIZADO, Ø1½" EN TODAS LAS TUBERÍAS, TANTO VERTICALES COMO HORIZONTALES ALTURA 1.00 M (2 TUBERÍAS HORIZONTALES SEPARADAS A 0.50M CENTRO A CENTRO) TUBERÍAS VERTICALES SEPARADAS A 1.0 M FIJADAS CON PLACAS ACERO ESP. ⅜" 11CM X 11CM CON 4 PERNOS Ø½"</t>
  </si>
  <si>
    <t>PANELES LAMELARES DIMENSIONES PVC 8' X 3' X 1', ESPESOR LÁMINA 1 MM Y TUBO HEXAGONAL 5-10 MM. COLOCACIÓN CON ANGULARES DE TOLA ACERO INOXIDABLE DE 2"X6"X⅜" PARA SOPORTE MÓDULOS  CON TORNILLOS HILTER SEPARADOS A 0,50 M  DE CENTRO A CENTRO CUMPLIMIENTO NORMAS NSF-361.</t>
  </si>
  <si>
    <t>COMPUERTAS SUMERGIBLES, MARCOS MÁS DE 2" EN TOLAS DE 1/4" REFORZADAS MATERIALES STANDARD FABRICACIÓN ACERO INOXIDABLE AISI 316/304 ESPESOR TOLA ¼". VÁSTAGO EN HG 1½" DIMENSIONES 0.45M X 0.45M</t>
  </si>
  <si>
    <t>TAPA METALICA MATERIAL ALUMINIO GALVANIZADO, ANGULARES 1"x1"x3/8", Ocho (8) Pernos de Fijacion (TAMAÑO ACORDE A PLANO)</t>
  </si>
  <si>
    <t>VÁLVULAS MARIPOSA DE ENGRANAJE, ESPECIFICACIONES AWWA E504. CUERPO EN HIERRO FUNDIDO (ASTM A126) DISCO DE HIERRO FUNDIDO CON BORDE EN ACERO INOXIDABLE REFUERZO POLIÉSTER RELLENO CON FIBRA DE VIDRIO, VÁSTAGO EN ACERO INOXIDABLE, CASQUILLO SUPERIOR VÁSTAGO EN POLIÉSTER, COJINETES INTERNOS EN ACERO INOXIDABLE, CAPACIDAD DE TRABAJAR SUMERGIDAS, ESTRUCTURAS DE ARRIOSTRE Y ARTICULACIÓN CADA 10', ARTICULACIONES EN ENGRANAJE PARA EVITAR DAÑOS POR EXCENTRICIDAD. FABRICACIÓN AMERICANA O ISRAELÍ. DESAGÜE LODOS EN SEDIMENTADORES, DIÁMETRO Ø12"</t>
  </si>
  <si>
    <t>VÁLVULAS MARIPOSA DE ENGRANAJE, ESPECIFICACIONES AWWA E504. CUERPO EN HIERRO FUNDIDO (ASTM A126) DISCO DE HIERRO FUNDIDO CON BORDE EN ACERO INOXIDABLE REFUERZO POLIÉSTER RELLENO CON FIBRA DE VIDRIO, VÁSTAGO EN ACERO INOXIDABLE, CASQUILLO SUPERIOR VÁSTAGO EN POLIÉSTER, COJINETES INTERNOS EN ACERO INOXIDABLE, CAPACIDAD DE TRABAJAR SUMERGIDAS, ESTRUCTURAS DE ARRIOSTRE Y ARTICULACIÓN CADA 10', ARTICULACIONES EN ENGRANAJE PARA EVITAR DAÑOS POR EXCENTRICIDAD. FABRICACIÓN AMERICANA O ISRAELÍ. DESAGÜE FONDO EN FILTROS, DIÁMETRO Ø6"</t>
  </si>
  <si>
    <t>VÁLVULAS MARIPOSA DE ENGRANAJE, ESPECIFICACIONES AWWA E504. CUERPO EN HIERRO FUNDIDO (ASTM A126) DISCO DE HIERRO FUNDIDO CON BORDE EN ACERO INOXIDABLE REFUERZO POLIÉSTER RELLENO CON FIBRA DE VIDRIO, VÁSTAGO EN ACERO INOXIDABLE, CASQUILLO SUPERIOR VÁSTAGO EN POLIÉSTER, COJINETES INTERNOS EN ACERO INOXIDABLE, CAPACIDAD DE TRABAJAR SUMERGIDAS, ESTRUCTURAS DE ARRIOSTRE Y ARTICULACIÓN CADA 10', ARTICULACIONES EN ENGRANAJE PARA EVITAR DAÑOS POR EXCENTRICIDAD. FABRICACIÓN AMERICANA O ISRAELÍ. DESAGÜE RETROLAVADO, DIÁMETRO Ø12"</t>
  </si>
  <si>
    <t xml:space="preserve">PUERTA POLIMETAL (1.00*2.10)M (INCL. LLAVIN E INSTALACION)  </t>
  </si>
  <si>
    <t>SUMINISTRO DE BOMBA DE 3 HP, MONOFASICA, CAUDAL 550 GPM, VOLTAJE 110-220 V, FRECUENCIA 60 HZ, EFECIENCIA 85%, TDH 15 PIES, VELOCIDAD 1,750 RPM</t>
  </si>
  <si>
    <t>TANQUE HIDRONEUMATICO EN FIBRA, CAPACIDAD 100 GLS</t>
  </si>
  <si>
    <t>MANGUERA TIPO BOMBERO 1 1/2" LONG=15 M</t>
  </si>
  <si>
    <t>ABRAZADERAS</t>
  </si>
  <si>
    <t xml:space="preserve">CODOS H.G Ø1 1/2" </t>
  </si>
  <si>
    <t xml:space="preserve">TUBERIA DE HIERRO GALVANIZADO DE Ø 1 1/2" </t>
  </si>
  <si>
    <t>MANO DE OBRA INSTALACION BOMBA, TANQUE, TUBERIA Y PIEZAS</t>
  </si>
  <si>
    <t>SISTEMA DE LAVADO DE PLANTA</t>
  </si>
  <si>
    <t>BOTE DE MATERIAL CON CAMION (DIST.=5.0KM) INCLUYE ESPARCIMIENTO</t>
  </si>
  <si>
    <t>BOTE DE ESCOMBROS CON CAMION (DIST. 5KM) (INCLUYE ESPARCIMIENTO EN BOTADERO)</t>
  </si>
  <si>
    <t>ELECTRIFICACION BASICA EN LA PLANTA</t>
  </si>
  <si>
    <t>ILUMINACION PERIFERICA ( LUCES EXTERIORES )</t>
  </si>
  <si>
    <t>SUMINISTRO E INSTALACION DE LAMPARA H.P.S TIPO COBRA DE 250 W, 220 V.</t>
  </si>
  <si>
    <t xml:space="preserve">POSTES H.A. CLASE III, 25´ </t>
  </si>
  <si>
    <t>ALIMENTADOR ELECTRICO PARA ILUMINACION CON ALAMBRE DE VINIL No. 8/2</t>
  </si>
  <si>
    <t>POSTES EN H.A,V 35´ 500 DAM</t>
  </si>
  <si>
    <t>ALAMBRE AAAC No. 2/0</t>
  </si>
  <si>
    <t>ESTRUCTURA HA-100B</t>
  </si>
  <si>
    <t>TRANSFORMADOR DE 25 KVA,1Ø, 7,200/240 - 480V SUMERGIDO EN ACEITE  TIPO POSTE</t>
  </si>
  <si>
    <t xml:space="preserve">MANO DE OBRA ELECTRICA PRIMARIA  </t>
  </si>
  <si>
    <t>ELECTRIFICACION SECUNDARIA</t>
  </si>
  <si>
    <t xml:space="preserve">ALIMENTADOR ELECTRICO DESDE TRANSFORMADORES HASTA MAIN BREAKER CON CONDUCTORES THW No.2, 1 CONDUCTORES THW No.4 Y 1 CONDUCTOR No.2 A 7 HILOS TRENZADOS EN TUBERIAS PVC Y IMC DE 2". </t>
  </si>
  <si>
    <t>3.2</t>
  </si>
  <si>
    <t xml:space="preserve">ALIMENTADOR ELECTRICO DESDE MAIN BREAKER HASTA TRANSFER SWICH CON 2 CONDUCTORES THW No.2, 1 CONDUCTOR THW No.4 Y 1 CONDUCTOR No.2 A 7 HILOS TRENZADOS EN TUBERIA PVC DE 2". </t>
  </si>
  <si>
    <t>3.3</t>
  </si>
  <si>
    <t xml:space="preserve">ALIMENTADOR ELECTRICO DESDE TRASNFER SWICH HASTA PANEL BOARD CON 2 CONDUCTORES THW No.2, 1 CONDUCTOR THW No.4 Y 1 CONDUCTOR No.2 A 7 HILOS TRENZADO EN TUBERIA PVC DE 2".  </t>
  </si>
  <si>
    <t>3.4</t>
  </si>
  <si>
    <t xml:space="preserve">ALIMENTADOR ELECTRICO DESDE PANEL BOARD HASTA ARRANCADORES DE ELECTROBOMBAS DE RETROLABADO CON 2 CONDUCTORES THW No.6 Y 1 CONDUCTOR THW No.8 EN TUBERIA PVC DE 1".  </t>
  </si>
  <si>
    <t>3.5</t>
  </si>
  <si>
    <t xml:space="preserve">ALIMENTADOR ELECTRICO DESDE ARRANCADORES HASTA ELECTROBOMBAS DE RETOLABADO CON 2 CONDUCTORES THW No.8 Y 1 CONDUCTOR THW No.10 EN TUBERIA EMT Y L.T. 3/4".  </t>
  </si>
  <si>
    <t>3.6</t>
  </si>
  <si>
    <t xml:space="preserve">ALIMENTADOR ELECTRICO DESDE PANEL BOARD HASTA ARRANCADORES DE ELECTROBOMBAS SUMERGIBLES CON 2 CONDUCTORES THW No.6 Y 1 CONDUCTOR THW No.8 EN TUBERIA PVC DE 1".  </t>
  </si>
  <si>
    <t>3.7</t>
  </si>
  <si>
    <t xml:space="preserve">ALIMENTADOR ELECTRICO DESDE ARRANCADORES HASTA ELECTROBOMBAS SUMERGIBLES CON 2 CONDUCTORES THW No.8 Y 1 CONDUCTOR THW No.10 EN TUBERIA EMT Y L.T. 3/4".  </t>
  </si>
  <si>
    <t>3.8</t>
  </si>
  <si>
    <t xml:space="preserve">ALIMENTADOR ELECTRICO DESDE PANEL BOARD HASTA CENTRO DE CARGAS DE 8 ESPACIOS (CASA DE QUIMICOS) CON 2 CONDUCTORES THW No.6 Y 1 CONDUCTOR THW No.8 EN TUBERIA PVC DE 1".  </t>
  </si>
  <si>
    <t>3.9</t>
  </si>
  <si>
    <t xml:space="preserve">ALIMENTADOR ELECTRICO DESDE PANEL BOARD HASTA PANEL DE EDIFICIO DE CLORO CON 2 CONDUCTORES THW No.8 Y 1 CONDUCTOR THW No.10 EN TUBERIA PVC DE 1".  </t>
  </si>
  <si>
    <t>3.10</t>
  </si>
  <si>
    <t xml:space="preserve">ALIMENTADOR ELECTRICO DESDE PANEL BOARD HASTA PANEL DE CASA DE OPERADOR CON 2 CONDUCTORES THW No.8 Y 1 CONDUCTOR THW No.10 EN TUBERIA PVC DE 1".  </t>
  </si>
  <si>
    <t>3.11</t>
  </si>
  <si>
    <t xml:space="preserve">ALIMENTADOR ELECTRICO DESDE CENTRO DE CARGAS DE 8 ESPACIOS HASTA CENTRO DE CONTROL DE MOTORES CON 2 CONDUCTORES THW No.6 Y 1 CONDUCTOR THW No.8 EN TUBERIA PVC DE 1".  </t>
  </si>
  <si>
    <t>3.12</t>
  </si>
  <si>
    <t xml:space="preserve">ALIMENTADOR ELECTRICO DESDE CENTRO DE CONTROL DE MOTORES HASTA AGITADORES CON 3 CONDUCTORES THW No.12 EN TUBERIA EMT Y L.T. 3/4".  </t>
  </si>
  <si>
    <t>3.13</t>
  </si>
  <si>
    <t xml:space="preserve">ALIMENTADOR ELECTRICO DESDE CENTRO DE CONTROL DE MOTORES HASTA DOSIFICADORES CON 3 CONDUCTORES THW No.12 EN TUBERIA EMT Y L.T. 3/4".  </t>
  </si>
  <si>
    <t>3.14</t>
  </si>
  <si>
    <t xml:space="preserve">ALIMENTADOR ELECTRICO DESDE CENTRO DE CARGAS DE 8 ESPACIOS HASTA PANEL CONSUMO DEL EDIFICIO CON 2 CONDUCTORES THW No.10 Y 1 CONDUCTOR THW No.12 EN TUBERIA PVC DE 1".  </t>
  </si>
  <si>
    <t>3.15</t>
  </si>
  <si>
    <t xml:space="preserve">ALIMENTADOR ELECTRICO DESDE CENTRO DE CARGAS DE 8 ESPACIOS HASTA ARRANCADOR DE DIFERENCIAL DE 3 TON CON 2 CONDUCTORES THW No.10 Y 1 CONDUCTOR THW No.12 EN TUBERIA PVC DE 1".  </t>
  </si>
  <si>
    <t>3.16</t>
  </si>
  <si>
    <t xml:space="preserve">ALIMENTADOR ELECTRICO DESDE CENTRO DE CARGAS HASTA ELECTROBOMBA PARA LAVADO CON 2 CONDUCTORES THW No.10 Y 1 CONDUCTOR THW No.10 EN TUBERIA EMT Y L.T. 3/4".  </t>
  </si>
  <si>
    <t>3.17</t>
  </si>
  <si>
    <t>MAIN BREAKER 125/2 AMP, 240 VOLTS, ENCLOSURE</t>
  </si>
  <si>
    <t>3.18</t>
  </si>
  <si>
    <t>PANEL BOAR BARRA DE 200 AMP. CON MAIN BREAKER 125/2 AMP, 240 VOLTS, 1Ø, INC. 3 BREAKER 50/2 AMP., 4 BREAKER 30/2 AMP. Y 2 BREAKER 20/2 AMP.</t>
  </si>
  <si>
    <t>3.19</t>
  </si>
  <si>
    <t>PANEL CCM CON 4 ARRANCADORES DIRECTOS A LINEA DEL TIPO TRIPLEX CON 4 BREAKERS 15/2 AMP., 240V 1Ø.</t>
  </si>
  <si>
    <t>3.20</t>
  </si>
  <si>
    <t>CENTRO DE CARGAS DE 8 ESPACIOS, (INC. BREAKERS)</t>
  </si>
  <si>
    <t>3.21</t>
  </si>
  <si>
    <t>REGISTRO EN BLOK DE 6" PARA ELECTRICOS (0.7*0.7*0.82) (RH)</t>
  </si>
  <si>
    <t>3.22</t>
  </si>
  <si>
    <t>TAPE PLASTICO 3M</t>
  </si>
  <si>
    <t>3.23</t>
  </si>
  <si>
    <t>TAPE DE GOMA 3M</t>
  </si>
  <si>
    <t>3.24</t>
  </si>
  <si>
    <t xml:space="preserve">MANO DE OBRA ELECTRICA  SECUNDARIA </t>
  </si>
  <si>
    <t>SUMINISTRO E INSTALACION GENERADOR ELECTRICO</t>
  </si>
  <si>
    <t>SUMINISTRO GENERADOR ELECTRICO DE EMERGENCIA DIESEL 20 KW, 120/240 V, ESTÁNDAR.</t>
  </si>
  <si>
    <t xml:space="preserve">INSTALACION GENERADOR </t>
  </si>
  <si>
    <t>SUMINISTRO Y COLOCACION DE TANQUE COMBUSTIBLE 150 GLS (LLENO EN SITIO)</t>
  </si>
  <si>
    <t>CONSTRUCCION DE SISTEMA ESCAPE DE GASES</t>
  </si>
  <si>
    <t>CONSTRUCCION DE SISTEMA ALIMENTACION COMBUSTIBLE</t>
  </si>
  <si>
    <t>TRANSFER SWICH MANUAL 150/2 AMP. 240 V, 60 HZ. NEMA 1R</t>
  </si>
  <si>
    <t>MAIN BREAKER 100/2 AMP, ENCLOUSURE</t>
  </si>
  <si>
    <t>4.8</t>
  </si>
  <si>
    <t xml:space="preserve">ALIMENTADOR ELECTRICO DESDE TRANSFER SWICH HASTA PANEL DEL GENERADOR ELECTRICO CON 2 CONDUCTORES THW No.2 Y 1 CONDUCTORES THW No.4 EN TUBERIAS EMT DE 2". </t>
  </si>
  <si>
    <t>TAPE DE GOMA 3M SCOTCH</t>
  </si>
  <si>
    <t>TAPE PLASTICO 3M SCOTCH</t>
  </si>
  <si>
    <t>MANO DE OBRA ELECTRICA</t>
  </si>
  <si>
    <t>SUMINISTRO E INSTALACION DE ELECTROBOMBA</t>
  </si>
  <si>
    <t>SUMINISTRO ELECTROBOMBAS SUMERGIBLE NO ATASCABLE PARA LODO DE 3 HP, MONOFASICA, 240V, 420 GPM Y 40 PIES DE TDH.</t>
  </si>
  <si>
    <t>INSTALACION DE ELECTROBOMBA</t>
  </si>
  <si>
    <t>NIPLE DE 6" X 12" PLATILLADO EN UN EXTREMO</t>
  </si>
  <si>
    <t>NIPLE DE 6" X 12" PLATILLADO EN AMBOS EXTREMOS</t>
  </si>
  <si>
    <t>JUNTA DRESSER 6"</t>
  </si>
  <si>
    <t>VALVULA DE COMPUERTA CON VASTAGO ASCENDENTE DE 6" PLATILLADA A 200 PSI</t>
  </si>
  <si>
    <t>VALVULA ANTIRETORNO,CHECK HORIZONTAL DE 6" A 200 PSI</t>
  </si>
  <si>
    <t>CONSTRUCCION MAINFORD DE DESCARGA DE 8", CON TRES YEE DE 6"</t>
  </si>
  <si>
    <t>TUBO DE ACERO INOXIDABLE (RIELES)</t>
  </si>
  <si>
    <t>CODO DE 6" EN 90 GRADO SOLDADO A MAINFORD</t>
  </si>
  <si>
    <t>PINTURA AZUL PARA DESCARGA (OXIDO)</t>
  </si>
  <si>
    <t xml:space="preserve">ANCLAJE PARA BOMBAS </t>
  </si>
  <si>
    <t>P</t>
  </si>
  <si>
    <t>SUB-TOTAL E</t>
  </si>
  <si>
    <t>LOSA DE TECHO E= 0.12M - 1.69 QQ/M3</t>
  </si>
  <si>
    <t>CASA DE OPERADOR (3 HABITACIONES)</t>
  </si>
  <si>
    <t xml:space="preserve">ZAPATA DE MUROS 0.50 QQ/M3 </t>
  </si>
  <si>
    <t>VIGA V1 0.15 x 0.20 - 4.47QQ/M3</t>
  </si>
  <si>
    <t>DINTELES 0.15 x 0.20 -2.90</t>
  </si>
  <si>
    <t>LOSA DE TECHO 0.10-1.71QQ/M3</t>
  </si>
  <si>
    <t>DADO DE APOYO 0.15 x 0.20 x 0.40-2.67QQ/M3</t>
  </si>
  <si>
    <t xml:space="preserve">BLOQUES DE 4" </t>
  </si>
  <si>
    <t>PISO H. S. PULIDO</t>
  </si>
  <si>
    <t>PISO GRANITO CORRIENTES</t>
  </si>
  <si>
    <t>ACERA PERIMETRAL 1.00 M</t>
  </si>
  <si>
    <t>PUERTA DE PINO COMPLETA</t>
  </si>
  <si>
    <t>PUERTA DE PLYWOOD</t>
  </si>
  <si>
    <t>CASETA DE CLORACION</t>
  </si>
  <si>
    <t>MOVIMIENTO DE TIERRA (INCLUYE NIVELACION)</t>
  </si>
  <si>
    <t>HORMIGÓN ARMADO (F'C=180 KG/CM²) EN:</t>
  </si>
  <si>
    <t>ZAPATA DE MURO 0.66 QQ/M3</t>
  </si>
  <si>
    <t>ZAPATA DE COLUMNA 1.15 QQ/M3</t>
  </si>
  <si>
    <t>COLUMNA 0.30 X 0.30 - 2.78 QQ/M3</t>
  </si>
  <si>
    <t>VIGA  0.20X0.30 - 6.10 QQ/M3</t>
  </si>
  <si>
    <t>LOSA DE TECHO 0.12 - 1.24 QQ/M3</t>
  </si>
  <si>
    <t>MURO DE BLOCK</t>
  </si>
  <si>
    <t>DE  Ø6" SNP</t>
  </si>
  <si>
    <t xml:space="preserve">PAÑETE EXTERIOR </t>
  </si>
  <si>
    <t>PAÑETE TECHO</t>
  </si>
  <si>
    <t>PINTURA ACRÍLICA</t>
  </si>
  <si>
    <t>PISO H.S.</t>
  </si>
  <si>
    <t>ACERA EXTERIOR 0.60</t>
  </si>
  <si>
    <t>SUMINISTRO DE CALICHE PARA RELLENO EN EN INTERIOR DE CASETA</t>
  </si>
  <si>
    <t xml:space="preserve">RELLENO COMPACTADO C/ COMPACTADOR MECANICO EN CAPA DE 0.20 M. </t>
  </si>
  <si>
    <t>INSTALACIONES ELÉCTRICAS:</t>
  </si>
  <si>
    <t xml:space="preserve">ENTRADA ELÉCTRICA (SALIDA) </t>
  </si>
  <si>
    <t xml:space="preserve">SALIDA CENITALES (SALIDA) </t>
  </si>
  <si>
    <t>INTERRUPTORES SENCILLOS</t>
  </si>
  <si>
    <t>LÁMPARA FLUORESCENTE 4X40W</t>
  </si>
  <si>
    <t>ALIMENTACION ELÉCTRICA EXTERNA (DESGLOSAR PARTIDA)</t>
  </si>
  <si>
    <t>SISTEMA DE CLORACIÓN:</t>
  </si>
  <si>
    <t>SISTEMA DE RODAJE DE CILINDRO INC. VIGA W8 X 31</t>
  </si>
  <si>
    <t xml:space="preserve">CARRIL METÁLICO PARA ELEVADOR DE CILINDRO 2,000 LBS.  </t>
  </si>
  <si>
    <t>DIFERENCIAL MANUAL  DE 2 TONELADAS  (CUBICAR CON FACTURA CON COMPROBANTE FISCAL )</t>
  </si>
  <si>
    <t>REGISTRO EN PUNTO DE APLICACIÓN DE CLORO ( 2.00 X 1.75 X 2.65), INC, TAPA DE TOLA 1/4" DE ESPESOR Y ANGULAR (2.00 X 2.00 X 1/4) Y ESCALERA H.G. H= 1.78 M.</t>
  </si>
  <si>
    <t xml:space="preserve">PIEZAS Y ASCESORIOS </t>
  </si>
  <si>
    <t>DETECTOR DE CLORO</t>
  </si>
  <si>
    <t xml:space="preserve">DIFUSOR DE CLORO </t>
  </si>
  <si>
    <t xml:space="preserve">DESAGUE DE CASETA </t>
  </si>
  <si>
    <t>MOV. DE TIERRA</t>
  </si>
  <si>
    <t>ZAPATA DE MURO(INC. ZAP. C1)  0.79 QQ/M3</t>
  </si>
  <si>
    <t>COLUMNA 0.20 X 0.20  4.58 QQ/M3</t>
  </si>
  <si>
    <t>VIGA V1  0.20 X 0.25   11.14 QQ/M3</t>
  </si>
  <si>
    <t>DINTEL 0.15 X 0.20   5.00 QQ/M3</t>
  </si>
  <si>
    <t>LOSA DE TECHO  e=0.13   1.06 QQ/M3</t>
  </si>
  <si>
    <t>BASE H.A. P/PLANTA  3.2 X 1.85   0.63 QQ/M3</t>
  </si>
  <si>
    <t>MURO DE BLOQUES:</t>
  </si>
  <si>
    <t>DE 6" B.N.P.</t>
  </si>
  <si>
    <t>DE 6" S.N.P.</t>
  </si>
  <si>
    <t>CALADOS</t>
  </si>
  <si>
    <t xml:space="preserve">PINTURA AZUL MANTENIMIENTO </t>
  </si>
  <si>
    <t>PISO H.S. PULIDO</t>
  </si>
  <si>
    <t>PUERTA METALICA ENROLLABLE</t>
  </si>
  <si>
    <t>SALIDA</t>
  </si>
  <si>
    <t>CASA DE GENERADOR 0-20KW</t>
  </si>
  <si>
    <t>COMUNIDAD LOS LADRILLOS</t>
  </si>
  <si>
    <t>ACOMETIDAS RURALES CON POLIETILENO  DE Ø 3" (32 UD)</t>
  </si>
  <si>
    <t>COMUNIDAD POZO HONDO</t>
  </si>
  <si>
    <t>ACOMETIDAS RURALES CON POLIETILENO  DE Ø 3" (80 UD)</t>
  </si>
  <si>
    <t>ACOMETIDAS RURALES CON POLIETILENO  DE Ø 4" (38 UD)</t>
  </si>
  <si>
    <t>ACOMETIDAS RURALES CON POLIETILENO  DE Ø 4" (20 UD)</t>
  </si>
  <si>
    <t>8.1.14</t>
  </si>
  <si>
    <t>8.3.1</t>
  </si>
  <si>
    <t>8.3.2</t>
  </si>
  <si>
    <t>8.3.3</t>
  </si>
  <si>
    <t>8.3.4</t>
  </si>
  <si>
    <t>8.3.5</t>
  </si>
  <si>
    <t>8.3.6</t>
  </si>
  <si>
    <t>8.3.7</t>
  </si>
  <si>
    <t>8.3.8</t>
  </si>
  <si>
    <t>8.3.9</t>
  </si>
  <si>
    <t>8.3.10</t>
  </si>
  <si>
    <t>8.3.11</t>
  </si>
  <si>
    <t>8.3.12</t>
  </si>
  <si>
    <t>8.3.13</t>
  </si>
  <si>
    <t>8.3.14</t>
  </si>
  <si>
    <t>8.4.7</t>
  </si>
  <si>
    <t>8.4.8</t>
  </si>
  <si>
    <t>8.4.9</t>
  </si>
  <si>
    <t>8.4.10</t>
  </si>
  <si>
    <t>8.4.11</t>
  </si>
  <si>
    <t>8.4.12</t>
  </si>
  <si>
    <t>8.4.13</t>
  </si>
  <si>
    <t>8.4.14</t>
  </si>
  <si>
    <t>RELLENO COMPACTADO  A MANO CON MATERIAL PRODUCTO DE EXCAVACION</t>
  </si>
  <si>
    <t>2.1.3</t>
  </si>
  <si>
    <t>2.1.4</t>
  </si>
  <si>
    <t>CAMPAMENTO, ( INC. ALQUILER DE SOLAR CON O SIN CASA, 2 UD DE BAÑOS MOVILES Y CASETA PARA MATERIALES)</t>
  </si>
  <si>
    <t>TEE 12" X 4" ACERO SIN COSTURA CON RECUBRIMIENTO ANTICORROSIVO</t>
  </si>
  <si>
    <t>JUNTA TAPON 12" ACERO</t>
  </si>
  <si>
    <t xml:space="preserve">PISO MONOLITICO PARA INSTALACION DE BOQUILLAS </t>
  </si>
  <si>
    <t>TOBERAS  EN POLIPROPILENO INYECTADO P/LAVADO, CON RANURAS 0.30MM EN CABEZAL Y DIAMETRO DE 1"</t>
  </si>
  <si>
    <t>SUMINISTRO Y COLOCACION TUBERIA  Ø12" ACERO (SCH-30 SIN COSTURA C/ PROTECCION ANTICORROSIVA)</t>
  </si>
  <si>
    <t>VÁLVULAS MARIPOSA DE ENGRANAJE, ESPECIFICACIONES AWWA E504. CUERPO EN HIERRO FUNDIDO (ASTM A126) DISCO DE HIERRO FUNDIDO CON BORDE EN ACERO INOXIDABLE REFUERZO POLIÉSTER RELLENO CON FIBRA DE VIDRIO, VÁSTAGO EN ACERO INOXIDABLE, CASQUILLO SUPERIOR VÁSTAGO EN POLIÉSTER, COJINETES INTERNOS EN ACERO INOXIDABLE, CAPACIDAD DE TRABAJAR SUMERGIDAS, ESTRUCTURAS DE ARRIOSTRE Y ARTICULACIÓN CADA 10', ARTICULACIONES EN ENGRANAJE PARA EVITAR DAÑOS POR EXCENTRICIDAD. FABRICACIÓN AMERICANA O ISRAELÍ. ENTRADA A FILTROS, DIÁMETRO Ø8"</t>
  </si>
  <si>
    <t>VÁLVULAS MARIPOSA DE ENGRANAJE, ESPECIFICACIONES AWWA E504. CUERPO EN HIERRO FUNDIDO (ASTM A126) DISCO DE HIERRO FUNDIDO CON BORDE EN ACERO INOXIDABLE REFUERZO POLIÉSTER RELLENO CON FIBRA DE VIDRIO, VÁSTAGO EN ACERO INOXIDABLE, CASQUILLO SUPERIOR VÁSTAGO EN POLIÉSTER, COJINETES INTERNOS EN ACERO INOXIDABLE, CAPACIDAD DE TRABAJAR SUMERGIDAS, ESTRUCTURAS DE ARRIOSTRE Y ARTICULACIÓN CADA 10', ARTICULACIONES EN ENGRANAJE PARA EVITAR DAÑOS POR EXCENTRICIDAD. FABRICACIÓN AMERICANA O ISRAELÍ. DESAGÜE FONDO DEL CANAL DE INTERCONEXIÓN, DIÁMETRO Ø6"</t>
  </si>
  <si>
    <t xml:space="preserve">LOSAS PREFABRICADAS PARA TOBERAS </t>
  </si>
  <si>
    <t>REGISTRO SALIDA AGUA CLARA (SEGUN DISENO)</t>
  </si>
  <si>
    <t>H.A. EN LOSA DE FONDO 0.20 - 3.88 QQ/M3</t>
  </si>
  <si>
    <t>MURO  0.25 - 3.24  QQ/M3 (1/2" @ 0.20 Y 1/2" @ 0.15)</t>
  </si>
  <si>
    <t>H.A. EN LOSA DE TECHO 0.15 - 3.61 QQ/M3</t>
  </si>
  <si>
    <t>PANETE INTERIOR PULIDO</t>
  </si>
  <si>
    <t>TAPA  0.7 X 0.70  ALUMINIO</t>
  </si>
  <si>
    <t>PASARELA Y ESCALERA A PLANTA</t>
  </si>
  <si>
    <t>TUBERIA 12" ACERO SCH-40 SIN COSTURA CON RECUBRIMIENTO ANTICORROSIVO</t>
  </si>
  <si>
    <t>VALVULA DE MARIPOSA 12" H.F. COMPLETA (INC. 2 NIPLES PLATILLADOS, 2JG, TORNILLOS Y 2 JUNTAS DRESSER</t>
  </si>
  <si>
    <t>ABRAZADERAS DE ACERO P/SOPORTE DE TUBERIAS 12"</t>
  </si>
  <si>
    <t>HORMIGON CICLOPEO EN TOLVAS  DE LOS SEDIMENTADORES</t>
  </si>
  <si>
    <t>REGISTRO PARA VALVULA DE 12"</t>
  </si>
  <si>
    <t>CASA DE QUÍMICOS</t>
  </si>
  <si>
    <t>COLUMNA C1  0.40X0.40 - 5.04 QQ/M3</t>
  </si>
  <si>
    <t>COLUMNA C2  0.35X0.35 - 5.02 QQ/M3</t>
  </si>
  <si>
    <t>LOSA DE ENTREPISO  0.15 - 1.16 QQ/M3</t>
  </si>
  <si>
    <t>LOSA DE TECHO  0.15 - 1.16 QQ/M3</t>
  </si>
  <si>
    <t>LOSA FONDO TINA   0.20 - 1.76 QQ/M3</t>
  </si>
  <si>
    <t>ESCALERA ACCESO TINA</t>
  </si>
  <si>
    <t>BLOQUES DE 6" B.N.P.</t>
  </si>
  <si>
    <t>BLOQUES DE 6" S.N.P</t>
  </si>
  <si>
    <t xml:space="preserve">PAÑETE INTERIOR Y EXTERIOR </t>
  </si>
  <si>
    <t>ZABALETA TECHO</t>
  </si>
  <si>
    <t>PAÑETE LOSA ALREDEDOR TINA</t>
  </si>
  <si>
    <t>PAÑETE INTERIOR PULIDO MUROS TINA</t>
  </si>
  <si>
    <t>FINO FONDO PULIDO TINA</t>
  </si>
  <si>
    <t>REVESTIDO FIBRA DE VIDRIO TINA</t>
  </si>
  <si>
    <t xml:space="preserve">PISO DE MOSAICOS CORRIENTES (25 X 25 )  </t>
  </si>
  <si>
    <t xml:space="preserve">ZOCALOS  DE MOSAICOS CORRIENTES </t>
  </si>
  <si>
    <t>PUERTAS POLIMETAL (INCLUYE INSTALACION)</t>
  </si>
  <si>
    <t xml:space="preserve">PUERTA ENROLLABLE METÁLICA (1.80 X 2.40 ) </t>
  </si>
  <si>
    <t>VENTANAS</t>
  </si>
  <si>
    <t xml:space="preserve">VENTANA ALUMINIO AA </t>
  </si>
  <si>
    <t xml:space="preserve">TARIMA DE MADERA P/ SULFATO  (2.00 X 1.00 X 0.20 ) </t>
  </si>
  <si>
    <t>SUMINISTRO E INSTALACION BOMBAS DOSIFICADORAS DE SULFATO  TIPO DIAFRAGMA, CON RANGO DE APLICACION       0-10 GPM, CARCASA EN FIBRA REFORZADA CON POLIPROPILENO, CUERPO BOMBA EN PVDF DIAFRAGMA EN PTFE , POTENCIA MOTOR 1/4 HP, JUNTAS DE FPM/FKM</t>
  </si>
  <si>
    <t xml:space="preserve">DIFUSOR DE SULFATO </t>
  </si>
  <si>
    <t>BOMBA 2H.P. (INCLUYE SUMINISTRO Y COLOCACION DE ACCESORIOS)</t>
  </si>
  <si>
    <t xml:space="preserve">DESAGUE TINA SULFATO </t>
  </si>
  <si>
    <t>ESTRUCTURA METALICA ELEVADOR:</t>
  </si>
  <si>
    <t>TOLA DE 4" X 8" X 3/16"</t>
  </si>
  <si>
    <t>15.1.2</t>
  </si>
  <si>
    <t>CORTES DE TOLA</t>
  </si>
  <si>
    <t>15.1.3</t>
  </si>
  <si>
    <t>TUBO DE 2" H.G. ESPESOR GRUESO</t>
  </si>
  <si>
    <t>TUBO DE 2 1/2" H.G. ESPESOR GRUESO</t>
  </si>
  <si>
    <t>BARRA CUADRADAS 3/4" X 3/4"</t>
  </si>
  <si>
    <t>BARRA CUADRADAS 1/2" X 1/2"</t>
  </si>
  <si>
    <t>ANGULARES  2" X 2" X 1/4"</t>
  </si>
  <si>
    <t>ANGULARES 1 1/2" X 1 1/2" X 1/4"</t>
  </si>
  <si>
    <t>PLANCHAS DE MALLA DESPLEGABLE 3/4"</t>
  </si>
  <si>
    <t>CABLE DE ACERO CAP. 18,960 LBS</t>
  </si>
  <si>
    <t>GRAPAS P/ CABLE DE 1/2"</t>
  </si>
  <si>
    <t>GRILLETE DE 2 TON.</t>
  </si>
  <si>
    <t>GUARDACABO P/ CABLE DE 1/2"</t>
  </si>
  <si>
    <t>PLANCHUELAS DE 3" X 3/8"</t>
  </si>
  <si>
    <t>PERFIL " I ", CON OJAL DE SUJECION</t>
  </si>
  <si>
    <t>SPRING INDUSTRIAL DE 4" P/ SOPORTE</t>
  </si>
  <si>
    <t>MANO OBRA ESTRUCTURA METALICA Y SOLDADURA</t>
  </si>
  <si>
    <t>SUM. Y COLOC. DE DIFERENCIAL CAPAC. 1 TONELADA</t>
  </si>
  <si>
    <t xml:space="preserve">LAVAMANOS SENCILLO </t>
  </si>
  <si>
    <t xml:space="preserve">INODORO SENCILLO </t>
  </si>
  <si>
    <t>PILETAS/ AZULEJOS</t>
  </si>
  <si>
    <t>DUCHA (C/LLAVE A EMPOTRAR)</t>
  </si>
  <si>
    <t xml:space="preserve">DESAGÜE DE PISO DE 2"  </t>
  </si>
  <si>
    <t xml:space="preserve">FREGADERO DOBLE ACERO INOXIDABLE  </t>
  </si>
  <si>
    <t xml:space="preserve">TUBERÍA Y PIEZAS DE TODOS LOS APARATOS SANITARIOS </t>
  </si>
  <si>
    <t xml:space="preserve">MANO DE OBRA DE TODOS LOS APARATOS SANITARIOS </t>
  </si>
  <si>
    <t>SALIDAS CENITALES 110V</t>
  </si>
  <si>
    <t>LAMPARA MERCURIO 175W 110V</t>
  </si>
  <si>
    <t>SALIDA TOMACORRIENTE 240V</t>
  </si>
  <si>
    <t>SALIDA INTERRUPTOR SENCILLO</t>
  </si>
  <si>
    <t>PANEL DE DISTRIB. DE 6/12 ESPACIO  C/BREAKERS</t>
  </si>
  <si>
    <t>GABINETE DE PARED</t>
  </si>
  <si>
    <t>GABINETE DE PISO</t>
  </si>
  <si>
    <t>MESETA DE MARMOLITE</t>
  </si>
  <si>
    <t>EQUIPO DE LABORATORIO</t>
  </si>
  <si>
    <t xml:space="preserve">TURBIDIMETRO POTABLE 2100Q RANT 0.1000NTY </t>
  </si>
  <si>
    <t xml:space="preserve">EQUIPO DE PRUEBA DE JARRAS </t>
  </si>
  <si>
    <t>BALANZA DE SEMIPRECISION DE 2610 GRS</t>
  </si>
  <si>
    <t>TERMÓMETRO DE VIDRIO DE 20 @ 120 · C</t>
  </si>
  <si>
    <t xml:space="preserve">JARRA PLASTICA DE 2 LITROS CUADRADOS </t>
  </si>
  <si>
    <t>MATRAZ AFORADO DE 100 M VIDRIO</t>
  </si>
  <si>
    <t>MANÓMETRO MANUAL</t>
  </si>
  <si>
    <t>UTENSILIOS P/ LIMPIEZA</t>
  </si>
  <si>
    <t>COLADORES C/PALOS 3.00M</t>
  </si>
  <si>
    <t>CUBOS P/ LIMPIEZA</t>
  </si>
  <si>
    <t>RASTRILLOS DE HF(C/ DIENTES)</t>
  </si>
  <si>
    <t>LOGO Y LETRERO CASA QUIMICOS</t>
  </si>
  <si>
    <t>JUNTA HIDROFILICA</t>
  </si>
  <si>
    <t>VERJA DE MURO DE BLOCK DE 6" Y BLOCK CALADO, SEGÚN DETALLE EN PLANO</t>
  </si>
  <si>
    <t>PUERTA DE MALLA CICLONICA L= 4.00 M.</t>
  </si>
  <si>
    <t>12.2.1</t>
  </si>
  <si>
    <t>12.2.2</t>
  </si>
  <si>
    <t>12.2.3</t>
  </si>
  <si>
    <t>12.3.1</t>
  </si>
  <si>
    <t>12.3.2</t>
  </si>
  <si>
    <t>12.3.3</t>
  </si>
  <si>
    <t>12.3.4</t>
  </si>
  <si>
    <t>12.3.5</t>
  </si>
  <si>
    <t>12.3.6</t>
  </si>
  <si>
    <t>12.3.8</t>
  </si>
  <si>
    <t>VI</t>
  </si>
  <si>
    <t>SUB-TOTAL IV</t>
  </si>
  <si>
    <t>SUB-TOTAL V</t>
  </si>
  <si>
    <t>SUB-TOTAL VI</t>
  </si>
  <si>
    <t>5.4</t>
  </si>
  <si>
    <t>SUB-TOTAL III</t>
  </si>
  <si>
    <t>SUB-TOTAL II</t>
  </si>
  <si>
    <t>SUB-TOTAL I</t>
  </si>
  <si>
    <t>VERTEDOR DE SALIDA DEL FILTRO</t>
  </si>
  <si>
    <t>COMPUTADORA - MEMORIA RAM   16 GB. DISCO DURO 500 GB. PROCESADOR I7 ÚLTIMA GENERACIÓN 3.20 GHZ. TARJETA DE VIDEO 4K. MONITOR LED, 24 PULGADAS, UPS PARA PROTECCION ELECTRICA</t>
  </si>
  <si>
    <t xml:space="preserve">COLORÍMETRO DE CLORO DIGITAL </t>
  </si>
  <si>
    <t>ILUMINACION INTERIOR EN CANALES DE DESAGUE</t>
  </si>
  <si>
    <t>VALVULA TIPO GLOBO DE Ø1 1/2"</t>
  </si>
  <si>
    <t>VALVULA TIPO GLOBO DE Ø1"</t>
  </si>
  <si>
    <t>TUBERIA DE Ø1 1/2" PVC SDR-26</t>
  </si>
  <si>
    <t>CODO DE Ø1 1/2" X 90 PVC</t>
  </si>
  <si>
    <t>TEE DE Ø1 1/2" PVC</t>
  </si>
  <si>
    <t>MOVIMIENTO DE TIERRA PARA TUBERIA</t>
  </si>
  <si>
    <t>MANO DE OBRA INSTALACION</t>
  </si>
  <si>
    <t>7.14.1</t>
  </si>
  <si>
    <t>7.14.2</t>
  </si>
  <si>
    <t>7.14.3</t>
  </si>
  <si>
    <t>7.14.4</t>
  </si>
  <si>
    <t>7.14.5</t>
  </si>
  <si>
    <t>7.14.6</t>
  </si>
  <si>
    <t>7.14.7</t>
  </si>
  <si>
    <t>SUMINISTRO Y COLOCACION DE REGLA DE MEDICION DE CAUDAL  DE SALIDA DE LA PLANTA</t>
  </si>
  <si>
    <t>INSTALACION DE TINACO PARA LA DISOLUCION DE SULFATO (CASA DE QUIMICO)</t>
  </si>
  <si>
    <t>SUMINISTRO TINACO DE 265 GLS PVC</t>
  </si>
  <si>
    <t>SUMINISTRO DE TUBERIA DE Ø1/2" PVC SCH-40, L=17.37 MTS Y PIEZAS, SEGÚN DETALLE, PARA SISTEMA DE DOSIFICACION</t>
  </si>
  <si>
    <t>MANO DE OBRA PARA INSTALACION DE TINACO, TUBERIAS Y PIEZAS.</t>
  </si>
  <si>
    <t xml:space="preserve">MANO DE OBRA  INSTALACION DE AGITADORES </t>
  </si>
  <si>
    <t>CONSTRUCCION DE TOLVA Y ESTRUCTURA METALICA (SEGUN ESPECIFICACIONES)</t>
  </si>
  <si>
    <t>RELLENO H.S.  P/ SALTO HIDRÁULICO  (INC. ENCOF.)</t>
  </si>
  <si>
    <t>SUMINISTRO E INSTALACION DE BOMBAS DOSIFICADORAS TIPO DIAFRAGMA RANGO APLICACIÓN 500-2000 GPD, 5 PIES TDH,  DE 1/2"  HP, 230 V, 60 HZ MONOFASICA, APLICACION EN LINEA. PARA APLICACIÓN DE SULFATO DE ALUMINIO CON CONCENTRACION DE 1 A 3% (SEGUN ESPECIFICACIONES REQUERIDA EN PLANOS)</t>
  </si>
  <si>
    <t>ZAPATA DE COLUMNA - ESP. = 0.45M - 0.86QQ/M3</t>
  </si>
  <si>
    <t>VIGA (0.25X0.50) 3.19 QQ/M3</t>
  </si>
  <si>
    <t>VIGA (0.25X0.40) 4.68 QQ/M3</t>
  </si>
  <si>
    <t>VIGA FUNDACION  0.30X0.45 - 3.60  QQ/M3</t>
  </si>
  <si>
    <t>SUMINISTRO Y COLOCACION TUBERIA 12" ACERO SCH-40 SIN COSTURA CON RECUBRIMIENTO ANTICORROSIVO</t>
  </si>
  <si>
    <t>DISEÑO Y SUPERVISION DE  OBRA</t>
  </si>
  <si>
    <t xml:space="preserve">ESTUDIOS (SOCIALES, AMBIENTALES, GEOTECNICO, TOPOGRAFICO, DE CALIDAD, ETC) </t>
  </si>
  <si>
    <t xml:space="preserve">MANTENIMIENTO Y OPERACION SISTEMA </t>
  </si>
  <si>
    <t xml:space="preserve">MEDIDA DE COMPENSACION AMBIENTAL </t>
  </si>
  <si>
    <t>SISTEMA DE TRATAMIENTO LODOS</t>
  </si>
  <si>
    <t>PRELIMINARES</t>
  </si>
  <si>
    <t xml:space="preserve">REPLANTEO  GENERAL </t>
  </si>
  <si>
    <t xml:space="preserve">COMPACTADO MECANICA DE RELLENO </t>
  </si>
  <si>
    <t>BOTE MECANICO DE MATERIAL EXCAVADO</t>
  </si>
  <si>
    <t>TUBERIA Ø 30" GRP</t>
  </si>
  <si>
    <t>TUBERIA Ø 20" PVC SDR-26 C/JG</t>
  </si>
  <si>
    <t>TUBERIA Ø 16" ACERO</t>
  </si>
  <si>
    <t>COLOCACION DE TUBERIA:</t>
  </si>
  <si>
    <t>TUBERIA Ø 20" PVC SDR-26</t>
  </si>
  <si>
    <t>CORTE PARA EXPLANACION CON EQUIPO (CLASIFICADA V=17,130.00 M3)</t>
  </si>
  <si>
    <t>RELLENO DE MATERIAL  COMPACTADO CON RODILLO VIBRADOR EN CAPAS DE 0.20</t>
  </si>
  <si>
    <t xml:space="preserve">HORMIGON CICLOPEO </t>
  </si>
  <si>
    <t>SUMINISTRO Y COLOCACION COMPUERTAS SUMERGIBLES, MARCOS MÁS DE 2" EN TOLAS DE 1/4" REFORZADAS MATERIALES STANDARD FABRICACIÓN ACERO INOXIDABLE AISI 316/304 ESPESOR TOLA ¼". VÁSTAGO EN HG 1½" DIMENSIONES 0.40M X 0.40M (HUECOS DE Ø16") SALIDA AGUA FILTRADA</t>
  </si>
  <si>
    <t>SUMINISTRO Y COLOCACION DE COMPUERTAS EN EL VERTEDOR DE SALIDA DE LOS FILTROS,TIPO CHANNEL, MARCOS DE MAS DE 3" EN TOLAS DE 1/4 (MATERIALES EN ACERO INOXIDABLE)  FABRICACION   ACERO INOXIDABLE AISI 304 ALTURA DE OPERACION 2.20 MT, SOLIDO EN ACERO INOXIDABLE (1.00x 0.40 )</t>
  </si>
  <si>
    <t>TAPA METALICA MATERIAL ALUMINIO GALVANIZADO (0.90X0.90 M), ANGULARES 1"x1"x3/8", Ocho (8) Pernos de Fijacion (TAMAÑO ACORDE A PLANO)</t>
  </si>
  <si>
    <t>TAPA METALICA MATERIAL ALUMINIO GALVANIZADO, ANGULARES 1"x1"x3/8", OCHO (8) PERNOS DE FIJACION (TAMAÑO 0.70X0.70M), PARA REGISTRO DE PRODUCCION DE FILTRO</t>
  </si>
  <si>
    <t>ACERA PERIMETRAL 0.80 MTS</t>
  </si>
  <si>
    <t xml:space="preserve">ESCALERA INTERIOR EN TOLA Y PERFILES  METÁLICOS  A=1.00 M (VER PLANOS) </t>
  </si>
  <si>
    <t>ESCALERA EXTERIOR EN TOLA Y PERFILES  METÁLICOS   (VER PLANOS) ACCESO LABORATORIO SEGUNDO NIVEL</t>
  </si>
  <si>
    <t>16.1.3</t>
  </si>
  <si>
    <t>16.1.4</t>
  </si>
  <si>
    <t>16.1.5</t>
  </si>
  <si>
    <t>16.1.6</t>
  </si>
  <si>
    <t>16.1.7</t>
  </si>
  <si>
    <t>16.1.8</t>
  </si>
  <si>
    <t>16.1.9</t>
  </si>
  <si>
    <t>16.1.10</t>
  </si>
  <si>
    <t>16.1.11</t>
  </si>
  <si>
    <t>16.1.12</t>
  </si>
  <si>
    <t>16.1.13</t>
  </si>
  <si>
    <t>16.1.14</t>
  </si>
  <si>
    <t>16.1.15</t>
  </si>
  <si>
    <t>16.1.16</t>
  </si>
  <si>
    <t>16.1.17</t>
  </si>
  <si>
    <t>16.1.18</t>
  </si>
  <si>
    <t>SISTEMA DE PRECLORACION DESDE CASETA DE CLORACION 2,000 LIBRAS</t>
  </si>
  <si>
    <t xml:space="preserve">Obra: </t>
  </si>
  <si>
    <t xml:space="preserve">Ubicación: SAN JUAN DE LA MAGUANA </t>
  </si>
  <si>
    <t>Zona : II</t>
  </si>
  <si>
    <t>PRILIMINARES</t>
  </si>
  <si>
    <t xml:space="preserve">EXCAVACION CON CLASIFICACION </t>
  </si>
  <si>
    <t xml:space="preserve">ASIENTO DE ARENA (INCLUYE ACARREO INTERNO ) </t>
  </si>
  <si>
    <t xml:space="preserve">BOTE DE MATERIAL CON CAMION (DIST.=5.0KM) INCLUYE CARGUIO Y  ESPARCIMIENTO EN BOTADERO) </t>
  </si>
  <si>
    <t>DE Ø12" ACERO SCH-40 SIN COSTURA C/ PROTECCION ANTICORROSIVA</t>
  </si>
  <si>
    <t>SUMINISTRO Y COLOCACION PIEZAS ESPECIALES</t>
  </si>
  <si>
    <t xml:space="preserve">USO BOMBA DE ACHIQUE 4"  </t>
  </si>
  <si>
    <t>DE AIRE COMBINADA Ø2" H.F. DE 150 PSI</t>
  </si>
  <si>
    <t xml:space="preserve">ANCLAJE  HORMIGON ARMADO PARA PIEZAS (SEGUN DETALLE) CADA 5 M. </t>
  </si>
  <si>
    <t>BOTE DE ESCOMBROS CON CAMION (DIST. 5KM) (INCLUYE CARGUIO Y  ESPARCIMIENTO EN BOTADERO)</t>
  </si>
  <si>
    <t xml:space="preserve">HORMIGON ARMADO EN (F`C=280 KG/CM2 INDUSTRIAL) (INCLUYE VIBRADO Y ADITIVO) </t>
  </si>
  <si>
    <t>INSTALACIONES EN ENTRADA DE AGUA DESDE CASCADA AEREACION</t>
  </si>
  <si>
    <t xml:space="preserve">ANCLAJE  H.A PARA PIEZAS (SEGUN DETALLE) FC'= 180 KG/CM2 </t>
  </si>
  <si>
    <t>ANCLAJE DE HORMIGON ARMADO PARA TUBERIA EN LINEA DE ADUCCION (140 M)</t>
  </si>
  <si>
    <t xml:space="preserve">ANCLAJE CON PERFILES METALICO DENTRO DEL TUNEL PARA TUBERIA DE 12" EN LINEA DE ADUCCION (200 M) (INCLUYE MANO DE OBRA) </t>
  </si>
  <si>
    <t xml:space="preserve">REGISTRO PARA VALVULA PARA VALVULA DE 2"  </t>
  </si>
  <si>
    <t xml:space="preserve">LINEA DE ADUCCION DESDE EMPALME (PRESA ) HASTA PLANTA POTABILIZADORA DE 40 L.P.S </t>
  </si>
  <si>
    <t xml:space="preserve">DE COMPUERTA DE Ø12" H.F. DE 150 PSI PLATILLADA COMPLETA ( INCLUYE CUERPO DE LA VALVULA, JUNTA DE CERA, TORINILLOS, NIPLE, JUNTAS MECANICA TIPO DRESSER, MOVIMIENTO DE TIERRA Y MANO DE OBRA) </t>
  </si>
  <si>
    <t xml:space="preserve">DE DESAGÜE DE Ø4" H.F. DE 150 PSI PLATILLADA COMPLETA EN TUBERIA DE  Ø12" ( INCLUYE CUERPO DE LA VALVULA, JUNTA DE CERA, TORINILLOS, NIPLE, JUNTAS MECANICA TIPO DRESSER,TEE, ANCLAJES DE H.S,  MOVIMIENTO DE TIERRA Y MANO DE OBRA) </t>
  </si>
  <si>
    <t>CODO 12'' X 90 ACERO SCH-40  S/COSTURA CON RECUBRIMIENTO ANTICORROSIVO</t>
  </si>
  <si>
    <t>TEE 12'' X 12" ACERO SCH-40  S/COSTURA CON RECUBRIMIENTO ANTICORROSIVO</t>
  </si>
  <si>
    <t>NIPLE 12'' X 3" ACERO SCH-40  S/COSTURA CON RECUBRIMIENTO ANTICORROSIVO</t>
  </si>
  <si>
    <t xml:space="preserve">NIPLE 8"X3' ACERO SCH-40 SIN COSTURA C/PROTECCION ANTICORROSIVA  </t>
  </si>
  <si>
    <t xml:space="preserve">NIPLE 4 X 3 ACERO SCH-40 SIN COSTURA C/PROTECCION ANTICORROSIVA  </t>
  </si>
  <si>
    <t xml:space="preserve">LINEA DE IMPULSION  D/CARCAMO DE BOMBEO HASTA  DEPOSITO REGULADOR DE LOS LADRILLOS </t>
  </si>
  <si>
    <t>TUBERIA Ø3" PVC SRD - 21 C/JUNTA GOMA + 2% DE PERDIDA</t>
  </si>
  <si>
    <t xml:space="preserve">REGISTRO PARA VALVULAS DE AIRE </t>
  </si>
  <si>
    <t xml:space="preserve">CODO DE 3" (DE 50º A 90º)   ACERO SCH 80 SIN COSTURA C/PROTECCION ANTICORROSIVA. </t>
  </si>
  <si>
    <t>TUBERIA Ø3" PVC SRD - 21 C/JUNTA GOMA</t>
  </si>
  <si>
    <t>ANCLAJE H,A PARA  PIEZAS ESPECIALES</t>
  </si>
  <si>
    <t xml:space="preserve">HORMIGON ARMADO EN: FC'= 210 KG/CM2  (INCLUYE VIBRADO Y ADITIVO) </t>
  </si>
  <si>
    <t xml:space="preserve">EXCAVACION  MATERIAL NO CLASIFICADO A MANO </t>
  </si>
  <si>
    <t xml:space="preserve">HORMIGON ARMADO EN : FC'= 180 KG/CM2 </t>
  </si>
  <si>
    <t xml:space="preserve">HORMIGON ARMADO EN: FC'= 180 KG/CM2 </t>
  </si>
  <si>
    <t>BOTE DE MATERIAL CON CAMION (DIST.=5.0KM) INCLUYE CARGUIO Y  ESPARCIMIENTO EN BOTADERO</t>
  </si>
  <si>
    <t xml:space="preserve">HORMIGÓN ARMADO EN: F'c=280 KG/CM2 (INCLUYE VIBRADO Y ADITIVO) </t>
  </si>
  <si>
    <t>BOTE DE ESCOMBROS CON CAMION (DIST. 5KM) (INCLUYE CARGUIO Y ESPARCIMIENTO EN BOTADERO)</t>
  </si>
  <si>
    <t>LINEA DE CONDUCCION DESDE PLANTA POTABILIZADORA HASTA DEPÓSITO REGULADOR CARRERA DE YEGUA</t>
  </si>
  <si>
    <t>DE Ø12" PVC SRD-26 C/J. G. + 4%  PERDIDA POR CAMP.</t>
  </si>
  <si>
    <t xml:space="preserve">ANCLAJE  H.S PARA PIEZAS (SEGUN DETALLE) FC'= 210 KG/CM2 </t>
  </si>
  <si>
    <t xml:space="preserve">REGISTRO PARA VALVULAS </t>
  </si>
  <si>
    <t xml:space="preserve">DE DESAGÜE DE Ø3" H.F. EN TUB. Ø3" DE 200 PSI </t>
  </si>
  <si>
    <t xml:space="preserve">DE AIRE COMBINADA DE Ø3/4" H.F. DE 200 PSI </t>
  </si>
  <si>
    <t>SUB-TOTAL B</t>
  </si>
  <si>
    <t>SUB-TOTAL FASE  H</t>
  </si>
  <si>
    <t xml:space="preserve">LECHO DE SECADO </t>
  </si>
  <si>
    <t>MUROS DE 25 CM  2.60 QQ/M3</t>
  </si>
  <si>
    <t>LOSA  20 CM 1.00 QQ/M3</t>
  </si>
  <si>
    <t>CANTO</t>
  </si>
  <si>
    <t>SUMINISTRO E INSTALACION DE:</t>
  </si>
  <si>
    <t xml:space="preserve">EXCAVACION  MATERIAL A MANO </t>
  </si>
  <si>
    <t>LINEA MATRIZ Y RED DE DISTRIBUCION  D/DEPOSITO REGULADOR A COMUNIDADES LOS LADRILLOS-POZO HONDO</t>
  </si>
  <si>
    <t xml:space="preserve">DE COMPUERTA DE Ø4" H.F. DE 150 PSI </t>
  </si>
  <si>
    <t xml:space="preserve">DE COMPUERTA DE Ø3" H.F. DE 150 PSI </t>
  </si>
  <si>
    <t xml:space="preserve">HIDRANTES </t>
  </si>
  <si>
    <t xml:space="preserve">EN TUBERIA DE 4"  </t>
  </si>
  <si>
    <t>UN</t>
  </si>
  <si>
    <t xml:space="preserve">VI-A </t>
  </si>
  <si>
    <t xml:space="preserve">HORMIGON ARMADO EN: FC'= 280 KG/CM2 </t>
  </si>
  <si>
    <t xml:space="preserve">VALVULA DE MARIPOSA  DE Ø8" H.F. </t>
  </si>
  <si>
    <t xml:space="preserve">REGISTRO EN TUBO DE H.A DE 36"  H= 2.50 M </t>
  </si>
  <si>
    <t>VI-B</t>
  </si>
  <si>
    <t xml:space="preserve">DESARENADOR </t>
  </si>
  <si>
    <t xml:space="preserve">VALVULA DE COMPPUERTA DE 6" H.F. DE 150 PSI PLATILLADA COMPLETA </t>
  </si>
  <si>
    <t xml:space="preserve">HORMIGON ARMADO  EN: FC'= 280 KG/CM2 </t>
  </si>
  <si>
    <t xml:space="preserve">CAJAS TELESCOPICAS </t>
  </si>
  <si>
    <t xml:space="preserve">MICELANEOS </t>
  </si>
  <si>
    <t xml:space="preserve">ASFALTO </t>
  </si>
  <si>
    <t xml:space="preserve">MOVIMIENTO DE TIERRA </t>
  </si>
  <si>
    <t>BOTE C/ CAMION DE CARPETA ASFALTICA 2"</t>
  </si>
  <si>
    <t>SUMINISTRO MATERIAL DE BASE D=20 KM</t>
  </si>
  <si>
    <t>RELLENO COMPACTADO C/COMPACTADOR MECANICO EN CAPA DE 0.20M. DE ESPESOR</t>
  </si>
  <si>
    <t>IMPRIMACION SENCILLA</t>
  </si>
  <si>
    <t>RIEGO ADHERENCIA</t>
  </si>
  <si>
    <t xml:space="preserve">REPOSICION DE ASFALTO 2" </t>
  </si>
  <si>
    <t xml:space="preserve">COLOCACION CARPETA  ASFALTICA 2" </t>
  </si>
  <si>
    <t>M3C</t>
  </si>
  <si>
    <t>TRANSPORTE ASFALTO (60 km)</t>
  </si>
  <si>
    <t>KM-M3E</t>
  </si>
  <si>
    <t>ACERA PERIMETRAL (0.80M)</t>
  </si>
  <si>
    <t>CONTEN</t>
  </si>
  <si>
    <t xml:space="preserve">ENCACHES 0.20 M </t>
  </si>
  <si>
    <t>4.1.5</t>
  </si>
  <si>
    <t>4.1.6</t>
  </si>
  <si>
    <t>4.1.7</t>
  </si>
  <si>
    <t>4.1.8</t>
  </si>
  <si>
    <t>4.1.9</t>
  </si>
  <si>
    <t xml:space="preserve">                   ING. NOELIA E. BOTELLO DOMINICI</t>
  </si>
  <si>
    <t xml:space="preserve">                 ING. JOEL FRANCISCO RIVERA </t>
  </si>
  <si>
    <t xml:space="preserve">         ING. PAULINO TURBI RAMIREZ  </t>
  </si>
  <si>
    <t xml:space="preserve">DE COMPUERTA DE Ø8" H.F. DE 150 PSI PLATILLADA COMPLETA ( INCLUYE CUERPO DE LA VALVULA, JUNTA DE CERA, TORINILLOS, NIPLE, JUNTAS MECANICA TIPO DRESSER, MOVIMIENTO DE TIERRA Y MANO DE OBRA) </t>
  </si>
  <si>
    <t>REGISTRO PARA VALVULA PARA VALVULA DE 8"</t>
  </si>
  <si>
    <r>
      <t>ARENA T</t>
    </r>
    <r>
      <rPr>
        <vertAlign val="subscript"/>
        <sz val="10"/>
        <rFont val="Times New Roman"/>
        <family val="1"/>
      </rPr>
      <t>10</t>
    </r>
    <r>
      <rPr>
        <sz val="10"/>
        <rFont val="Times New Roman"/>
        <family val="1"/>
      </rPr>
      <t>=0.47-0.65 MM, CU=1.50-1.70 TS=1.41 MM, TI=0,425 MM Γ= 2,600 KG/M3 CE=0.80, ESPESOR LECHO=0.80 M</t>
    </r>
  </si>
  <si>
    <t>LOSA DE FONDO 30  CM  1.60 QQ/M3</t>
  </si>
  <si>
    <t>LOSA DE FONDO 30  CM  1.80 QQ/M3</t>
  </si>
  <si>
    <t>VERJA DE MURO DE BLOCK CON PAÑO EN BLOCK CALADO</t>
  </si>
  <si>
    <t xml:space="preserve">MATERIAL COMPACTO C/EQUIPO </t>
  </si>
  <si>
    <t xml:space="preserve">MATERIAL ROCA DURA C/EQUIPO (INCLUYE EXTRACCION DE ROCA)  </t>
  </si>
  <si>
    <t>MANO DE OBRA PARA EMPALME A TUBERIA EXISTENTE, 
( INC. CORTE DE TUBERIA Y MOVIMIENTO DE TIERRA)</t>
  </si>
  <si>
    <t xml:space="preserve">PLANTA DE TRATAMIENTO DE FILTRACION RAPIDA DE 40 LPS DE CAPACIDAD </t>
  </si>
  <si>
    <t>MATERIAL ROCA DURA C/EQUIPO</t>
  </si>
  <si>
    <t>12.3.6.1</t>
  </si>
  <si>
    <t>12.3.6.2</t>
  </si>
  <si>
    <t>12.3.7</t>
  </si>
  <si>
    <t>ESCALERA METALICA DE 0.80X2.30 M (SEGUN DETALLE)</t>
  </si>
  <si>
    <t>VII</t>
  </si>
  <si>
    <t>SUB-TOTAL VII</t>
  </si>
  <si>
    <t xml:space="preserve">MATERIAL NO CLASIFICADO C/EQUIPO </t>
  </si>
  <si>
    <t>SUMINISTRO MATERIAL DE MINA (PREVIA APROBACION DE LA SUPERVISION)</t>
  </si>
  <si>
    <t xml:space="preserve">TUBERIA Ø3" PVC SRD - 21 C/JUNTA GOMA </t>
  </si>
  <si>
    <t>EXCAVACION MATERIAL NO CLASIFICADO C/EQUIPO</t>
  </si>
  <si>
    <t>SUB-TOTAL F</t>
  </si>
  <si>
    <t xml:space="preserve">EXCAVACION MATERIAL ROCA DURA C/EQUIPO (INCLUYE EXTRACCION DE ROCA)  </t>
  </si>
  <si>
    <t>SUMINISTRO MATERIAL DE MINA (PREVIA APROBACION DE LA SUPERVISION),</t>
  </si>
  <si>
    <t>DE Ø6" PVC SRD-21 C/J. G.</t>
  </si>
  <si>
    <t>DE Ø4" PVC SRD-21 C/J. G.</t>
  </si>
  <si>
    <t>DE Ø3" PVC SRD-21 C/J. G.</t>
  </si>
  <si>
    <t>USO BOMBA DE ACHIQUE Ø3" (5.5 HP)</t>
  </si>
  <si>
    <t>DE Ø12" PVC SRD-26 C/J. G.</t>
  </si>
  <si>
    <t>Presupuesto: No. 55/20  d/f 11/02/2020</t>
  </si>
  <si>
    <t>AMPLIACION ACUEDUCTO CARRERA DE YEGUA Y CONSTRUCCION ACUEDUCTO MULLTIPLE LOS LADRILLOS- POZO HONDO</t>
  </si>
  <si>
    <t>DESCRIPCIÓN</t>
  </si>
  <si>
    <t>VALOR</t>
  </si>
  <si>
    <t>Ud</t>
  </si>
  <si>
    <t>Replanteo</t>
  </si>
  <si>
    <t>Honorarios Profesionales</t>
  </si>
  <si>
    <t>Imprevistos</t>
  </si>
  <si>
    <t>CODIA</t>
  </si>
  <si>
    <t>LA ENTRADA</t>
  </si>
  <si>
    <t>PLAYA CHIQUITA 1</t>
  </si>
  <si>
    <t>PUERTO BLANCO</t>
  </si>
  <si>
    <t>PLAYA GRANDE</t>
  </si>
  <si>
    <t>PLAYA CHIQUITA 2</t>
  </si>
  <si>
    <t>LA ENSENADA</t>
  </si>
  <si>
    <t>Nº</t>
  </si>
  <si>
    <t>Replanteo  y Control Topográfico</t>
  </si>
  <si>
    <t>MOV. DE TIERRA:</t>
  </si>
  <si>
    <t>Suministro material de minas dist=20km</t>
  </si>
  <si>
    <t>Regularización de zanjas</t>
  </si>
  <si>
    <t>Relleno compactado con compactador mecánico en capas de 0.20</t>
  </si>
  <si>
    <t>Bote de material c/camión dist= 5km (incluye esparcimiento en botadero)</t>
  </si>
  <si>
    <t xml:space="preserve">DE Ø 8¨ PVC SDR 32,5 </t>
  </si>
  <si>
    <t xml:space="preserve">REGISTROS PREFABRICADOS </t>
  </si>
  <si>
    <t>DE 1,00 A 1,50 M</t>
  </si>
  <si>
    <t>DE 1,50 A 2,00 M</t>
  </si>
  <si>
    <t>ACOMETIDAS DOMICILIARIAS</t>
  </si>
  <si>
    <t>Corte Carpeta Asfáltica</t>
  </si>
  <si>
    <t>Extracción Carpeta Asfaltico</t>
  </si>
  <si>
    <t>MOVIMIENTO  DE TIERRA</t>
  </si>
  <si>
    <t>Relleno compactado c/mat. De excavación</t>
  </si>
  <si>
    <t>SUMINISTRO DE TUBERÍA</t>
  </si>
  <si>
    <t>COLOCACIÓN DE TUBERÍAS</t>
  </si>
  <si>
    <t xml:space="preserve">PRUEBA HIDROSTATICA </t>
  </si>
  <si>
    <t>SUB TOTAL FASE C</t>
  </si>
  <si>
    <t>Campamento (incluye alquiler del solar o casa y caseta de materiales)</t>
  </si>
  <si>
    <t>Mes</t>
  </si>
  <si>
    <t>SUB TOTAL FASE E</t>
  </si>
  <si>
    <t>Gastos Administrativos</t>
  </si>
  <si>
    <t>Seguros, Pólizas y Fianzas</t>
  </si>
  <si>
    <t xml:space="preserve"> Supervisión de la Obra</t>
  </si>
  <si>
    <t>Gastos de Transporte</t>
  </si>
  <si>
    <t>Ley 6-86</t>
  </si>
  <si>
    <t xml:space="preserve">Medida de Compensación Ambiental </t>
  </si>
  <si>
    <t xml:space="preserve">LÍNEAS DE IMPULSIÓN </t>
  </si>
  <si>
    <t>FASE A</t>
  </si>
  <si>
    <t>Ubicación : PUERTO PLATA</t>
  </si>
  <si>
    <t>COLOCACION DE TUBERIAS:</t>
  </si>
  <si>
    <t xml:space="preserve">De Ø8" PVC SDR-32.5 con J/G  + 3% de pérdida por campana </t>
  </si>
  <si>
    <t>REPARACIÓN DE SERVICIOS EXISTENTES</t>
  </si>
  <si>
    <t>Hr</t>
  </si>
  <si>
    <t>SUMINISTRO TUBERÍAS</t>
  </si>
  <si>
    <t xml:space="preserve">De Ø1/2" PVC  (SCH-40)  </t>
  </si>
  <si>
    <t>De Ø3/4" PVC  (SCH-40)</t>
  </si>
  <si>
    <t xml:space="preserve">De Ø1" PVC  (SCH-40) </t>
  </si>
  <si>
    <t xml:space="preserve">De Ø2" PVC  (SCH-40) </t>
  </si>
  <si>
    <t>De Ø3" PVC SDR-26 C/ JG</t>
  </si>
  <si>
    <t>SUMINISTRO DE:</t>
  </si>
  <si>
    <t>Coupling Ø½" PVC</t>
  </si>
  <si>
    <t>Coupling ¾" PVC</t>
  </si>
  <si>
    <t>Coupling 1" PVC</t>
  </si>
  <si>
    <t>Coupling Ø2" PVC</t>
  </si>
  <si>
    <t>Junta mecánica tipo Dresser Ø3" 150 PSI</t>
  </si>
  <si>
    <t xml:space="preserve">MANO DE OBRA </t>
  </si>
  <si>
    <t>Maestro plomero (1H)</t>
  </si>
  <si>
    <t>Días</t>
  </si>
  <si>
    <t>Peon (2H)</t>
  </si>
  <si>
    <r>
      <rPr>
        <b/>
        <sz val="10"/>
        <rFont val="Arial"/>
        <family val="2"/>
      </rPr>
      <t xml:space="preserve">LIMPIEZA CONTINUA Y FINAL. </t>
    </r>
    <r>
      <rPr>
        <sz val="10"/>
        <rFont val="Arial"/>
        <family val="2"/>
      </rPr>
      <t xml:space="preserve">Incluye obreros, camión y herramientas menores </t>
    </r>
  </si>
  <si>
    <r>
      <rPr>
        <b/>
        <sz val="10"/>
        <rFont val="Arial"/>
        <family val="2"/>
      </rPr>
      <t>SEÑALIZACIÓN, CONTROL Y MANEJO DE TRÁNSITO. I</t>
    </r>
    <r>
      <rPr>
        <sz val="10"/>
        <rFont val="Arial"/>
        <family val="2"/>
      </rPr>
      <t xml:space="preserve">ncluye: letreros con base, conos refractorios, cinta de peligro, malla de seguridad naranja, tanques de 55 gl pintados amarillo trafico con cinta luminica, pasarelas de madera y hombres con banderola, chalecos y casco de seguridad </t>
    </r>
  </si>
  <si>
    <t>REDES DE DISTRIBUCIÓN LA ENSENADA</t>
  </si>
  <si>
    <t>A-3</t>
  </si>
  <si>
    <t xml:space="preserve">De Ø4" PVC SDR-26 con J/G   </t>
  </si>
  <si>
    <t>SUB TOTAL FASE A-3</t>
  </si>
  <si>
    <t>SUB TOTAL FASE A</t>
  </si>
  <si>
    <t>7.1.1</t>
  </si>
  <si>
    <t>7.1.2</t>
  </si>
  <si>
    <t>7.1.3</t>
  </si>
  <si>
    <t>7.1.4</t>
  </si>
  <si>
    <t>7.1.5</t>
  </si>
  <si>
    <t>7.2.1</t>
  </si>
  <si>
    <t>7.2.2</t>
  </si>
  <si>
    <t>7.2.3</t>
  </si>
  <si>
    <t>7.2.4</t>
  </si>
  <si>
    <t>7.2.5</t>
  </si>
  <si>
    <t>7.3.1</t>
  </si>
  <si>
    <t>7.3.2</t>
  </si>
  <si>
    <t>Uso de bomba de achique Ø3" (5,5 HP)</t>
  </si>
  <si>
    <t>Excavación material compacto con equipo/retro</t>
  </si>
  <si>
    <t>Imprimación Sencilla</t>
  </si>
  <si>
    <r>
      <t>M</t>
    </r>
    <r>
      <rPr>
        <sz val="10"/>
        <rFont val="Calibri"/>
        <family val="2"/>
      </rPr>
      <t>²</t>
    </r>
  </si>
  <si>
    <t>CARPETA ASFALTICA</t>
  </si>
  <si>
    <t>Corte Carpeta Asfaltica</t>
  </si>
  <si>
    <t>Extracción Carpeta Asfaltica</t>
  </si>
  <si>
    <t xml:space="preserve">Suministro y colocación de Asfalto 2" (incluye Riego de Adherencia) </t>
  </si>
  <si>
    <t>FASE B</t>
  </si>
  <si>
    <t>B-1</t>
  </si>
  <si>
    <t>REDES PLAYA GRANDE</t>
  </si>
  <si>
    <t xml:space="preserve">De Ø12" PVC SDR-32.5 con J/G  + 4% de pérdida por campana </t>
  </si>
  <si>
    <t xml:space="preserve">De Ø12" PVC SDR-32.5  </t>
  </si>
  <si>
    <t>De Ø8" PVC SDR-32.5 con J/G  + 3% de pérdida por campana (Línea de Servicio)</t>
  </si>
  <si>
    <t>De 2.00 @ 3.00m</t>
  </si>
  <si>
    <t>De 1.00 @ 2.00m</t>
  </si>
  <si>
    <t xml:space="preserve">CAÍDAS EN TUBERÍA DE Ø8" PVC </t>
  </si>
  <si>
    <t>De 0.00 @1.00m</t>
  </si>
  <si>
    <t>SUB-TOTAL B-1</t>
  </si>
  <si>
    <t>B-2</t>
  </si>
  <si>
    <t>B-3</t>
  </si>
  <si>
    <t xml:space="preserve">De Ø8" PVC SDR-26 con J/G  + 3% de pérdida por campana </t>
  </si>
  <si>
    <t xml:space="preserve">De Ø8" PVC SDR-26 con J/G </t>
  </si>
  <si>
    <t>FASE C</t>
  </si>
  <si>
    <t>C-1</t>
  </si>
  <si>
    <t>SUB TOTAL FASE B-3</t>
  </si>
  <si>
    <t>SUB TOTAL FASE B</t>
  </si>
  <si>
    <t xml:space="preserve">De Ø6" PVC SDR-26 con J/G </t>
  </si>
  <si>
    <t>SUB-TOTAL C-1</t>
  </si>
  <si>
    <t>C-2</t>
  </si>
  <si>
    <t>SUB -TOTAL FASE C-2</t>
  </si>
  <si>
    <t>C-3</t>
  </si>
  <si>
    <t>SUB TOTAL FASE C-3</t>
  </si>
  <si>
    <t>REDES PUERTO BLANCO</t>
  </si>
  <si>
    <t xml:space="preserve">De Ø4" PVC SDR-26 con J/G  + 2% de pérdida por campana </t>
  </si>
  <si>
    <t xml:space="preserve">De Ø4" PVC SDR-26 con J/G </t>
  </si>
  <si>
    <t>FASE E</t>
  </si>
  <si>
    <t>REDES PLAYA CHIQUITA 2</t>
  </si>
  <si>
    <t>E-1</t>
  </si>
  <si>
    <t>REDES PLAYA CHIQUITA 1</t>
  </si>
  <si>
    <t>SUB-TOTAL E-1</t>
  </si>
  <si>
    <t>E-2</t>
  </si>
  <si>
    <t>E-3</t>
  </si>
  <si>
    <t>SUB TOTAL FASE E-3</t>
  </si>
  <si>
    <t xml:space="preserve">De Ø3" PVC SDR-26 con J/G </t>
  </si>
  <si>
    <t xml:space="preserve">De Ø3" PVC SDR-26 con J/G  + 2% de pérdida por campana </t>
  </si>
  <si>
    <t>FASE F</t>
  </si>
  <si>
    <t>REDES LA ENTRADA</t>
  </si>
  <si>
    <t>F-1</t>
  </si>
  <si>
    <t>De 3.00 @4.00m</t>
  </si>
  <si>
    <t>SUB-TOTAL F-1</t>
  </si>
  <si>
    <t>F-2</t>
  </si>
  <si>
    <t>F-3</t>
  </si>
  <si>
    <t xml:space="preserve">De Ø16" PVC SDR-26 con J/G </t>
  </si>
  <si>
    <t xml:space="preserve">De Ø16" PVC SDR-26 con J/G  + 5% de pérdida por campana </t>
  </si>
  <si>
    <t>De 3.50 @ 4.00 M</t>
  </si>
  <si>
    <t>De 4.00 @ 4.50 M</t>
  </si>
  <si>
    <t>De 3.00 @ 3.50 M</t>
  </si>
  <si>
    <t>De 4.50 @ 5.00 M</t>
  </si>
  <si>
    <t>De 1,00 @ 1,50 M</t>
  </si>
  <si>
    <t>De 1,50 @ 2,00 M</t>
  </si>
  <si>
    <t>De 2.00 @ 2.50 M</t>
  </si>
  <si>
    <t>De 2.50 @ 3.00 M</t>
  </si>
  <si>
    <t xml:space="preserve">CARPETA ASFÁLTICA </t>
  </si>
  <si>
    <t>De 3,50 @ 4,00 M</t>
  </si>
  <si>
    <t>De 1.00 @1.50 M</t>
  </si>
  <si>
    <t>De 1.50 @ 2,00 M</t>
  </si>
  <si>
    <t>De 2,00 @ 2.50 M</t>
  </si>
  <si>
    <t>De  2.50 @ 3.00 M</t>
  </si>
  <si>
    <t>De 2.00 @ 2,50 M</t>
  </si>
  <si>
    <t>SUB -TOTAL FASE E-2</t>
  </si>
  <si>
    <t>SUB TOTAL FASE F</t>
  </si>
  <si>
    <t>SUB TOTAL FASE Z</t>
  </si>
  <si>
    <t>TOTAL GENERAL RD$</t>
  </si>
  <si>
    <t>DEMOLICIÓN Y BOTE DE:</t>
  </si>
  <si>
    <t>Contén</t>
  </si>
  <si>
    <t>Acera ancho 1.00 m</t>
  </si>
  <si>
    <r>
      <t>M</t>
    </r>
    <r>
      <rPr>
        <sz val="10"/>
        <rFont val="Calibri"/>
        <family val="2"/>
      </rPr>
      <t>³</t>
    </r>
  </si>
  <si>
    <t>Bote de material c/camión d=5 km (incluye esparcimiento en botadero)</t>
  </si>
  <si>
    <t>REPOSICIÓN DE:</t>
  </si>
  <si>
    <t>De 8" x 4" PVC SDR-32.5</t>
  </si>
  <si>
    <t>De 8" x 6" PVC SDR-32.5</t>
  </si>
  <si>
    <t>Suministro y colocación de Asfalto 2" (incluye Riego de Adherencia)</t>
  </si>
  <si>
    <t>ENTIBADOS PARA PROFUNDIDADES MAYORES A 2.50 M</t>
  </si>
  <si>
    <t>9.1.1</t>
  </si>
  <si>
    <t>9.1.2</t>
  </si>
  <si>
    <t>9.1.3</t>
  </si>
  <si>
    <t>9.1.4</t>
  </si>
  <si>
    <t>9.1.5</t>
  </si>
  <si>
    <t>9.2.1</t>
  </si>
  <si>
    <t>9.2.2</t>
  </si>
  <si>
    <t>9.2.3</t>
  </si>
  <si>
    <t>9.2.4</t>
  </si>
  <si>
    <t>9.2.5</t>
  </si>
  <si>
    <t>9.3.1</t>
  </si>
  <si>
    <t>9.3.2</t>
  </si>
  <si>
    <t>SUB TOTAL FASE F-3</t>
  </si>
  <si>
    <t>Obra : AMPLIACIÓN ALCANTARILLADO SANITARIO LUPERÓN</t>
  </si>
  <si>
    <t>Asiento de arena (incl. suministro y colocación)</t>
  </si>
  <si>
    <t>TRABAJOS GENERALES</t>
  </si>
  <si>
    <r>
      <t>M</t>
    </r>
    <r>
      <rPr>
        <sz val="10"/>
        <rFont val="Calibri"/>
        <family val="2"/>
      </rPr>
      <t>³</t>
    </r>
    <r>
      <rPr>
        <sz val="10"/>
        <rFont val="Arial"/>
        <family val="2"/>
      </rPr>
      <t>N</t>
    </r>
  </si>
  <si>
    <t>Bote de material con camión (incluye esparcimiento en botadero) D=5km</t>
  </si>
  <si>
    <r>
      <t>M</t>
    </r>
    <r>
      <rPr>
        <sz val="10"/>
        <rFont val="Calibri"/>
        <family val="2"/>
      </rPr>
      <t>³</t>
    </r>
    <r>
      <rPr>
        <sz val="10"/>
        <rFont val="Arial"/>
        <family val="2"/>
      </rPr>
      <t>E</t>
    </r>
  </si>
  <si>
    <r>
      <t>M</t>
    </r>
    <r>
      <rPr>
        <sz val="10"/>
        <rFont val="Calibri"/>
        <family val="2"/>
      </rPr>
      <t>³</t>
    </r>
    <r>
      <rPr>
        <sz val="10"/>
        <rFont val="Arial"/>
        <family val="2"/>
      </rPr>
      <t>C</t>
    </r>
  </si>
  <si>
    <t>CÁRCAMO DE BOMBEO</t>
  </si>
  <si>
    <t>Replanteo y control topográfico</t>
  </si>
  <si>
    <t>Visita</t>
  </si>
  <si>
    <t>Relleno de reposición compactado c/compactador mecánico en capas de 0.20m</t>
  </si>
  <si>
    <r>
      <t>Hormigón de Nivelación (H.S., F`c=100 KG/Cm</t>
    </r>
    <r>
      <rPr>
        <vertAlign val="superscript"/>
        <sz val="8"/>
        <rFont val="Arial"/>
        <family val="2"/>
      </rPr>
      <t>2</t>
    </r>
    <r>
      <rPr>
        <sz val="10"/>
        <rFont val="Arial"/>
        <family val="2"/>
      </rPr>
      <t>)</t>
    </r>
  </si>
  <si>
    <t>Fraguache</t>
  </si>
  <si>
    <t>Pañete interior Pulido</t>
  </si>
  <si>
    <t>Pañete exterior</t>
  </si>
  <si>
    <t>Fino de Techo</t>
  </si>
  <si>
    <t>Fino de Fondo Pulido (Losa de Fondo y Losas Interiores)</t>
  </si>
  <si>
    <t>Cantos</t>
  </si>
  <si>
    <t>Grava en interior Registro</t>
  </si>
  <si>
    <r>
      <t>Junta Hidrofílica (Junta Idrostop 5</t>
    </r>
    <r>
      <rPr>
        <sz val="10"/>
        <rFont val="Calibri"/>
        <family val="2"/>
      </rPr>
      <t>"</t>
    </r>
    <r>
      <rPr>
        <sz val="10"/>
        <rFont val="Arial"/>
        <family val="2"/>
      </rPr>
      <t>, perfil de goma hidroexpansivo)</t>
    </r>
  </si>
  <si>
    <t>USO DE ANDAMIOS EN GENERAL</t>
  </si>
  <si>
    <t>LIMPIEZA CONTINUA Y FINAL</t>
  </si>
  <si>
    <t>M³</t>
  </si>
  <si>
    <t>M²</t>
  </si>
  <si>
    <t xml:space="preserve">Fino de techo </t>
  </si>
  <si>
    <t>Antepecho</t>
  </si>
  <si>
    <t>Zabaleta en techo</t>
  </si>
  <si>
    <t>Niple de Ø8" x 12" platillado en un extremo</t>
  </si>
  <si>
    <t>Pintura azul para descarga (oxido)</t>
  </si>
  <si>
    <t>TERMINACIONES EN EXTERIOR</t>
  </si>
  <si>
    <t>PAVIMENTO</t>
  </si>
  <si>
    <t>Imprimación sencilla</t>
  </si>
  <si>
    <t>Suministro y colocación de asfalto e=2" (Incluye Riego Adherencia)</t>
  </si>
  <si>
    <t>MISCELANEOS</t>
  </si>
  <si>
    <t>Acera</t>
  </si>
  <si>
    <t>Señalización con Pintura amarillo Tráfico en Parqueo</t>
  </si>
  <si>
    <t>Embellecimiento con Gravilla</t>
  </si>
  <si>
    <t>Ornamentación: Palma Enana (5Ud) Arbusto con flores (5Ud), Flor de Jamaica (5Ud) (incluir suministro y siembra)</t>
  </si>
  <si>
    <t xml:space="preserve">Relleno de reposición  compactado a mano </t>
  </si>
  <si>
    <t>HORMIGÓN ARMADO  F᾽c=210 KG/CM² EN:</t>
  </si>
  <si>
    <r>
      <t>Zapata de muros (0.45 x 0.25) m - 0.87 qq/m</t>
    </r>
    <r>
      <rPr>
        <vertAlign val="superscript"/>
        <sz val="8"/>
        <rFont val="Arial"/>
        <family val="2"/>
      </rPr>
      <t>3</t>
    </r>
  </si>
  <si>
    <r>
      <t>Zapata  de  Columnas  (0.60 x 0.60 x 0.25) m - 2.08 qq/m</t>
    </r>
    <r>
      <rPr>
        <vertAlign val="superscript"/>
        <sz val="8"/>
        <rFont val="Arial"/>
        <family val="2"/>
      </rPr>
      <t>3</t>
    </r>
  </si>
  <si>
    <r>
      <t>Columnas de amarre (0.20 x 0.20) m - 4.36 qq/m</t>
    </r>
    <r>
      <rPr>
        <vertAlign val="superscript"/>
        <sz val="8"/>
        <rFont val="Arial"/>
        <family val="2"/>
      </rPr>
      <t>3</t>
    </r>
  </si>
  <si>
    <r>
      <t>Viga de amarre SNP (0.20 x 0.20) m - 2.45 qq/m</t>
    </r>
    <r>
      <rPr>
        <vertAlign val="superscript"/>
        <sz val="8"/>
        <rFont val="Arial"/>
        <family val="2"/>
      </rPr>
      <t>3</t>
    </r>
  </si>
  <si>
    <r>
      <t>Viga Apoyo Riel Puerta corrediza L=8.40 m- 2.32 qq/m</t>
    </r>
    <r>
      <rPr>
        <vertAlign val="superscript"/>
        <sz val="8"/>
        <rFont val="Arial"/>
        <family val="2"/>
      </rPr>
      <t>3</t>
    </r>
  </si>
  <si>
    <t>MUROS</t>
  </si>
  <si>
    <t xml:space="preserve">Block 8"  BNP, ø3/8"@0.60 m </t>
  </si>
  <si>
    <t>Block 6"   SNP Violinado,  ø3/8"@0.60 m</t>
  </si>
  <si>
    <t>Pañete en vigas y columnas</t>
  </si>
  <si>
    <t>PINTURA EN VIGAS Y COLUMNAS</t>
  </si>
  <si>
    <t xml:space="preserve">Base Blanca </t>
  </si>
  <si>
    <t xml:space="preserve">Acrilíca azul Turquesa </t>
  </si>
  <si>
    <r>
      <rPr>
        <b/>
        <sz val="10"/>
        <rFont val="Arial"/>
        <family val="2"/>
      </rPr>
      <t>ALAMBRE GALVANIZADO TIPO TRINCHERA. I</t>
    </r>
    <r>
      <rPr>
        <sz val="10"/>
        <rFont val="Arial"/>
        <family val="2"/>
      </rPr>
      <t>ncluye angular p/soporte cada 2 metros y alambre para tender y amarrar según detalles (Suministro y colocación)</t>
    </r>
  </si>
  <si>
    <r>
      <rPr>
        <b/>
        <sz val="10"/>
        <rFont val="Arial"/>
        <family val="2"/>
      </rPr>
      <t>PUERTA CORREDIZA</t>
    </r>
    <r>
      <rPr>
        <sz val="10"/>
        <rFont val="Arial"/>
        <family val="2"/>
      </rPr>
      <t xml:space="preserve"> long=4.0 m (incluye angular del riel, rodamientos y demas accesorios de instalación), según diseño</t>
    </r>
  </si>
  <si>
    <r>
      <t>Losa de Techo e=0.15 m -1.90 qq/m</t>
    </r>
    <r>
      <rPr>
        <vertAlign val="superscript"/>
        <sz val="8"/>
        <rFont val="Arial"/>
        <family val="2"/>
      </rPr>
      <t>3</t>
    </r>
    <r>
      <rPr>
        <sz val="10"/>
        <rFont val="Arial"/>
        <family val="2"/>
      </rPr>
      <t xml:space="preserve"> </t>
    </r>
  </si>
  <si>
    <r>
      <t xml:space="preserve">Pórtico metálico sobre pedestales (incluye : Viga W4x13 (L=6.20m), Placa base  W4x13 (2ud), Pernos de anclaje ø5/8" x14" (8 ud), Placa 5 </t>
    </r>
    <r>
      <rPr>
        <sz val="9"/>
        <rFont val="Arial"/>
        <family val="2"/>
      </rPr>
      <t>3/4</t>
    </r>
    <r>
      <rPr>
        <sz val="10"/>
        <rFont val="Arial"/>
        <family val="2"/>
      </rPr>
      <t xml:space="preserve">"x5 </t>
    </r>
    <r>
      <rPr>
        <sz val="9"/>
        <rFont val="Arial"/>
        <family val="2"/>
      </rPr>
      <t>3/4"</t>
    </r>
    <r>
      <rPr>
        <sz val="10"/>
        <rFont val="Arial"/>
        <family val="2"/>
      </rPr>
      <t>x</t>
    </r>
    <r>
      <rPr>
        <sz val="9"/>
        <rFont val="Arial"/>
        <family val="2"/>
      </rPr>
      <t>3/8"</t>
    </r>
    <r>
      <rPr>
        <sz val="10"/>
        <rFont val="Arial"/>
        <family val="2"/>
      </rPr>
      <t xml:space="preserve"> (2ud) más pintura anticorrosiva. Ver detalles</t>
    </r>
  </si>
  <si>
    <r>
      <t xml:space="preserve">Viga  metálica sobre Columnas (incluye : Viga W10x26 (L=7.20m), Placa base  W4x13 (2ud), Pernos de anclaje ø5/8" x14" (8 ud), Placa 11 </t>
    </r>
    <r>
      <rPr>
        <sz val="9"/>
        <rFont val="Arial"/>
        <family val="2"/>
      </rPr>
      <t>13/16</t>
    </r>
    <r>
      <rPr>
        <sz val="10"/>
        <rFont val="Arial"/>
        <family val="2"/>
      </rPr>
      <t xml:space="preserve">" x 15 </t>
    </r>
    <r>
      <rPr>
        <sz val="9"/>
        <rFont val="Arial"/>
        <family val="2"/>
      </rPr>
      <t>3/4"</t>
    </r>
    <r>
      <rPr>
        <sz val="10"/>
        <rFont val="Arial"/>
        <family val="2"/>
      </rPr>
      <t>x</t>
    </r>
    <r>
      <rPr>
        <sz val="9"/>
        <rFont val="Arial"/>
        <family val="2"/>
      </rPr>
      <t>5/8"</t>
    </r>
    <r>
      <rPr>
        <sz val="10"/>
        <rFont val="Arial"/>
        <family val="2"/>
      </rPr>
      <t xml:space="preserve"> (2ud) más pintura anticorrosiva. Ver detalles</t>
    </r>
  </si>
  <si>
    <r>
      <t>HORMIGÓN ARMADO F`C=280 KG/CM</t>
    </r>
    <r>
      <rPr>
        <b/>
        <vertAlign val="superscript"/>
        <sz val="8"/>
        <rFont val="Arial"/>
        <family val="2"/>
      </rPr>
      <t>2</t>
    </r>
    <r>
      <rPr>
        <b/>
        <sz val="10"/>
        <rFont val="Arial"/>
        <family val="2"/>
      </rPr>
      <t xml:space="preserve"> INDUSTRIAL EN:</t>
    </r>
  </si>
  <si>
    <t>Limpieza del Área (360.0 M²)</t>
  </si>
  <si>
    <t>De 8" B.N.P. Ø3/8" @0.20m</t>
  </si>
  <si>
    <r>
      <t>Hormigón de Nivelación (H.S., F`c=100 Kg/Cm</t>
    </r>
    <r>
      <rPr>
        <vertAlign val="superscript"/>
        <sz val="8"/>
        <rFont val="Arial"/>
        <family val="2"/>
      </rPr>
      <t>2</t>
    </r>
    <r>
      <rPr>
        <sz val="10"/>
        <rFont val="Arial"/>
        <family val="2"/>
      </rPr>
      <t>)</t>
    </r>
  </si>
  <si>
    <t>SUMINISTRO DE TUBERIAS:</t>
  </si>
  <si>
    <t>CASETA  PARA GENERADOR</t>
  </si>
  <si>
    <t>M3N</t>
  </si>
  <si>
    <t>Relleno de reposición compactado c/compactador mecánico en capas de 0.20m, a mano</t>
  </si>
  <si>
    <t>Colchón de arena en base del Generador</t>
  </si>
  <si>
    <t>Bote de material con camión (inc. esparcimiento en botadero) D=5km</t>
  </si>
  <si>
    <t>Hormigón de Nivelación (H.S., F`C=140 KG/Cm2)</t>
  </si>
  <si>
    <t>Zapata de muro - 0.79 qq/m3</t>
  </si>
  <si>
    <t xml:space="preserve">Columna CA  (0.20x0.20)m-4.07 QQ/M3 </t>
  </si>
  <si>
    <t xml:space="preserve">Viga Amarre BNP  (0.20x0.20)m-2.86 QQ/M3 </t>
  </si>
  <si>
    <t>Losa de Piso con malla electrosoldada D2.3xD2.3xD2.3,  0.20x0.20 (incluye terminación pulida)</t>
  </si>
  <si>
    <t>Block 8" con 3/8" @ 0.40 m B.N.P.</t>
  </si>
  <si>
    <t>Block 8" con 3/8"@ 0.40 m S.N.P.</t>
  </si>
  <si>
    <t>Pañete interior (incluye techo)</t>
  </si>
  <si>
    <t>Fino de techo</t>
  </si>
  <si>
    <t>Fraguache (columnas, vigas, losa de techo y vuelos)</t>
  </si>
  <si>
    <t>Zabaleta de techo</t>
  </si>
  <si>
    <t>Desagúe de techo</t>
  </si>
  <si>
    <t>Pintura general acrilica (incl. base blanca)</t>
  </si>
  <si>
    <t xml:space="preserve">PORTAJE: </t>
  </si>
  <si>
    <t xml:space="preserve">ELECTRIFICACIÓN INTERIOR </t>
  </si>
  <si>
    <t>Salida interruptores sencillo</t>
  </si>
  <si>
    <t>GARITA DE VIGILANTE</t>
  </si>
  <si>
    <t>Base Generador  e=0.60m-  0.65qq/m3</t>
  </si>
  <si>
    <t>Ventana tipo Louver de Aluminio galvanizado insulada (3.16*0.80)m</t>
  </si>
  <si>
    <t>Puerta abatible de 1 hoja apertura exterior tipo Louver en aluminio galvanizado insulada (1.0x2.10)m</t>
  </si>
  <si>
    <t xml:space="preserve">Viga Dintel Di  (0.20x0.20)m-3.49 QQ/M3 </t>
  </si>
  <si>
    <t xml:space="preserve">Viga V1   (0.20x0.35)m- 3.00 QQ/M3 </t>
  </si>
  <si>
    <t xml:space="preserve">Viga V2   (0.65x0.20)m-2.73 QQ/M3 </t>
  </si>
  <si>
    <t>Puerta abatible de 2 hojas apertura exterior tipo Louver en aluminio galvanizado insulada (1.50*2.50)m</t>
  </si>
  <si>
    <t>P²</t>
  </si>
  <si>
    <t>M³N</t>
  </si>
  <si>
    <t>M³C</t>
  </si>
  <si>
    <t>M³E</t>
  </si>
  <si>
    <t>M3E</t>
  </si>
  <si>
    <t>HORMIGON ARMADO F`C=210KG/CM2 INDUSTRIAL EN:</t>
  </si>
  <si>
    <t xml:space="preserve">Viga amarre BNP  (0.2x0.20)m-2.86 QQ/M3 </t>
  </si>
  <si>
    <t xml:space="preserve">Losa de Techo e=0.15m -0.92 QQ/M3 </t>
  </si>
  <si>
    <r>
      <rPr>
        <b/>
        <sz val="10"/>
        <rFont val="Arial"/>
        <family val="2"/>
      </rPr>
      <t>MOVIMIENTO DE TIERRA A MANO</t>
    </r>
    <r>
      <rPr>
        <sz val="10"/>
        <rFont val="Arial"/>
        <family val="2"/>
      </rPr>
      <t xml:space="preserve"> (incluye excavación de zapatas, reposición de material compactado y bote de material sobrante)</t>
    </r>
  </si>
  <si>
    <t>HORMIGÓN ARMADO F`C=210 kg/cm²:</t>
  </si>
  <si>
    <t>Zapata de muro (Incl. Zap. C1) - 0.85 qq/m³</t>
  </si>
  <si>
    <t>Viga de amarre bajo de piso ( 0.15 x 0.20 ) - 3.71 qq/m³</t>
  </si>
  <si>
    <t>Viga de amarre a nivel de techo (0.15 x 0.20)-3.37 qq/m³</t>
  </si>
  <si>
    <t>Dintel D1 ( 0.15 x 0.30 ) - 2.99 qq/m³</t>
  </si>
  <si>
    <t>Viga dintel D2 (0.15 x 0.40) - 2.32 qq/m³</t>
  </si>
  <si>
    <t>Columna ( 0.30 x 0.15 ) - 3.03 qq/m³</t>
  </si>
  <si>
    <t>Losa de techo  0.12 M - 1.34 qq/m³</t>
  </si>
  <si>
    <t>MUROS DE BLOQUES:</t>
  </si>
  <si>
    <t>Block 6" B.N.P., Ø3/8" @ 0.80 mt.</t>
  </si>
  <si>
    <t>Block 6" S.N.P., Ø3/8" @ 0.80 mt.</t>
  </si>
  <si>
    <t xml:space="preserve">Pañete interior </t>
  </si>
  <si>
    <t>Antepecho en block de 6" , altura 0.20 m</t>
  </si>
  <si>
    <t>Gotero ranurado</t>
  </si>
  <si>
    <t>Cerámica en  baño (pared y piso)</t>
  </si>
  <si>
    <t>Pintura general acrílica (incluye base blanca)</t>
  </si>
  <si>
    <t>PUERTA ( SUMINISTRO Y COLOCACIÓN ):</t>
  </si>
  <si>
    <t xml:space="preserve">Pre marco  de 1½" x 1½" x 3/16"  en puerta y ventanas </t>
  </si>
  <si>
    <t xml:space="preserve">VENTANA DE ALUMINIO ( INCLUYE COLOCACIÓN ): </t>
  </si>
  <si>
    <t>Ventanas  de aluminio  en celosías color blanco, fabricación superior</t>
  </si>
  <si>
    <t>INSTALACIÓNES SANITARIA:</t>
  </si>
  <si>
    <t>Lavamanos sencillo</t>
  </si>
  <si>
    <t>Columna ventilación de 3" PVC ( SDR-41 )</t>
  </si>
  <si>
    <t xml:space="preserve">Cámara de inspección </t>
  </si>
  <si>
    <t>Tinaco 150 GLS</t>
  </si>
  <si>
    <t>Barra para cortina de baño</t>
  </si>
  <si>
    <t>Tuberías y piezas</t>
  </si>
  <si>
    <t xml:space="preserve">INSTALACIÓNES ELÉCTRICAS: </t>
  </si>
  <si>
    <t>Logo y letrero INAPA</t>
  </si>
  <si>
    <t xml:space="preserve">LÍNEA DE IMPULSIÓN </t>
  </si>
  <si>
    <t>SUB TOTAL FASE A-2</t>
  </si>
  <si>
    <t>A-I</t>
  </si>
  <si>
    <t>SUB-TOTAL A-I</t>
  </si>
  <si>
    <t>A-II</t>
  </si>
  <si>
    <t>2.2.2</t>
  </si>
  <si>
    <t>2.2.1</t>
  </si>
  <si>
    <t>2.2.3</t>
  </si>
  <si>
    <t>2.2.4</t>
  </si>
  <si>
    <t>2.2.5</t>
  </si>
  <si>
    <t>2.2.6</t>
  </si>
  <si>
    <t>2.2.7</t>
  </si>
  <si>
    <t>2.2.8</t>
  </si>
  <si>
    <t>2.2.9</t>
  </si>
  <si>
    <t>2.2.10</t>
  </si>
  <si>
    <t>2.2.11</t>
  </si>
  <si>
    <t>2.2.12</t>
  </si>
  <si>
    <t>2.3.1</t>
  </si>
  <si>
    <t>2.4.1</t>
  </si>
  <si>
    <t>2.4.2</t>
  </si>
  <si>
    <t>2.4.3</t>
  </si>
  <si>
    <t>2.4.4</t>
  </si>
  <si>
    <t>2.4.5</t>
  </si>
  <si>
    <t>2.4.6</t>
  </si>
  <si>
    <t>2.4.7</t>
  </si>
  <si>
    <t>2.4.8</t>
  </si>
  <si>
    <t>3.2.1</t>
  </si>
  <si>
    <t>3.2.2</t>
  </si>
  <si>
    <t>3.2.3</t>
  </si>
  <si>
    <t>3.2.4</t>
  </si>
  <si>
    <t>3.2.5</t>
  </si>
  <si>
    <t>3.2.6</t>
  </si>
  <si>
    <t>3.2.7</t>
  </si>
  <si>
    <t>3.3.1</t>
  </si>
  <si>
    <t>3.3.2</t>
  </si>
  <si>
    <t>3.4.1</t>
  </si>
  <si>
    <t>3.4.2</t>
  </si>
  <si>
    <t>3.4.3</t>
  </si>
  <si>
    <t>3.4.4</t>
  </si>
  <si>
    <t>3.4.5</t>
  </si>
  <si>
    <t>3.4.6</t>
  </si>
  <si>
    <t>3.4.7</t>
  </si>
  <si>
    <t>3.4.8</t>
  </si>
  <si>
    <t>3.4.9</t>
  </si>
  <si>
    <t>3.4.10</t>
  </si>
  <si>
    <t>3.4.11</t>
  </si>
  <si>
    <t>3.7.1</t>
  </si>
  <si>
    <t>3.7.2</t>
  </si>
  <si>
    <t>3.8.1</t>
  </si>
  <si>
    <t>3.8.2</t>
  </si>
  <si>
    <t>3.9.1</t>
  </si>
  <si>
    <t>3.9.2</t>
  </si>
  <si>
    <t>3.9.3</t>
  </si>
  <si>
    <t>3.9.4</t>
  </si>
  <si>
    <t>4.2.1</t>
  </si>
  <si>
    <t>4.2.2</t>
  </si>
  <si>
    <t>4.2.3</t>
  </si>
  <si>
    <t>4.2.4</t>
  </si>
  <si>
    <t>4.2.5</t>
  </si>
  <si>
    <t>4.2.6</t>
  </si>
  <si>
    <t>4.2.7</t>
  </si>
  <si>
    <t>4.2.8</t>
  </si>
  <si>
    <t>4.2.9</t>
  </si>
  <si>
    <t>4.2.10</t>
  </si>
  <si>
    <t>4.2.11</t>
  </si>
  <si>
    <t>4.3.1</t>
  </si>
  <si>
    <t>4.3.2</t>
  </si>
  <si>
    <t>4.4.1</t>
  </si>
  <si>
    <t>4.4.2</t>
  </si>
  <si>
    <t>4.4.3</t>
  </si>
  <si>
    <t>4.4.4</t>
  </si>
  <si>
    <t>4.4.5</t>
  </si>
  <si>
    <t>4.4.6</t>
  </si>
  <si>
    <t>4.4.7</t>
  </si>
  <si>
    <t>4.4.8</t>
  </si>
  <si>
    <t>4.4.9</t>
  </si>
  <si>
    <t>4.6.1</t>
  </si>
  <si>
    <t>4.6.2</t>
  </si>
  <si>
    <t>4.7.1</t>
  </si>
  <si>
    <t>4.7.2</t>
  </si>
  <si>
    <t>4.7.3</t>
  </si>
  <si>
    <t>4.7.4</t>
  </si>
  <si>
    <t>5.1.1</t>
  </si>
  <si>
    <t>5.1.2</t>
  </si>
  <si>
    <t>5.1.3</t>
  </si>
  <si>
    <t>MISCELÁNEOS</t>
  </si>
  <si>
    <t>5.2.1</t>
  </si>
  <si>
    <t>5.2.2</t>
  </si>
  <si>
    <t>5.2.3</t>
  </si>
  <si>
    <t>5.2.4</t>
  </si>
  <si>
    <t>5.2.5</t>
  </si>
  <si>
    <t>6.1.1</t>
  </si>
  <si>
    <t>6.2.1</t>
  </si>
  <si>
    <t>6.2.2</t>
  </si>
  <si>
    <t>6.2.3</t>
  </si>
  <si>
    <t>6.3.1</t>
  </si>
  <si>
    <t>6.3.2</t>
  </si>
  <si>
    <t>6.4.1</t>
  </si>
  <si>
    <t>6.4.2</t>
  </si>
  <si>
    <t>6.5.1</t>
  </si>
  <si>
    <t>6.5.2</t>
  </si>
  <si>
    <t xml:space="preserve">ELECTRIFICACIÓN Y EQUIPAMIENTO </t>
  </si>
  <si>
    <t>Postes en H.A.V, 40´, 500 daN</t>
  </si>
  <si>
    <t>Postes en H.A.V, 40´, 800 daN</t>
  </si>
  <si>
    <t>Alambre AAAC No. 2/0</t>
  </si>
  <si>
    <t>Estructura MT-301</t>
  </si>
  <si>
    <t>Estructura MT-302</t>
  </si>
  <si>
    <t>Estructura MT-305</t>
  </si>
  <si>
    <t>Estructura MT-307</t>
  </si>
  <si>
    <t>Estructura MT-316</t>
  </si>
  <si>
    <t>Estructura MT-323</t>
  </si>
  <si>
    <t>Estructura BT-105</t>
  </si>
  <si>
    <t>Estructura MT-104</t>
  </si>
  <si>
    <t>Estructura MT-105</t>
  </si>
  <si>
    <t>Estructura TR-305 (Incluye Cut out 100 Amp 15KV / Apartarrayos 9KV / Transformador 15KVA, 460V, 1Ø, Tipo Poste)</t>
  </si>
  <si>
    <t>Estructura TR-305 (Incluye Cut out 100 Amp 15KV / Apartarrayos 9KV / Transformador 25KVA, 460V, 1Ø, Tipo Poste)</t>
  </si>
  <si>
    <t>Transformador tipo Pad Mounted de 225 KVA, trifasico,12,470-7,200/240-480V, sumergido en aceite, frente muerto, radial feed.</t>
  </si>
  <si>
    <t>Estructura TR-105 (Incluye Cut out 100 Amp 15KV / Apartarrayos 9KV / Transformador 15KVA, 460V, 1Ø, Tipo Poste)</t>
  </si>
  <si>
    <t>Estructura AP-101</t>
  </si>
  <si>
    <t>Estructura HA-100B</t>
  </si>
  <si>
    <t>Estructura PR-101</t>
  </si>
  <si>
    <t>Estructura EQ-MT</t>
  </si>
  <si>
    <t>Cut-out de 200AMP., 15KV</t>
  </si>
  <si>
    <t>Pararrayos de 9KV</t>
  </si>
  <si>
    <t>Cono de alivio exterior, 15KV</t>
  </si>
  <si>
    <t>Elbow conector interior, 15KV</t>
  </si>
  <si>
    <t>Instalación de postes</t>
  </si>
  <si>
    <t>Hoyo para postes</t>
  </si>
  <si>
    <t>Hoyo para vientos</t>
  </si>
  <si>
    <t>Mano de obra eléctrica primaria  (20%)</t>
  </si>
  <si>
    <t>Poda abundante</t>
  </si>
  <si>
    <t>Retirar estructura MT-101</t>
  </si>
  <si>
    <t>Retirar estructura MT-102</t>
  </si>
  <si>
    <t>Retirar estructura MT-105</t>
  </si>
  <si>
    <t>Retirar estructura MT-106</t>
  </si>
  <si>
    <t>Retirar estructura MT-307</t>
  </si>
  <si>
    <t>Retirar estructura HA-100B</t>
  </si>
  <si>
    <t>Retirar estructura PR-101</t>
  </si>
  <si>
    <t>Suministro de main breaker normal de 350/3AMP., 480V, 60HZ, enclosure NEMA 3R</t>
  </si>
  <si>
    <t>Suministro de panel board en barra para 400AMP., incluye: 4 breakers 125/3AMP. Y 2 breakers 30/3AMP., 480V, 60HZ, enclosure NEMA 3R</t>
  </si>
  <si>
    <t>Arrancador suave para motor de 50 HP, 460V, trifásico, 60HZ, enclousure NEMA 3R.</t>
  </si>
  <si>
    <t xml:space="preserve">Suministro de ITM (interruptor de transferencia manual) de 400/3 AMP., 480V, 60HZ, trifásico. </t>
  </si>
  <si>
    <t>Transformador seco 5 Kva, 3Ø, 480v-220v/120v</t>
  </si>
  <si>
    <t>Registro metalico (6.0" * 6.0" * 4.0"), nema 1R</t>
  </si>
  <si>
    <t>Suministro de main breaker normal de 175/3AMP., 480V, 60HZ, enclosure NEMA 3R</t>
  </si>
  <si>
    <t>Suministro de main breaker normal de 150/3AMP., 480V, 60HZ, enclosure NEMA 3R</t>
  </si>
  <si>
    <t>Suministro de panel board en barra para 150AMP., incluye: 3 breakers 80/3AMP. Y 2 breakers 30/3AMP., 480V, 60HZ, enclosure NEMA 3R</t>
  </si>
  <si>
    <t>Arrancador suave para motor de 30 HP, 460V, trifásico, 60HZ, enclousure NEMA 3R.</t>
  </si>
  <si>
    <t xml:space="preserve">Suministro de ITM (interruptor de transferencia manual) de 200/3 AMP., 480V, 60HZ, trifásico. </t>
  </si>
  <si>
    <t>Suministro de medidor de energia con main breaker normal de 125/3AMP., 480V, 60HZ, enclosure NEMA 3R</t>
  </si>
  <si>
    <t>Suministro de panel board en barra para 150AMP., incluye: 3 breakers 70/3AMP. Y 2 breakers 30/3AMP., 480V, 60HZ, enclosure NEMA 3R</t>
  </si>
  <si>
    <t>Arrancador suave para motor de 25 HP, 460V, trifásico, 60HZ, enclousure NEMA 3R.</t>
  </si>
  <si>
    <t>Suministro de main breaker normal de 125/3AMP., 480V, 60HZ, enclosure NEMA 3R</t>
  </si>
  <si>
    <t>Suministro de panel board en barra para 150AMP., incluye: 3 breakers 60/3AMP. Y 2 breakers 30/3AMP., 480V, 60HZ, enclosure NEMA 3R</t>
  </si>
  <si>
    <t>Suministro de main breaker normal de 70/3AMP., 480V, 60HZ, enclosure NEMA 3R</t>
  </si>
  <si>
    <t>Suministro de medidor de energia con main breaker normal de 70/3AMP., 480V, 60HZ, enclosure NEMA 3R</t>
  </si>
  <si>
    <t>Suministro de panel board en barra para 150AMP., incluye: 3 breakers 45/3AMP. Y 2 breakers 30/3AMP., 480V, 60HZ, enclosure NEMA 3R</t>
  </si>
  <si>
    <t>Arrancador suave para motor de 15 HP, 460V, trifásico, 60HZ, enclousure NEMA 3R.</t>
  </si>
  <si>
    <t xml:space="preserve">Suministro de ITM (interruptor de transferencia manual) de 100/3 AMP., 480V, 60HZ, trifásico. </t>
  </si>
  <si>
    <t>Instalación de electrobomba</t>
  </si>
  <si>
    <t>Niple de Ø8" x 40" platillado en un extremo</t>
  </si>
  <si>
    <t>Junta Dresser auto-portante de Ø8" a 250 PSI</t>
  </si>
  <si>
    <t>Válvula de compuerta con vástago ascendente de Ø8" platillada a 250 PSI</t>
  </si>
  <si>
    <t>Codo de Ø8" x 45 grados</t>
  </si>
  <si>
    <t>Codo de Ø8" x 90 grados</t>
  </si>
  <si>
    <t>Reducción de Ø16" a Ø8"</t>
  </si>
  <si>
    <t>Anclaje para descarga y maniford en hormigón simple</t>
  </si>
  <si>
    <t xml:space="preserve">Base para bombas </t>
  </si>
  <si>
    <t>Construcción de maniford de Ø16"</t>
  </si>
  <si>
    <t>Mano de obra construcción de descarga de Ø8"</t>
  </si>
  <si>
    <t>Tubo en acero de Ø8" para descarga</t>
  </si>
  <si>
    <t>Niple de Ø6" x 12" platillado en un extremo</t>
  </si>
  <si>
    <t>Niple de Ø6" x 40" platillado en un extremo</t>
  </si>
  <si>
    <t>Junta Dresser auto-portante de Ø6" a 250 PSI</t>
  </si>
  <si>
    <t>Válvula de compuerta con vástago ascendente de Ø6" platillada a 250 PSI</t>
  </si>
  <si>
    <t>Codo de Ø6" x 45 grados</t>
  </si>
  <si>
    <t>Codo de Ø6" x 90 grados</t>
  </si>
  <si>
    <t>Reducción de Ø8" a Ø6"</t>
  </si>
  <si>
    <t>Construcción de maniford de Ø8"</t>
  </si>
  <si>
    <t>Mano de obra construcción de descarga de Ø6"</t>
  </si>
  <si>
    <t>Tubo en acero de Ø6" para descarga</t>
  </si>
  <si>
    <t>Niple de Ø4" x 12" platillado en un extremo</t>
  </si>
  <si>
    <t>Niple de Ø4" x 40" platillado en un extremo</t>
  </si>
  <si>
    <t>Junta Dresser auto-portante de Ø4" a 250 PSI</t>
  </si>
  <si>
    <t>Válvula de compuerta con vástago ascendente de Ø4" platillada a 250 PSI</t>
  </si>
  <si>
    <t>Codo de Ø4" x 45 grados</t>
  </si>
  <si>
    <t>Codo de Ø4" x 90 grados</t>
  </si>
  <si>
    <t>Reducción de Ø6" a Ø4"</t>
  </si>
  <si>
    <t>Construcción de maniford de Ø6"</t>
  </si>
  <si>
    <t>Mano de obra construcción de descarga de Ø4"</t>
  </si>
  <si>
    <t>Tubo en acero de Ø4" para descarga</t>
  </si>
  <si>
    <t>Niple de Ø3" x 12" platillado en un extremo</t>
  </si>
  <si>
    <t>Niple de Ø3" x 40" platillado en un extremo</t>
  </si>
  <si>
    <t>Junta Dresser auto-portante de Ø3" a 250 PSI</t>
  </si>
  <si>
    <t>Válvula de compuerta con vástago ascendente de Ø3" platillada a 250 PSI</t>
  </si>
  <si>
    <t>Codo de Ø3" x 45 grados</t>
  </si>
  <si>
    <t>Codo de Ø3" x 90 grados</t>
  </si>
  <si>
    <t>Reducción de Ø4" a Ø3"</t>
  </si>
  <si>
    <t>Construcción de maniford de Ø4"</t>
  </si>
  <si>
    <t>Mano de obra construcción de descarga de Ø3"</t>
  </si>
  <si>
    <t>Tubo en acero de Ø3" para descarga</t>
  </si>
  <si>
    <t>Construcción de maniford de Ø3"</t>
  </si>
  <si>
    <t xml:space="preserve">Salidas cenitales </t>
  </si>
  <si>
    <t>Salida tomacorrientes 120V en doble</t>
  </si>
  <si>
    <t xml:space="preserve">Centro de carga de 8/16 espacio, incluye 2 breaker 15A/1P tipo THQL, 4 breaker 20A/2P tipo THQL, 3 breaker 20A/1P tipo THQL.  </t>
  </si>
  <si>
    <t xml:space="preserve">Centro de carga de 4/8 espacio, incluye 2 breaker 15A/1P tipo THQL, 1 breaker 15A/2P tipo THQL, 1 breaker 20A/1P tipo THQL.  </t>
  </si>
  <si>
    <t>Interconexión con EDENORTE</t>
  </si>
  <si>
    <t>2.5.1</t>
  </si>
  <si>
    <t>2.5.2</t>
  </si>
  <si>
    <t>2.5.3</t>
  </si>
  <si>
    <t>2.5.4</t>
  </si>
  <si>
    <t>2.5.5</t>
  </si>
  <si>
    <t>2.5.6</t>
  </si>
  <si>
    <t>2.5.7</t>
  </si>
  <si>
    <t>2.5.8</t>
  </si>
  <si>
    <t>2.5.9</t>
  </si>
  <si>
    <t>Block 8" con 3/8" @ 0.20 m B.N.P.</t>
  </si>
  <si>
    <t>Rejilla Ø½" acero inoxidable (1.90x0.50) m</t>
  </si>
  <si>
    <t>Cesta para Sólidos en acero inoxidable (0.80x0.80x0.40)m, abertura de la malla 0.50mm, marcos angulares de 2"x2"</t>
  </si>
  <si>
    <t>Escalera interior  Ø3/4" H.G. @0.40m  (según detalle) ) H=1.70m</t>
  </si>
  <si>
    <t>Escalera interior  Ø3/4" H.G. @0.40m  (según detalle) ) H=3.40m</t>
  </si>
  <si>
    <t>2.5.10</t>
  </si>
  <si>
    <t>2.5.11</t>
  </si>
  <si>
    <t>Tapa de H.F. D=0.80 m</t>
  </si>
  <si>
    <r>
      <t>Hormigón de Nivelación (H.S., F`c=140 KG/Cm</t>
    </r>
    <r>
      <rPr>
        <vertAlign val="superscript"/>
        <sz val="8"/>
        <rFont val="Arial"/>
        <family val="2"/>
      </rPr>
      <t>2</t>
    </r>
    <r>
      <rPr>
        <sz val="10"/>
        <rFont val="Arial"/>
        <family val="2"/>
      </rPr>
      <t>)</t>
    </r>
  </si>
  <si>
    <t>Check vertical de Ø8" a 250 PSI, platillado.</t>
  </si>
  <si>
    <t>Check horizontal de Ø8" a 250 PSI, platillado.</t>
  </si>
  <si>
    <t>Válvula de Compuerta con vástago ascendente de Ø3" platillada a 250 PSI</t>
  </si>
  <si>
    <t>Grava en interior Registro p/Válvula de Compuerta</t>
  </si>
  <si>
    <t xml:space="preserve">PUERTO BLANCO </t>
  </si>
  <si>
    <t>VERJA PERIMETRAL L=69.60 M</t>
  </si>
  <si>
    <t>Excavación material compacto para fundaciones  a mano</t>
  </si>
  <si>
    <t>Excavación material compacto a mano</t>
  </si>
  <si>
    <t>Suministro material de mina dist=20km</t>
  </si>
  <si>
    <t>Relleno compactado con compactador mecánico en capas de 0.20m</t>
  </si>
  <si>
    <t>Caseta materiales</t>
  </si>
  <si>
    <t>3.6.1</t>
  </si>
  <si>
    <t>3.6.2</t>
  </si>
  <si>
    <t>3.6.3</t>
  </si>
  <si>
    <t>3.8.3</t>
  </si>
  <si>
    <t>3.8.4</t>
  </si>
  <si>
    <t>3.8.6</t>
  </si>
  <si>
    <t>3.8.7</t>
  </si>
  <si>
    <t>3.8.8</t>
  </si>
  <si>
    <t>3.8.9</t>
  </si>
  <si>
    <t>3.8.10</t>
  </si>
  <si>
    <t>3.8.11</t>
  </si>
  <si>
    <t>3.8.12</t>
  </si>
  <si>
    <t>Mano de Obra Instalación</t>
  </si>
  <si>
    <t>Impermeabilizante acrilico  c/Prymer</t>
  </si>
  <si>
    <t>Cámara Séptica (1.50 x 1.90 x 1.50 )m</t>
  </si>
  <si>
    <t xml:space="preserve">Puerta Polimetal (2.10x1.00)m incluye llavín </t>
  </si>
  <si>
    <t>Protección de hierro para ventanas</t>
  </si>
  <si>
    <t xml:space="preserve">Puerta de hierro para protección </t>
  </si>
  <si>
    <t>Inodoro blanco con tapa</t>
  </si>
  <si>
    <t>Ducha  (incluye: llave de empotrar, ducha y  desagúe piso 2")</t>
  </si>
  <si>
    <t>Desagüe de techo PVC 3"</t>
  </si>
  <si>
    <t>Polea Diferencial de 500Lb (incluye cable de acero)</t>
  </si>
  <si>
    <t>SUB TOTAL FASE B-2</t>
  </si>
  <si>
    <t>Limpieza del Area (445 M²)</t>
  </si>
  <si>
    <t>VERJA PERIMETRAL L=78.40 M</t>
  </si>
  <si>
    <t>5.2.6</t>
  </si>
  <si>
    <t>VERJA PERIMETRAL L=67.92 M</t>
  </si>
  <si>
    <r>
      <t>Pedestal  P1(0.30x0.30) m -7.0 qq/m</t>
    </r>
    <r>
      <rPr>
        <vertAlign val="superscript"/>
        <sz val="8"/>
        <rFont val="Arial"/>
        <family val="2"/>
      </rPr>
      <t>3</t>
    </r>
    <r>
      <rPr>
        <sz val="10"/>
        <rFont val="Arial"/>
        <family val="2"/>
      </rPr>
      <t xml:space="preserve"> </t>
    </r>
  </si>
  <si>
    <t xml:space="preserve">Zabaleta en fondo  </t>
  </si>
  <si>
    <t>2.3.2</t>
  </si>
  <si>
    <t>2.3.3</t>
  </si>
  <si>
    <t>2.3.4</t>
  </si>
  <si>
    <t>2.3.5</t>
  </si>
  <si>
    <t>2.3.6</t>
  </si>
  <si>
    <t>2.3.7</t>
  </si>
  <si>
    <t>2.3.8</t>
  </si>
  <si>
    <t>2.4.9</t>
  </si>
  <si>
    <t>2.4.10</t>
  </si>
  <si>
    <t>2.4.11</t>
  </si>
  <si>
    <r>
      <t>Pedestal  (0.30x0.30)m -7.0 qq/m</t>
    </r>
    <r>
      <rPr>
        <vertAlign val="superscript"/>
        <sz val="8"/>
        <rFont val="Arial"/>
        <family val="2"/>
      </rPr>
      <t>3</t>
    </r>
    <r>
      <rPr>
        <sz val="10"/>
        <rFont val="Arial"/>
        <family val="2"/>
      </rPr>
      <t xml:space="preserve"> </t>
    </r>
  </si>
  <si>
    <r>
      <t>Muro e=0.30 m-2.47 qq/m</t>
    </r>
    <r>
      <rPr>
        <vertAlign val="superscript"/>
        <sz val="8"/>
        <rFont val="Arial"/>
        <family val="2"/>
      </rPr>
      <t>3</t>
    </r>
    <r>
      <rPr>
        <sz val="10"/>
        <rFont val="Arial"/>
        <family val="2"/>
      </rPr>
      <t xml:space="preserve"> </t>
    </r>
  </si>
  <si>
    <r>
      <t>Pedestal P1  (0.30x0.30) m -7.0 qq/m</t>
    </r>
    <r>
      <rPr>
        <vertAlign val="superscript"/>
        <sz val="8"/>
        <rFont val="Arial"/>
        <family val="2"/>
      </rPr>
      <t>3</t>
    </r>
    <r>
      <rPr>
        <sz val="10"/>
        <rFont val="Arial"/>
        <family val="2"/>
      </rPr>
      <t xml:space="preserve"> </t>
    </r>
  </si>
  <si>
    <r>
      <t>Columna  C1(0.30x0.40) m -7.50 qq/m</t>
    </r>
    <r>
      <rPr>
        <vertAlign val="superscript"/>
        <sz val="8"/>
        <rFont val="Arial"/>
        <family val="2"/>
      </rPr>
      <t>3</t>
    </r>
    <r>
      <rPr>
        <sz val="10"/>
        <rFont val="Arial"/>
        <family val="2"/>
      </rPr>
      <t xml:space="preserve"> </t>
    </r>
  </si>
  <si>
    <t>Escalera interior  Ø3/4" H.G. @0.40m  (según detalle) ) H=4.25m</t>
  </si>
  <si>
    <t>Escalera interior  Ø3/4" H.G. @0.40m  (según detalle) ) H=2.05m</t>
  </si>
  <si>
    <t>Escalera interior  Ø3/4" H.G. @0.40m  (según detalle) ) H=4.20m</t>
  </si>
  <si>
    <t>Escalera interior  Ø3/4" H.G. @0.40m  (según detalle) ) H=2.95m</t>
  </si>
  <si>
    <t>Limpieza del Area (260 M²)</t>
  </si>
  <si>
    <t>VERJA PERIMETRAL L=64.94 M</t>
  </si>
  <si>
    <t>Escalera interior  Ø3/4" H.G. @0.40m  (según detalle) ) H=2.50m</t>
  </si>
  <si>
    <t>Escalera interior  Ø3/4" H.G. @0.40m  (según detalle) ) H=1.65m</t>
  </si>
  <si>
    <r>
      <t>Zapata de Muro (0.60x0.30) m -2.76 qq/m</t>
    </r>
    <r>
      <rPr>
        <vertAlign val="superscript"/>
        <sz val="8"/>
        <rFont val="Arial"/>
        <family val="2"/>
      </rPr>
      <t>3</t>
    </r>
    <r>
      <rPr>
        <sz val="10"/>
        <rFont val="Arial"/>
        <family val="2"/>
      </rPr>
      <t xml:space="preserve"> </t>
    </r>
  </si>
  <si>
    <r>
      <t>Losa de Fondo  e=0.40 m-1.77 qq/m</t>
    </r>
    <r>
      <rPr>
        <vertAlign val="superscript"/>
        <sz val="8"/>
        <rFont val="Arial"/>
        <family val="2"/>
      </rPr>
      <t>3</t>
    </r>
  </si>
  <si>
    <r>
      <t>Losa de Fondo e=0.30 m-1.90 qq/m</t>
    </r>
    <r>
      <rPr>
        <vertAlign val="superscript"/>
        <sz val="8"/>
        <rFont val="Arial"/>
        <family val="2"/>
      </rPr>
      <t xml:space="preserve">3 </t>
    </r>
    <r>
      <rPr>
        <sz val="10"/>
        <rFont val="Arial"/>
        <family val="2"/>
      </rPr>
      <t xml:space="preserve"> </t>
    </r>
  </si>
  <si>
    <r>
      <t>Viga  V1 (0.25x0.35) m -7.56qq/m</t>
    </r>
    <r>
      <rPr>
        <vertAlign val="superscript"/>
        <sz val="8"/>
        <rFont val="Arial"/>
        <family val="2"/>
      </rPr>
      <t>3</t>
    </r>
    <r>
      <rPr>
        <sz val="10"/>
        <rFont val="Arial"/>
        <family val="2"/>
      </rPr>
      <t xml:space="preserve"> </t>
    </r>
  </si>
  <si>
    <r>
      <t>Viga  V3 (0.20x0.40) m - 2.90qq/m</t>
    </r>
    <r>
      <rPr>
        <vertAlign val="superscript"/>
        <sz val="8"/>
        <rFont val="Arial"/>
        <family val="2"/>
      </rPr>
      <t>3</t>
    </r>
    <r>
      <rPr>
        <sz val="10"/>
        <rFont val="Arial"/>
        <family val="2"/>
      </rPr>
      <t xml:space="preserve">  </t>
    </r>
  </si>
  <si>
    <r>
      <t>Zapata de Muro (0.80x0.30) m  -2.41qq/m</t>
    </r>
    <r>
      <rPr>
        <vertAlign val="superscript"/>
        <sz val="8"/>
        <rFont val="Arial"/>
        <family val="2"/>
      </rPr>
      <t>3</t>
    </r>
    <r>
      <rPr>
        <sz val="10"/>
        <rFont val="Arial"/>
        <family val="2"/>
      </rPr>
      <t xml:space="preserve"> </t>
    </r>
  </si>
  <si>
    <r>
      <t>Losa de Fondo  e=0.40 m-2.38 qq/m</t>
    </r>
    <r>
      <rPr>
        <vertAlign val="superscript"/>
        <sz val="8"/>
        <rFont val="Arial"/>
        <family val="2"/>
      </rPr>
      <t>3</t>
    </r>
  </si>
  <si>
    <r>
      <t>Muro e=0.30 m-3.82 qq/m</t>
    </r>
    <r>
      <rPr>
        <vertAlign val="superscript"/>
        <sz val="8"/>
        <rFont val="Arial"/>
        <family val="2"/>
      </rPr>
      <t>3</t>
    </r>
    <r>
      <rPr>
        <sz val="10"/>
        <rFont val="Arial"/>
        <family val="2"/>
      </rPr>
      <t xml:space="preserve"> </t>
    </r>
  </si>
  <si>
    <r>
      <t>Muro e=0.20 m -2.27 qq/m</t>
    </r>
    <r>
      <rPr>
        <vertAlign val="superscript"/>
        <sz val="8"/>
        <color rgb="FFFF0000"/>
        <rFont val="Arial"/>
        <family val="2"/>
      </rPr>
      <t>3</t>
    </r>
    <r>
      <rPr>
        <sz val="10"/>
        <color rgb="FFFF0000"/>
        <rFont val="Arial"/>
        <family val="2"/>
      </rPr>
      <t xml:space="preserve"> </t>
    </r>
  </si>
  <si>
    <r>
      <t>Viga V2 (0.20x0.35) m -7.43 qq/m</t>
    </r>
    <r>
      <rPr>
        <vertAlign val="superscript"/>
        <sz val="8"/>
        <rFont val="Arial"/>
        <family val="2"/>
      </rPr>
      <t>3</t>
    </r>
    <r>
      <rPr>
        <sz val="10"/>
        <rFont val="Arial"/>
        <family val="2"/>
      </rPr>
      <t xml:space="preserve">  </t>
    </r>
  </si>
  <si>
    <r>
      <t>Viga  V1 (0.20x0.35) m -7.56 qq/m</t>
    </r>
    <r>
      <rPr>
        <vertAlign val="superscript"/>
        <sz val="8"/>
        <rFont val="Arial"/>
        <family val="2"/>
      </rPr>
      <t>3</t>
    </r>
    <r>
      <rPr>
        <sz val="10"/>
        <rFont val="Arial"/>
        <family val="2"/>
      </rPr>
      <t xml:space="preserve"> </t>
    </r>
  </si>
  <si>
    <r>
      <t>Viga VA (0.20x0.35) m -2.44 qq/m</t>
    </r>
    <r>
      <rPr>
        <vertAlign val="superscript"/>
        <sz val="8"/>
        <rFont val="Arial"/>
        <family val="2"/>
      </rPr>
      <t>3</t>
    </r>
    <r>
      <rPr>
        <sz val="10"/>
        <rFont val="Arial"/>
        <family val="2"/>
      </rPr>
      <t xml:space="preserve">  </t>
    </r>
  </si>
  <si>
    <r>
      <t>Viga  V3 (0.20x0.40) m -2.90qq/m</t>
    </r>
    <r>
      <rPr>
        <vertAlign val="superscript"/>
        <sz val="8"/>
        <rFont val="Arial"/>
        <family val="2"/>
      </rPr>
      <t>3</t>
    </r>
    <r>
      <rPr>
        <sz val="10"/>
        <rFont val="Arial"/>
        <family val="2"/>
      </rPr>
      <t xml:space="preserve">  </t>
    </r>
  </si>
  <si>
    <r>
      <t>Viga  V1 (0.20x0.35) m -7.56 qq/m</t>
    </r>
    <r>
      <rPr>
        <vertAlign val="superscript"/>
        <sz val="8"/>
        <rFont val="Arial"/>
        <family val="2"/>
      </rPr>
      <t>3</t>
    </r>
    <r>
      <rPr>
        <sz val="10"/>
        <rFont val="Arial"/>
        <family val="2"/>
      </rPr>
      <t xml:space="preserve"> **</t>
    </r>
  </si>
  <si>
    <r>
      <t>Viga VA (0.20x0.35) m -2.49 qq/m</t>
    </r>
    <r>
      <rPr>
        <vertAlign val="superscript"/>
        <sz val="8"/>
        <rFont val="Arial"/>
        <family val="2"/>
      </rPr>
      <t>3</t>
    </r>
    <r>
      <rPr>
        <sz val="10"/>
        <rFont val="Arial"/>
        <family val="2"/>
      </rPr>
      <t xml:space="preserve">  </t>
    </r>
  </si>
  <si>
    <r>
      <t>Viga  V3 (0.20x0.40) m -2.90 qq/m</t>
    </r>
    <r>
      <rPr>
        <vertAlign val="superscript"/>
        <sz val="8"/>
        <rFont val="Arial"/>
        <family val="2"/>
      </rPr>
      <t>3</t>
    </r>
    <r>
      <rPr>
        <sz val="10"/>
        <rFont val="Arial"/>
        <family val="2"/>
      </rPr>
      <t xml:space="preserve">  </t>
    </r>
  </si>
  <si>
    <r>
      <t>Muro e=0.20 m -3.85 qq/m</t>
    </r>
    <r>
      <rPr>
        <vertAlign val="superscript"/>
        <sz val="8"/>
        <color rgb="FFFF0000"/>
        <rFont val="Arial"/>
        <family val="2"/>
      </rPr>
      <t>3</t>
    </r>
    <r>
      <rPr>
        <sz val="10"/>
        <color rgb="FFFF0000"/>
        <rFont val="Arial"/>
        <family val="2"/>
      </rPr>
      <t xml:space="preserve"> </t>
    </r>
  </si>
  <si>
    <r>
      <t>Viga  V1 (0.25x0.50) m -5.42 qq/m</t>
    </r>
    <r>
      <rPr>
        <vertAlign val="superscript"/>
        <sz val="8"/>
        <rFont val="Arial"/>
        <family val="2"/>
      </rPr>
      <t>3</t>
    </r>
    <r>
      <rPr>
        <sz val="10"/>
        <rFont val="Arial"/>
        <family val="2"/>
      </rPr>
      <t xml:space="preserve"> </t>
    </r>
  </si>
  <si>
    <r>
      <t>Zapata de Muro (0.60x0.30) m  -2.76 qq/m</t>
    </r>
    <r>
      <rPr>
        <vertAlign val="superscript"/>
        <sz val="8"/>
        <rFont val="Arial"/>
        <family val="2"/>
      </rPr>
      <t>3</t>
    </r>
  </si>
  <si>
    <r>
      <t>Zapata de Muro (0.60x0.30) m  -2.76 qq/m</t>
    </r>
    <r>
      <rPr>
        <vertAlign val="superscript"/>
        <sz val="8"/>
        <rFont val="Arial"/>
        <family val="2"/>
      </rPr>
      <t>3</t>
    </r>
    <r>
      <rPr>
        <sz val="10"/>
        <rFont val="Arial"/>
        <family val="2"/>
      </rPr>
      <t xml:space="preserve"> </t>
    </r>
  </si>
  <si>
    <r>
      <t>Viga VA (0.20x0.20) m -3.16 qq/m</t>
    </r>
    <r>
      <rPr>
        <vertAlign val="superscript"/>
        <sz val="8"/>
        <rFont val="Arial"/>
        <family val="2"/>
      </rPr>
      <t>3</t>
    </r>
    <r>
      <rPr>
        <sz val="10"/>
        <rFont val="Arial"/>
        <family val="2"/>
      </rPr>
      <t xml:space="preserve">  </t>
    </r>
  </si>
  <si>
    <r>
      <t xml:space="preserve">Pórticos metálicos sobre pedestales (incluye : Viga W4x13 (L=7.0m), Placa base  W4x13 (2ud), Pernos de anclaje ø5/8" x14" (8 ud), Placa 5 </t>
    </r>
    <r>
      <rPr>
        <sz val="9"/>
        <rFont val="Arial"/>
        <family val="2"/>
      </rPr>
      <t>3/4</t>
    </r>
    <r>
      <rPr>
        <sz val="10"/>
        <rFont val="Arial"/>
        <family val="2"/>
      </rPr>
      <t xml:space="preserve">"x5 </t>
    </r>
    <r>
      <rPr>
        <sz val="9"/>
        <rFont val="Arial"/>
        <family val="2"/>
      </rPr>
      <t>3/4"</t>
    </r>
    <r>
      <rPr>
        <sz val="10"/>
        <rFont val="Arial"/>
        <family val="2"/>
      </rPr>
      <t>x</t>
    </r>
    <r>
      <rPr>
        <sz val="9"/>
        <rFont val="Arial"/>
        <family val="2"/>
      </rPr>
      <t>3/8"</t>
    </r>
    <r>
      <rPr>
        <sz val="10"/>
        <rFont val="Arial"/>
        <family val="2"/>
      </rPr>
      <t xml:space="preserve"> (2ud) más pintura anticorrosiva. Ver detalles</t>
    </r>
  </si>
  <si>
    <r>
      <t xml:space="preserve">Viga  metálica sobre Columnas de H.A. (incluye : Viga W10x26 (L=6.50m), Placa base  W4x13 (2ud), Pernos de anclaje ø5/8" x14" (8 ud), Placa 11 </t>
    </r>
    <r>
      <rPr>
        <sz val="9"/>
        <rFont val="Arial"/>
        <family val="2"/>
      </rPr>
      <t>13/16</t>
    </r>
    <r>
      <rPr>
        <sz val="10"/>
        <rFont val="Arial"/>
        <family val="2"/>
      </rPr>
      <t xml:space="preserve">" x 15 </t>
    </r>
    <r>
      <rPr>
        <sz val="9"/>
        <rFont val="Arial"/>
        <family val="2"/>
      </rPr>
      <t>3/4"</t>
    </r>
    <r>
      <rPr>
        <sz val="10"/>
        <rFont val="Arial"/>
        <family val="2"/>
      </rPr>
      <t>x</t>
    </r>
    <r>
      <rPr>
        <sz val="9"/>
        <rFont val="Arial"/>
        <family val="2"/>
      </rPr>
      <t>5/8"</t>
    </r>
    <r>
      <rPr>
        <sz val="10"/>
        <rFont val="Arial"/>
        <family val="2"/>
      </rPr>
      <t xml:space="preserve"> (2ud) más pintura anticorrosiva. Ver detalles</t>
    </r>
  </si>
  <si>
    <t>Tapas de aluminio  tipo Cisterna (1.00x1.00) m, incluye candado</t>
  </si>
  <si>
    <t>Escalera interior  Ø3/4" H.G. @0.40m  (según detalle) ) H=5.0m</t>
  </si>
  <si>
    <t>Paragomas de goma atornillado (suministro y colocación)</t>
  </si>
  <si>
    <t>Corte y bote de material compacto c/equipo dist=5Km (incluir esparcimiento en botadero)</t>
  </si>
  <si>
    <t>Relleno compactado con compactador mecánico  capas de 0.20m</t>
  </si>
  <si>
    <t>Limpieza del Area (300 M²)</t>
  </si>
  <si>
    <t>Grava en interior Registro (suministro y colocación)</t>
  </si>
  <si>
    <t>Aceras H.S. e=0.10m</t>
  </si>
  <si>
    <t>TRANSPORTE INTERNO DE MATERIALES</t>
  </si>
  <si>
    <t>Limpieza del Area (290 M²)</t>
  </si>
  <si>
    <r>
      <t>Viga  VF (0.20x0.40) m -2.90 qq/m</t>
    </r>
    <r>
      <rPr>
        <vertAlign val="superscript"/>
        <sz val="8"/>
        <rFont val="Arial"/>
        <family val="2"/>
      </rPr>
      <t>3</t>
    </r>
    <r>
      <rPr>
        <sz val="10"/>
        <rFont val="Arial"/>
        <family val="2"/>
      </rPr>
      <t xml:space="preserve">  </t>
    </r>
  </si>
  <si>
    <t>Tapa metálica deslizable 2 hojas (1.85x1.70)m en Registro (inc. riel)</t>
  </si>
  <si>
    <t>Tapa metálica deslizable  2 hojas (2.30x2.30)m en Registro (incl. riel)</t>
  </si>
  <si>
    <t>Tapa metálica deslizable  2 hojas (2.30x1.90)m en Registro (inc. riel)</t>
  </si>
  <si>
    <t>Limpieza del Área (450 M²)</t>
  </si>
  <si>
    <t>VERJA PERIMETRAL L=82.64 M</t>
  </si>
  <si>
    <t>Tapa aluminio tipo Cisterna (1.00x1.00) m, incluye candado</t>
  </si>
  <si>
    <t>Tapa metálica 2 hojas deslizable  (5.10x2.80)m en Registro (incl. riel)</t>
  </si>
  <si>
    <t>6.3.3</t>
  </si>
  <si>
    <t>6.3.4</t>
  </si>
  <si>
    <t>6.3.5</t>
  </si>
  <si>
    <t>6.5.3</t>
  </si>
  <si>
    <t>6.6.1</t>
  </si>
  <si>
    <t>6.6.2</t>
  </si>
  <si>
    <r>
      <t xml:space="preserve">Pórticos metálicos sobre pedestales (incluye : Viga W4x13 (Longitut =o&lt;6.0m), Placa base  W4x13 (2ud), Pernos de anclaje ø5/8" x14" (8 ud), Placa 5 </t>
    </r>
    <r>
      <rPr>
        <sz val="9"/>
        <rFont val="Arial"/>
        <family val="2"/>
      </rPr>
      <t>3/4</t>
    </r>
    <r>
      <rPr>
        <sz val="10"/>
        <rFont val="Arial"/>
        <family val="2"/>
      </rPr>
      <t xml:space="preserve">"x5 </t>
    </r>
    <r>
      <rPr>
        <sz val="9"/>
        <rFont val="Arial"/>
        <family val="2"/>
      </rPr>
      <t>3/4"</t>
    </r>
    <r>
      <rPr>
        <sz val="10"/>
        <rFont val="Arial"/>
        <family val="2"/>
      </rPr>
      <t>x</t>
    </r>
    <r>
      <rPr>
        <sz val="9"/>
        <rFont val="Arial"/>
        <family val="2"/>
      </rPr>
      <t>3/8"</t>
    </r>
    <r>
      <rPr>
        <sz val="10"/>
        <rFont val="Arial"/>
        <family val="2"/>
      </rPr>
      <t xml:space="preserve"> (2ud) más pintura anticorrosiva. Ver detalles</t>
    </r>
  </si>
  <si>
    <t>Replanteo y control topográfico en general</t>
  </si>
  <si>
    <t xml:space="preserve">Zabaleta en fondo </t>
  </si>
  <si>
    <t>Tapa metálica deslizable  2 hojas (2.40x4.96)m en Registro (inc. riel)</t>
  </si>
  <si>
    <r>
      <t xml:space="preserve">Pórticos metálicos sobre pedestales (incluye : Viga W4x13 (Longitud =o&lt;6.0m), Placa base  W4x13 (2ud), Pernos de anclaje ø5/8" x14" (8 ud), Placa 5 </t>
    </r>
    <r>
      <rPr>
        <sz val="9"/>
        <rFont val="Arial"/>
        <family val="2"/>
      </rPr>
      <t>3/4</t>
    </r>
    <r>
      <rPr>
        <sz val="10"/>
        <rFont val="Arial"/>
        <family val="2"/>
      </rPr>
      <t xml:space="preserve">"x5 </t>
    </r>
    <r>
      <rPr>
        <sz val="9"/>
        <rFont val="Arial"/>
        <family val="2"/>
      </rPr>
      <t>3/4"</t>
    </r>
    <r>
      <rPr>
        <sz val="10"/>
        <rFont val="Arial"/>
        <family val="2"/>
      </rPr>
      <t>x</t>
    </r>
    <r>
      <rPr>
        <sz val="9"/>
        <rFont val="Arial"/>
        <family val="2"/>
      </rPr>
      <t>3/8"</t>
    </r>
    <r>
      <rPr>
        <sz val="10"/>
        <rFont val="Arial"/>
        <family val="2"/>
      </rPr>
      <t xml:space="preserve"> (2ud) más pintura anticorrosiva. Ver detalles</t>
    </r>
  </si>
  <si>
    <r>
      <t xml:space="preserve">Pórtico metálico sobre pedestales (incluye : Viga W4x13 (Longitud = o &lt;6.0m), Placa base  W4x13 (2ud), Pernos de anclaje ø5/8" x14" (8 ud), Placa 5 </t>
    </r>
    <r>
      <rPr>
        <sz val="9"/>
        <rFont val="Arial"/>
        <family val="2"/>
      </rPr>
      <t>3/4</t>
    </r>
    <r>
      <rPr>
        <sz val="10"/>
        <rFont val="Arial"/>
        <family val="2"/>
      </rPr>
      <t xml:space="preserve">"x5 </t>
    </r>
    <r>
      <rPr>
        <sz val="9"/>
        <rFont val="Arial"/>
        <family val="2"/>
      </rPr>
      <t>3/4"</t>
    </r>
    <r>
      <rPr>
        <sz val="10"/>
        <rFont val="Arial"/>
        <family val="2"/>
      </rPr>
      <t>x</t>
    </r>
    <r>
      <rPr>
        <sz val="9"/>
        <rFont val="Arial"/>
        <family val="2"/>
      </rPr>
      <t>3/8"</t>
    </r>
    <r>
      <rPr>
        <sz val="10"/>
        <rFont val="Arial"/>
        <family val="2"/>
      </rPr>
      <t xml:space="preserve"> (2ud) más pintura anticorrosiva. Ver detalles</t>
    </r>
  </si>
  <si>
    <r>
      <t xml:space="preserve">Pórtico metálico sobre pedestales (incluye : Viga W4x13 (Longitud = o&lt;6.0m), Placa base  W4x13 (2ud), Pernos de anclaje ø5/8" x14" (8 ud), Placa 5 </t>
    </r>
    <r>
      <rPr>
        <sz val="9"/>
        <rFont val="Arial"/>
        <family val="2"/>
      </rPr>
      <t>3/4</t>
    </r>
    <r>
      <rPr>
        <sz val="10"/>
        <rFont val="Arial"/>
        <family val="2"/>
      </rPr>
      <t xml:space="preserve">"x5 </t>
    </r>
    <r>
      <rPr>
        <sz val="9"/>
        <rFont val="Arial"/>
        <family val="2"/>
      </rPr>
      <t>3/4"</t>
    </r>
    <r>
      <rPr>
        <sz val="10"/>
        <rFont val="Arial"/>
        <family val="2"/>
      </rPr>
      <t>x</t>
    </r>
    <r>
      <rPr>
        <sz val="9"/>
        <rFont val="Arial"/>
        <family val="2"/>
      </rPr>
      <t>3/8"</t>
    </r>
    <r>
      <rPr>
        <sz val="10"/>
        <rFont val="Arial"/>
        <family val="2"/>
      </rPr>
      <t xml:space="preserve"> (2ud) más pintura anticorrosiva. Ver detalles</t>
    </r>
  </si>
  <si>
    <r>
      <t xml:space="preserve">Pórtico metálico sobre pedestales (incluye : Viga W4x13 (Longitud= o &lt;6.0m), Placa base  W4x13 (2ud), Pernos de anclaje ø5/8" x14" (8 ud), Placa 5 </t>
    </r>
    <r>
      <rPr>
        <sz val="9"/>
        <rFont val="Arial"/>
        <family val="2"/>
      </rPr>
      <t>3/4</t>
    </r>
    <r>
      <rPr>
        <sz val="10"/>
        <rFont val="Arial"/>
        <family val="2"/>
      </rPr>
      <t xml:space="preserve">"x5 </t>
    </r>
    <r>
      <rPr>
        <sz val="9"/>
        <rFont val="Arial"/>
        <family val="2"/>
      </rPr>
      <t>3/4"</t>
    </r>
    <r>
      <rPr>
        <sz val="10"/>
        <rFont val="Arial"/>
        <family val="2"/>
      </rPr>
      <t>x</t>
    </r>
    <r>
      <rPr>
        <sz val="9"/>
        <rFont val="Arial"/>
        <family val="2"/>
      </rPr>
      <t>3/8"</t>
    </r>
    <r>
      <rPr>
        <sz val="10"/>
        <rFont val="Arial"/>
        <family val="2"/>
      </rPr>
      <t xml:space="preserve"> (2ud) más pintura anticorrosiva. Ver detalles</t>
    </r>
  </si>
  <si>
    <t>G-1</t>
  </si>
  <si>
    <t>SUB-TOTAL G-1</t>
  </si>
  <si>
    <t>Alimentador eléctrico desde transfer swich hasta main breaker de generador con 8 alambres electricos THW No.2/0 (fases, neutro y tierra) en tubería EMT de Ø3" incluye conjunto de soportes conectores. (2 estaciones)</t>
  </si>
  <si>
    <t>LA ENTRADA Y PLAYA GRANDE</t>
  </si>
  <si>
    <t>G-3</t>
  </si>
  <si>
    <t>DIPOSITIVOS ELECTRICOS EN  LAS ESTACIONES:</t>
  </si>
  <si>
    <t xml:space="preserve">LA ENTRADA </t>
  </si>
  <si>
    <t xml:space="preserve">Mano de Obra Eléctrica </t>
  </si>
  <si>
    <t xml:space="preserve"> PLAYA GRANDE</t>
  </si>
  <si>
    <t>Arrancador suave para motor de 20 HP, 460V, trifásico, 60HZ, enclousure NEMA 3R.</t>
  </si>
  <si>
    <t>SUMINISTRO E INSTALACIÓN DE EQUIPOS DE BOMBEO Y DESCARGAS       (CONSTRUCCIÓN DE DESCARGAS PARA ELECTROBOMBAS) EN:</t>
  </si>
  <si>
    <t>Suministro electrobombas sumergibles no atascable, 900 GPM, vs. 110 pies TDH con motor de 50 HP, 460V, 60HZ, trifásico.</t>
  </si>
  <si>
    <t>Suministro electrobombas sumergibles no atascable, 400 GPM, vs. 160 pies TDH con motor de 50 HP, 460V, 60HZ, trifásico.</t>
  </si>
  <si>
    <t xml:space="preserve"> PLAYA CHIQUITA 1</t>
  </si>
  <si>
    <t>Suministro electrobombas sumergibles no atascable, 190 GPM, vs. 150 pies TDH con motor de 25 HP, 460V, 60HZ, trifásico.</t>
  </si>
  <si>
    <t>Suministro electrobombas sumergibles no atascable, 110 GPM, vs. 130 pies TDH con motor de 20 HP, 460V, 60HZ, trifásico.</t>
  </si>
  <si>
    <t>Suministro electrobombas sumergibles no atascable, 85 GPM, vs. 120 pies TDH con motor de 15 HP, 460V, 60HZ, trifásico.</t>
  </si>
  <si>
    <t>Suministro electrobombas sumergibles no atascable, 270 GPM, vs. 150 pies TDH con motor de 30 HP, 460V, 60HZ, trifásico.</t>
  </si>
  <si>
    <t xml:space="preserve">Alimentador eléctrico desde medicion en alta tension hasta transformador tipo pad mounted con 3  alambres electricos URD No.2/0 al 33% concentrico en tuberías IMC y PVC de Ø3" incluye conjunto de soportes conectores y movimiento de tierra, zanja IC-302. </t>
  </si>
  <si>
    <t>Peón (2H)</t>
  </si>
  <si>
    <t>Codo de 8" x 45º ACERO SCH-30</t>
  </si>
  <si>
    <t>Junta mecánica tipo dresser Ø8"</t>
  </si>
  <si>
    <t>SUMINISTRO Y COLOCACIÓN DE PIEZAS ESPECIALES EN PVC SCH-40 (C/CEMENTO SOLVENTE TANGIT O SIMILAR)</t>
  </si>
  <si>
    <t>Codo de 3" x 90º PVC CH-40</t>
  </si>
  <si>
    <t>Codo de 4" x 45º PVC CH-40</t>
  </si>
  <si>
    <t>Codo de 4" x 90º PVC CH-40</t>
  </si>
  <si>
    <t xml:space="preserve">Anclaje de H. S. F'c = 180 kg/cm² p/piezas </t>
  </si>
  <si>
    <t>SUMINISTRO Y COLOCACIÓN DE PIEZAS ESPECIALES ACERO SCH-30 CON PROTECCIÓN ANTICORROSIVA</t>
  </si>
  <si>
    <t>Codo de 6" x 45º ACERO SCH-30</t>
  </si>
  <si>
    <t>Codo de 16" x 45º ACERO SCH-30</t>
  </si>
  <si>
    <t>Junta mecánica tipo dresser Ø16"</t>
  </si>
  <si>
    <t xml:space="preserve">Anclaje de H. A. F'c = 180 kg/cm² p/piezas </t>
  </si>
  <si>
    <t xml:space="preserve">ELECTRIFICACIÓN PRIMARIA </t>
  </si>
  <si>
    <t>ESTACIÓN LA ENTRADA</t>
  </si>
  <si>
    <t>ALIMENTADORES ELÉCTRICOS EN ESTACIONES:</t>
  </si>
  <si>
    <t>Retirar postes de hormigón</t>
  </si>
  <si>
    <t>Retirar alimentador eléctrico, AAA/C No.2/0</t>
  </si>
  <si>
    <t>Transformador tipo Pad Mounted de 112.5 KVA, trifásico,12,470-7,200/240-480V, sumergido en aceite, frente muerto, radial feed.</t>
  </si>
  <si>
    <t>Alimentador eléctrico desde transformador tipo pad mounted hasta main breaker y transfer swich con 7 alambres eléctricos THW No.2/0 (fases y neutro) y 1 alambre eléctrico HDB No.2/0  a 7 hilos desnudo trenzados (tierra) en tuberías IMC y PVC de Ø3" incluye conjunto de soportes conectores y movimiento de tierra. (2 estaciones)</t>
  </si>
  <si>
    <t>Alimentador eléctrico desde transfer swich en casa de generador hasta panel board en estacion de bombeo con 7 alambres eléctricos THW No.2/0 (fases y neutro) y 1 alambre eléctrico HDB No.2/0  a 7 hilos desnudo trenzados (tierra) en tubería EMT de Ø3" incluye conjunto de soportes conectores. (2 estaciones)</t>
  </si>
  <si>
    <t>Alimentador eléctrico desde main breaker de generador hasta generador de emergencia con 8 alambres eléctricos THW No.2/0 (fases, neutro y tierra) en tuberías EMT y PVC de Ø3" incluye conjunto de soportes conectores. (2 estaciones)</t>
  </si>
  <si>
    <t>Alimentador eléctrico desde panel board hasta arrancadores suaves con 3 alambres eléctricos THW No.4 (fases) y 1 alambre electrico THW No.6 (tierra) en tubería EMT de Ø11/2" incluye conjunto de soportes conectores. (2 estaciones y 6 equipos de 50 HP)</t>
  </si>
  <si>
    <t>Alimentador eléctrico desde arrancadores suaves hasta motores eléctricos de electrobombas sumergibles no atascables con 1 alambre eléctrico de goma No.4/4 (fases y tierra), (2 estaciones y 6 equipos de 50 HP)</t>
  </si>
  <si>
    <t xml:space="preserve">Alimentador eléctrico desde panel board hasta transformador seco con 2 alambres eléctricos THW No.10 (fases) y 2 alambres eléctricos THW No.12 (neutro y tierra) en tubería L.T. de Ø3/4" y bandejas incluye conjunto de soportes y conectores, (2 estaciones) </t>
  </si>
  <si>
    <t xml:space="preserve">Alimentador eléctrico desde transformador seco hasta panel de distribución 8/16 C, (PD) en estación de bombeo con 2 alambres electricos THW No.8 (fases) y 2 alambres eléctricos THW No.10 (neutro y tierra) en tubería L.T. de Ø1" incluye conjunto de soportes y conectores, (2 estaciones) </t>
  </si>
  <si>
    <t xml:space="preserve">Alimentador eléctrico desde panel de distribución 8/16 C, (PD) en estación de bombeo hasta panel de distribución 4/8 C, en casa de vigilante con 2 alambres eléctricos THW No.10 (fases) y 2 alambres eléctricos THW No.12 (neutro y tierra) en tubería EMT de Ø1" incluye conjunto de soportes y conectores, (2 estaciones) </t>
  </si>
  <si>
    <t>Alimentador eléctrico desde transformador tipo pad mounted hasta main breaker y transfer swich con 3 alambres electricos THW No.2/0 (fases), 1 alambre eléctrico THW No. 1/0 (neutro) y 1 alambre eléctrico HDB No.2/0  a 7 hilos desnudo trenzados (tierra) en tuberías IMC y PVC de Ø3" incluye conjunto de soportes conectores y movimiento de tierra. (1 estación)</t>
  </si>
  <si>
    <t>Alimentador eléctrico desde transfer swich en casa de generador hasta panel board en estacion de bombeo con 3 alambres eléctricos THW No.2/0 (fases), 1 alambre eléctrico THW No.1/0 (neutro) y 1 alambre eléctrico HDB No.2/0  a 7 hilos desnudo trenzados (tierra) en tubería EMT de Ø3" incluye conjunto de soportes conectores. (1 estación)</t>
  </si>
  <si>
    <t>Alimentador eléctrico desde transfer swich hasta main breaker de generador con 3 alambres eléctricos THW No.1/0 (fases) y 2 alambres electricos THW No.2 (neutro y tierra) en tubería EMT de Ø2" incluye conjunto de soportes conectores. (1 estación)</t>
  </si>
  <si>
    <t>Alimentador eléctrico desde main breaker de generador hasta generador de emergencia con 3 alambres eléctricos THW No.1/0 (fases) y 2 alambres eléctricos THW No.2 (neutro y tierra) en tuberías EMT y PVC de Ø2" incluye conjunto de soportes conectores. (1 estación)</t>
  </si>
  <si>
    <t>Alimentador eléctrico desde panel board hasta arrancadores suaves con 4 alambres eléctricos THW No.6 (fases y tierra) en tubería EMT de Ø11/2" incluye conjunto de soportes conectores. (1 estación y 2 equipos de 30 HP)</t>
  </si>
  <si>
    <t>Alimentador eléctrico desde arrancadores suaves hasta motores eléctricos de electrobombas sumergibles no atascables con 1 alambre eléctrico de goma No.6/4 (fases y tierra), (1 estación y 2 equipos de 30 HP)</t>
  </si>
  <si>
    <t xml:space="preserve">Alimentador eléctrico desde panel board hasta transformador seco y panel de distribución 8/16 C. (PD) en estación de bombeo con 2 alambres eléctricos THW No.10 (fases) y 2 alambres eléctricos THW No.12 (neutro y tierra) en tubería EMT de Ø3/4" y bandejas incluye conjunto de soportes y conectores, (1 estación) </t>
  </si>
  <si>
    <t xml:space="preserve">Alimentador eléctrico desde panel de distribución 8/16 C, (PD) en en estación de bombeo hasta panel de distribución 4/8 C, en casa de vigilante con 2 alambres eléctricos THW No.10 (fases) y 2 alambres eléctricos THW No.12 (neutro y tierra) en tubería EMT de Ø1" incluye conjunto de soportes y conectores, (1 estación) </t>
  </si>
  <si>
    <t>ALIMENTADORES ELÉCTRICOS EN LA ENSENADA</t>
  </si>
  <si>
    <t>Alimentador eléctrico desde banco de transformadores hasta medidor de energía con main breaker con 3 alambres eléctricos THW No.1/0 (fases), 1 alambre eléctrico THW No,2 (neutro) y 1 alambre eléctrico HDB No.2  a 7 hilos desnudo trenzados (tierra) en tubería IMC de Ø2" incluye conjunto de soportes conectores. (1 estación)</t>
  </si>
  <si>
    <t>Alimentador eléctrico desde medidor de energía con main breaker hasta transfer swich con 3 alambres eléctricos THW No.1/0 (fases), 1 alambre eléctrico THW No,2 (neutro) y 1 alambre eléctrico HDB No.2  a 7 hilos desnudo trenzados (tierra) en tuberías IMC y PVC de Ø2" incluye conjunto de soportes conectores y movimiento de tierra. (1 estación)</t>
  </si>
  <si>
    <t>Alimentador eléctrico desde transfer swich hasta panel board con 3 alambres eléctricos THW No.1/0 (fases), 1 almbre electrico THW No.2 (neutro) y 1 alambre eléctrico HDB No.2  a 7 hilos desnudo trenzados (tierra) en tubería EMT de Ø2" incluye conjunto de soportes conectores. (1 estación)</t>
  </si>
  <si>
    <t>Alimentador eléctrico desde transfer swich hasta main breaker de generador con 3 alambres eléctricos THW No.1/0 (fases) y 2 alambres eléctricos THW No.2 (neutro y tierra) en tubería EMT de Ø2" incluye conjunto de soportes conectores. ( 1 estación)</t>
  </si>
  <si>
    <t>Alimentador eléctrico desde panel board hasta arrancadores suaves con 4 alambres eléctricos THW No.6 (fases y tierra) en tubería EMT de Ø11/2" incluye conjunto de soportes conectores. (1 estación y 2 equipos de 25 HP)</t>
  </si>
  <si>
    <t>Alimentador eléctrico desde arrancadores suaves hasta motores eléctricos de electrobombas sumergibles no atascables con 1 alambre eléctrico de goma No.6/4 (fases y tierra), (1 estación y 2 equipos de 25 HP)</t>
  </si>
  <si>
    <t>Alimentador eléctrico desde banco de transformadores hasta medidor de energía con main breaker, con 3 alambres eléctricos THW No.1/0 (fases), 1 alambre eléctrico THW No.2 (neutro) y 1 alambre eléctrico HDB No.2 a 7 hilos desnudo trenzados (tierra) en tubería IMC de Ø2" incluye conjunto de soportes conectores. (1 estación)</t>
  </si>
  <si>
    <t>Alimentador eléctrico desde medidor de energia con main breaker hasta transfer swich y panel board con 3 alambres eléctricos THW No.1/0 (fases), 1 alambre eléctrico THW No.2 (neutro) y 1 alambre eléctrico HDB No.2 a 7 hilos desnudo trenzados (tierra) en tuberías IMC y PVC de Ø2" incluye conjunto de soportes conectores. (1 estación)</t>
  </si>
  <si>
    <t>Alimentador eléctrico desde transfer swich hasta main breaker de generador con 3 alambres eléctricos THW No.2 (fases), 1 alambre eléctrico THW No.4 (neutro) y 1 alambre eléctrico THW No.6 (tierra) en tubería EMT de Ø1½" incluye conjunto de soportes conectores. (1 estación)</t>
  </si>
  <si>
    <t>Alimentador eléctrico desde main breaker de generador hasta generador de emergencia con 3 alambres eléctricos THW No.2 (fases), 1 alambre eléctrico THW No.4 (neutro) y 1 alambre eléctrico THW No.6 (tierra) en tuberías EMT y PVC de Ø1½" incluye conjunto de soportes conectores. (1 estación)</t>
  </si>
  <si>
    <t>Alimentador eléctrico desde panel board hasta arrancadores suaves con 4 alambres eléctricos THW No.6 (fases y tierra) en tubería EMT de Ø1½" incluye conjunto de soportes conectores. (1 estación y 2 equipos de 20 HP)</t>
  </si>
  <si>
    <t>Alimentador eléctrico desde arrancadores suaves hasta motores eléctricos de electrobombas sumergibles no atascables con 1 alambre eléctrico de goma No.6/4 (fases y tierra), (1 estación y 2 equipos de 20 HP)</t>
  </si>
  <si>
    <t xml:space="preserve">Alimentador eléctrico desde panel board hasta transformador seco y panel de distribución 8/16 C. (PD) en estación de bombeo con 2 alambres electricos THW No.10 (fases) y 2 alambres electricos THW No.12 (neutro y tierra) en tubería EMT de Ø3/4" y bandejas incluye conjunto de soportes y conectores, (1 estación) </t>
  </si>
  <si>
    <t xml:space="preserve">Alimentador eléctrico desde panel de distribución 8/16 C, (PD) en estación de bombeo hasta panel de distribución 4/8 C, en casa de vigilante con 2 alambres eléctricos THW No.10 (fases) y 2 alambres eléctricos THW No.12 (neutro y tierra) en tubería EMT de Ø1" incluye conjunto de soportes y conectores, (1 estación) </t>
  </si>
  <si>
    <t>Alimentador eléctrico desde medidor de energía con main breaker hasta transfer swich y panel board con 3 alambres eléctricos THW No.4 (fases), 1 alambre eléctrico THW No.6 (neutro) y 1 alambre eléctrico HDB No.6 a 7 hilos desnudo trenzados (tierra) en tuberías IMC y PVC de Ø1½" incluye conjunto de soportes conectores. (1 estación)</t>
  </si>
  <si>
    <t>Alimentador eléctrico desde banco de transformadores hasta medidor de energía con main breaker, con 3 alambres eléctricos THW No.4 (fases), 1 alambre eléctrico THW No.6 (neutro) y 1 alambre eléctrico HDB No.6 a 7 hilos desnudo trenzados (tierra) en tubería IMC de Ø1½" incluye conjunto de soportes conectores. (1 estación)</t>
  </si>
  <si>
    <t>Alimentador eléctrico desde transfer swich hasta main breaker de generador con 3 alambres eléctricos THW No.4 (fases) y 2 alambres eléctricos THW No.6 (neutro y tierra) en tubería EMT de Ø1½" incluye conjunto de soportes conectores. (1 estación)</t>
  </si>
  <si>
    <t>Alimentador eléctrico desde main breaker de generador hasta generador de emergencia con 3 alambres eléctricos THW No.4 (fases), y 2 alambres eléctricos THW No,6 (neutro y tierra) en tuberías EMT y PVC de Ø1½" incluye conjunto de soportes conectores. (1 estación)</t>
  </si>
  <si>
    <t>Alimentador eléctrico desde panel board hasta arrancadores suaves con 4 alambres eléctricos THW No.6 (fases y tierra) en tubería EMT de Ø1½" incluye conjunto de soportes conectores. (1 estación y 2 equipos de 15 HP)</t>
  </si>
  <si>
    <t>Alimentador eléctrico desde arrancadores suaves hasta motores eléctricos de electrobombas sumergibles no atascables con 1 alambre eléctrico de goma No.6/4 (fases y tierra), (1 estacion y 2 equipos de 15 HP)</t>
  </si>
  <si>
    <t xml:space="preserve">Alimentador eléctrico desde panel de distribucion 8/16 C, (PD) en estación de bombeo hasta panel de distribución 4/8 C, en casa de vigilante con 2 alambres eléctricos THW No.10 (fases) y 2 alambres eléctricos THW No.12 (neutro y tierra) en tubería EMT de Ø1" incluye conjunto de soportes y conectores, (1 estación) </t>
  </si>
  <si>
    <t>Generador eléctrico estándar, 200 KW, 240/480V, trifásico.</t>
  </si>
  <si>
    <t>Registro metálico (6.0" * 6.0" * 4.0"), nema 1R</t>
  </si>
  <si>
    <t>Generador electrico estándar, 80 KW, 240/480V, trifásico.</t>
  </si>
  <si>
    <t>Generador eléctrico estándar, 80 KW, 240/480V, trifásico.</t>
  </si>
  <si>
    <t>Suministro de medidor de energía con main breaker normal de 125/3AMP., 480V, 60HZ, enclosure NEMA 3R</t>
  </si>
  <si>
    <t>Generador eléctrico estándar, 60 KW, 240/480V, trifásico.</t>
  </si>
  <si>
    <t>Generador eléctrico estándar, 40 KW, 240/480V, trifásico.</t>
  </si>
  <si>
    <t>Check vertical de Ø6" a 250 PSI, platillado.</t>
  </si>
  <si>
    <t>Check horizontal de Ø6" a 250 PSI, platillado.</t>
  </si>
  <si>
    <t>Check vertical de Ø4" a 250 PSI, platillado.</t>
  </si>
  <si>
    <t>Check horizontal de Ø4" a 250 PSI, platillado.</t>
  </si>
  <si>
    <t>Check vertical de Ø3" a 250 PSI, platillado.</t>
  </si>
  <si>
    <t>Check horizontal de Ø3" a 250 PSI, platillado.</t>
  </si>
  <si>
    <t>Junta mecánica tipo dresser Ø6"</t>
  </si>
  <si>
    <t>ESTACIÓN DE BOMBEO #1 (8.0 M³)</t>
  </si>
  <si>
    <t>ESTACIÓN DE BOMBEO #2 (45.60 M³)</t>
  </si>
  <si>
    <t>ESTACIÓN DE BOMBEO #3 (5.0M³)</t>
  </si>
  <si>
    <t>ESTACIÓN DE BOMBEO #4  (4.71M³)</t>
  </si>
  <si>
    <t>ESTACIÓN DE BOMBEO #5 (10.20M³)</t>
  </si>
  <si>
    <t>ESTACIÓN DE BOMBEO #6 (66.0M³)</t>
  </si>
  <si>
    <t>4.5.1</t>
  </si>
  <si>
    <t>4.5.2</t>
  </si>
  <si>
    <t>ITBIS ( Ley 07/2007)</t>
  </si>
  <si>
    <r>
      <t>Piso de hormigón armado  (con malla electrosoldada  D 2.3 x D2.3, 20x20) F</t>
    </r>
    <r>
      <rPr>
        <sz val="10"/>
        <rFont val="Calibri"/>
        <family val="2"/>
      </rPr>
      <t>'</t>
    </r>
    <r>
      <rPr>
        <sz val="10"/>
        <rFont val="Arial"/>
        <family val="2"/>
      </rPr>
      <t xml:space="preserve">C=210Kg/Cm2,  e=0.10m, c/terminación pulido </t>
    </r>
  </si>
  <si>
    <t xml:space="preserve">Transporte de Asfalto distancia aprox.=65 km </t>
  </si>
  <si>
    <t xml:space="preserve">Transporte de asfalto distancia aprox.= 65 km </t>
  </si>
  <si>
    <t xml:space="preserve">Transporte de Asfalto distancia aprox.= 65km </t>
  </si>
  <si>
    <t xml:space="preserve">Transporte de Asfalto distancia aprox.= 65 km </t>
  </si>
  <si>
    <t xml:space="preserve">Transporte de asfalto distancia aprox.= 65km </t>
  </si>
  <si>
    <t xml:space="preserve">Transporte de asfalto distancia aprox.=65 km </t>
  </si>
  <si>
    <t xml:space="preserve">Transporte de Asfalto distancia aprox.=65km </t>
  </si>
  <si>
    <t xml:space="preserve">Transporte de asfalto distancia aprox.=65km </t>
  </si>
  <si>
    <t>FASE G</t>
  </si>
  <si>
    <t>LOS PESCADORES</t>
  </si>
  <si>
    <t xml:space="preserve">De Ø3" PEAD </t>
  </si>
  <si>
    <t>LÍNEA DE CONDUCCIÓN (AÉREA)</t>
  </si>
  <si>
    <t>SUB TOTAL FASE G</t>
  </si>
  <si>
    <t>SUB TOTAL FASE G-3</t>
  </si>
  <si>
    <t>SUB -TOTAL FASE G-2</t>
  </si>
  <si>
    <t>G-II</t>
  </si>
  <si>
    <t>H-1</t>
  </si>
  <si>
    <t>SUB-TOTAL H-1</t>
  </si>
  <si>
    <t>H-2</t>
  </si>
  <si>
    <t>SUB-TOTAL H-3</t>
  </si>
  <si>
    <t>H-4</t>
  </si>
  <si>
    <t>SUB-TOTAL H-4</t>
  </si>
  <si>
    <t>SUB-TOTAL FASE H</t>
  </si>
  <si>
    <t>Km/m³s</t>
  </si>
  <si>
    <t>Bote de material c/camión, dist= 5.0 km  (Incluye  esparcimiento en botadero)</t>
  </si>
  <si>
    <t>Bote de material c/camión, dist= 5.0 km  (Incluye esparcimiento en botadero)</t>
  </si>
  <si>
    <t>LÍNEAS DE IMPULSIÓN (DESDE ESTACIÓN DE BOMBEO AL VACIO HASTA ESTACIÓN EXISTENTE)</t>
  </si>
  <si>
    <t>Tape plástico 3M Scotch</t>
  </si>
  <si>
    <t>Tape de goma 3M Scotch</t>
  </si>
  <si>
    <t>Registro en bloque de 6" para eléctricos (0.6*0.6*0.6)m</t>
  </si>
  <si>
    <t>Excavación y tapado de zanja a mano (32 x 0.60 x 0.60)m</t>
  </si>
  <si>
    <t>G-4</t>
  </si>
  <si>
    <t>SUB TOTAL FASE G-4</t>
  </si>
  <si>
    <t xml:space="preserve">ALIMENTADORES ELÉCTRICOS </t>
  </si>
  <si>
    <t>ELECTRIFICACIÓN Y EQUIPAMIENTO ESTACIÓN DE BOMBEO</t>
  </si>
  <si>
    <t>CONSTRUCCIÓN DESCARGAS PARA ELECTROBOMBAS (INCLUYE EL SUMINISTRO Y COLOCACIÓN DE EQUIPOS)</t>
  </si>
  <si>
    <t>SUMINISTRO Y COLOCACIÓN DE VÁLVULAS PIEZAS ESPECIALES (INCLUYE ABRAZADERAS P/INSTALACIÓN DE TUBERÍA))</t>
  </si>
  <si>
    <t xml:space="preserve">DISPOSITIVOS ELÉCTRICOS </t>
  </si>
  <si>
    <t>SUMINISTRO Y COLOCACIÓN DE VÁLVULAS</t>
  </si>
  <si>
    <t>Válvula de Aire Combinada  de Ø1" H.F. de 150 PSI, Platillada, Completa (Incluye: Válvula, Niple Ø1"x12" , Codo Ø1"x90º H.G., Llave de Paso Ø1", Clamps  Ø8" x1")</t>
  </si>
  <si>
    <t>Registro para Válvulas  de Aire (Según diseño)</t>
  </si>
  <si>
    <t>Válvula de Aire Combinada  de Ø2" H.F. de 150 PSI, Platillada, Completa (Incluye: Válvula, Niple Ø1"x12" , Codo Ø1"x90º H.G., Llave de Paso Ø1", Clamps  Ø8" x1")</t>
  </si>
  <si>
    <t>Válvula de Aire Combinada  de Ø2" H.F. de 150 PSI, Platillada, Completa (Incluye: Válvula, Niple Ø2"x12" , Codo Ø2"x90º H.G., Llave de Paso Ø2", Clamps  Ø8" x1")</t>
  </si>
  <si>
    <t xml:space="preserve">De Ø8" PVC SDR-26 con J/G  </t>
  </si>
  <si>
    <t>Válvula de Aire Combinada  de Ø3" H.F. de 150 PSI, Platillada, Completa (Incluye: Válvula, Niple Ø3"x12" , Codo Ø3"x90º H.G., Llave de Paso Ø3", Clamps  Ø8" x1")</t>
  </si>
  <si>
    <t>Registro para Válvula  de Aire</t>
  </si>
  <si>
    <t>Tee de 6" x 3" ACERO SCH-30</t>
  </si>
  <si>
    <t>Tee de 6" x 4" ACERO SCH-30</t>
  </si>
  <si>
    <t>Reducción 8"x6" ACERO SCH-30</t>
  </si>
  <si>
    <t>Puesta en Funcionamiento Estaciones de Bombeo</t>
  </si>
  <si>
    <t>SUB TOTAL FASE F-2</t>
  </si>
  <si>
    <t>ESTACIÓN DE BOMBEO  LOS PESCADORES (4.71M³)</t>
  </si>
  <si>
    <t>SUB-TOTAL H-2</t>
  </si>
  <si>
    <t>H-3</t>
  </si>
  <si>
    <t>FASE D</t>
  </si>
  <si>
    <t>D-1</t>
  </si>
  <si>
    <t>SUB-TOTAL D-1</t>
  </si>
  <si>
    <t>D-2</t>
  </si>
  <si>
    <t>SUB -TOTAL FASE D-2</t>
  </si>
  <si>
    <t>D-3</t>
  </si>
  <si>
    <t>SUB TOTAL FASE D</t>
  </si>
  <si>
    <t>SUB TOTAL FASE D-3</t>
  </si>
  <si>
    <t>CRUCES</t>
  </si>
  <si>
    <t>Abrazadera metálicas (inc. Tornillo anclajes tipo hilti ¼" x 2" )</t>
  </si>
  <si>
    <t>Pintura de óxido rojo</t>
  </si>
  <si>
    <t>Pintura Esmalte Azul</t>
  </si>
  <si>
    <t xml:space="preserve">Excavación material </t>
  </si>
  <si>
    <t>Relleno compactado</t>
  </si>
  <si>
    <t>Bote de  Material  c/Camión dist.15km (Incluye Esparcimiento en Botadero)</t>
  </si>
  <si>
    <t>Mano de Obra Plomero y Soldador</t>
  </si>
  <si>
    <t>CARPETA ASFÁLTICA</t>
  </si>
  <si>
    <t>CRUCE  DE  PUENTE Ø16" ACERO SCH-30 C/ PROTECCIÓN ANTICORROSIVA,  L= 15.00 M (1UD )</t>
  </si>
  <si>
    <t>Suministro de Tubería Ø16" Acero SCH-30, sin costura , c/protección anticorosiva</t>
  </si>
  <si>
    <t>Suministro de Codo 16" x 45º Acero SCH-30 c/protección anticorrosiva</t>
  </si>
  <si>
    <t>Anclaje de H.A. F'C= 280 kg/cm² - 8.22 qq/m³</t>
  </si>
  <si>
    <t>Completivo transporte de Postes</t>
  </si>
  <si>
    <t>Tramitación de Planos Eléctricos</t>
  </si>
  <si>
    <r>
      <rPr>
        <b/>
        <sz val="10"/>
        <rFont val="Arial"/>
        <family val="2"/>
      </rPr>
      <t>FABRICACIÓN E INSTALACIÓN DE VALLA</t>
    </r>
    <r>
      <rPr>
        <sz val="10"/>
        <rFont val="Arial"/>
        <family val="2"/>
      </rPr>
      <t xml:space="preserve"> (16' x 10') impresión Full Color en banner blanco y negro, con logo de INAPA, nombre del contratista y del proyecto, estructura de tubos galvanizados de 1.5" x 1.5" y soportes en tubos cuadrados de 4" x 4".</t>
    </r>
  </si>
  <si>
    <t xml:space="preserve">De Ø6" PVC SDR-26 con J/G  + 3% de pérdida por campana </t>
  </si>
  <si>
    <t xml:space="preserve">Viga Amarre SNP  (0.20x0.20)m-2.86 QQ/M3 </t>
  </si>
  <si>
    <t>LISTADO DE PARTIDAS</t>
  </si>
  <si>
    <t>Zona: VII</t>
  </si>
  <si>
    <t>SNIP: 16851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</si>
</sst>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7">
    <numFmt numFmtId="5" formatCode="&quot;$&quot;#,##0_);\(&quot;$&quot;#,##0\)"/>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_(&quot;RD$&quot;* #,##0.00_);_(&quot;RD$&quot;* \(#,##0.00\);_(&quot;RD$&quot;* &quot;-&quot;??_);_(@_)"/>
    <numFmt numFmtId="165" formatCode="#,##0.00\ &quot;€&quot;;\-#,##0.00\ &quot;€&quot;"/>
    <numFmt numFmtId="166" formatCode="#,##0.00\ &quot;€&quot;;[Red]\-#,##0.00\ &quot;€&quot;"/>
    <numFmt numFmtId="167" formatCode="_-* #,##0\ &quot;€&quot;_-;\-* #,##0\ &quot;€&quot;_-;_-* &quot;-&quot;\ &quot;€&quot;_-;_-@_-"/>
    <numFmt numFmtId="168" formatCode="_-* #,##0\ _€_-;\-* #,##0\ _€_-;_-* &quot;-&quot;\ _€_-;_-@_-"/>
    <numFmt numFmtId="169" formatCode="_-* #,##0.00\ &quot;€&quot;_-;\-* #,##0.00\ &quot;€&quot;_-;_-* &quot;-&quot;??\ &quot;€&quot;_-;_-@_-"/>
    <numFmt numFmtId="170" formatCode="_-* #,##0.00\ _€_-;\-* #,##0.00\ _€_-;_-* &quot;-&quot;??\ _€_-;_-@_-"/>
    <numFmt numFmtId="171" formatCode="#,##0.00;[Red]#,##0.00"/>
    <numFmt numFmtId="172" formatCode="_-* #,##0.00_-;\-* #,##0.00_-;_-* &quot;-&quot;??_-;_-@_-"/>
    <numFmt numFmtId="173" formatCode="0.0000"/>
    <numFmt numFmtId="174" formatCode="0.000"/>
    <numFmt numFmtId="175" formatCode="&quot;Sí&quot;;&quot;Sí&quot;;&quot;No&quot;"/>
    <numFmt numFmtId="176" formatCode="#,##0.0000"/>
    <numFmt numFmtId="177" formatCode="#,##0.000"/>
    <numFmt numFmtId="178" formatCode="#,##0.00_ ;\-#,##0.00\ "/>
    <numFmt numFmtId="179" formatCode="0.00_)"/>
    <numFmt numFmtId="180" formatCode="#,##0.0;\-#,##0.0"/>
    <numFmt numFmtId="181" formatCode="#.0"/>
    <numFmt numFmtId="182" formatCode="_(* #,##0.0_);_(* \(#,##0.0\);_(* &quot;-&quot;??_);_(@_)"/>
    <numFmt numFmtId="183" formatCode="&quot;$&quot;#,##0.00;[Red]\-&quot;$&quot;#,##0.00"/>
    <numFmt numFmtId="184" formatCode="General_)"/>
    <numFmt numFmtId="185" formatCode="#,##0.0"/>
    <numFmt numFmtId="186" formatCode="_(* #,##0.000_);_(* \(#,##0.000\);_(* &quot;-&quot;??_);_(@_)"/>
    <numFmt numFmtId="187" formatCode="0.0"/>
    <numFmt numFmtId="188" formatCode="_-* #,##0.0000_-;\-* #,##0.0000_-;_-* &quot;-&quot;??_-;_-@_-"/>
    <numFmt numFmtId="189" formatCode="#,##0.0_);\(#,##0.0\)"/>
    <numFmt numFmtId="190" formatCode="#,##0.000_);\(#,##0.000\)"/>
    <numFmt numFmtId="191" formatCode="#,##0.00000000000000000"/>
    <numFmt numFmtId="192" formatCode="[$€]#,##0.00;[Red]\-[$€]#,##0.00"/>
    <numFmt numFmtId="193" formatCode="_([$€]* #,##0.00_);_([$€]* \(#,##0.00\);_([$€]* &quot;-&quot;??_);_(@_)"/>
    <numFmt numFmtId="194" formatCode="_-[$€-2]* #,##0.00_-;\-[$€-2]* #,##0.00_-;_-[$€-2]* &quot;-&quot;??_-"/>
    <numFmt numFmtId="195" formatCode="#."/>
    <numFmt numFmtId="196" formatCode="_-* #,##0.00\ &quot;Pts&quot;_-;\-* #,##0.00\ &quot;Pts&quot;_-;_-* &quot;-&quot;??\ &quot;Pts&quot;_-;_-@_-"/>
    <numFmt numFmtId="197" formatCode="_-* #,##0.00\ _P_t_s_-;\-* #,##0.00\ _P_t_s_-;_-* &quot;-&quot;??\ _P_t_s_-;_-@_-"/>
    <numFmt numFmtId="198" formatCode="_(* #,##0.00_);_(* \(#,##0.00\);_(* \-??_);_(@_)"/>
    <numFmt numFmtId="199" formatCode="_-* #,##0.00\ [$€]_-;\-* #,##0.00\ [$€]_-;_-* &quot;-&quot;??\ [$€]_-;_-@_-"/>
    <numFmt numFmtId="200" formatCode="#,##0.0000_);\(#,##0.0000\)"/>
    <numFmt numFmtId="201" formatCode="_-&quot;$&quot;* #,##0.00_-;\-&quot;$&quot;* #,##0.00_-;_-&quot;$&quot;* &quot;-&quot;??_-;_-@_-"/>
    <numFmt numFmtId="202" formatCode="&quot;Activado&quot;;&quot;Activado&quot;;&quot;Desactivado&quot;"/>
    <numFmt numFmtId="203" formatCode="0.00000"/>
    <numFmt numFmtId="204" formatCode="_-* #,##0.00\ _R_D_$_-;\-* #,##0.00\ _R_D_$_-;_-* &quot;-&quot;??\ _R_D_$_-;_-@_-"/>
    <numFmt numFmtId="205" formatCode="[$$-409]#,##0.00"/>
    <numFmt numFmtId="206" formatCode="0_)"/>
    <numFmt numFmtId="207" formatCode="#,##0.00\ _€"/>
    <numFmt numFmtId="208" formatCode="#,##0.00\ &quot;/m3&quot;"/>
    <numFmt numFmtId="209" formatCode="_-* #,##0.00\ _$_-;_-* #,##0.00\ _$\-;_-* &quot;-&quot;??\ _$_-;_-@_-"/>
    <numFmt numFmtId="210" formatCode="&quot;$&quot;#,##0;\-&quot;$&quot;#,##0"/>
    <numFmt numFmtId="211" formatCode="_([$€-2]* #,##0.00_);_([$€-2]* \(#,##0.00\);_([$€-2]* &quot;-&quot;??_)"/>
    <numFmt numFmtId="212" formatCode="&quot; &quot;#,##0.00&quot; &quot;;&quot; (&quot;#,##0.00&quot;)&quot;;&quot; -&quot;#&quot; &quot;;&quot; &quot;@&quot; &quot;"/>
    <numFmt numFmtId="213" formatCode="[$-409]General"/>
    <numFmt numFmtId="214" formatCode="#,##0.00\ &quot;M³S&quot;"/>
    <numFmt numFmtId="215" formatCode="#,##0.00\ &quot;KM&quot;"/>
    <numFmt numFmtId="216" formatCode="_-&quot;RD$&quot;* #,##0.00_-;\-&quot;RD$&quot;* #,##0.00_-;_-&quot;RD$&quot;* &quot;-&quot;??_-;_-@_-"/>
    <numFmt numFmtId="217" formatCode="_(* #,##0\ &quot;pta&quot;_);_(* \(#,##0\ &quot;pta&quot;\);_(* &quot;-&quot;??\ &quot;pta&quot;_);_(@_)"/>
    <numFmt numFmtId="218" formatCode="0.0%"/>
    <numFmt numFmtId="219" formatCode="#,##0.0000\ _€;\-#,##0.0000\ _€"/>
    <numFmt numFmtId="220" formatCode="_-* #,##0_-;\-* #,##0_-;_-* &quot;-&quot;_-;_-@_-"/>
    <numFmt numFmtId="221" formatCode="#.00"/>
    <numFmt numFmtId="222" formatCode="&quot;RD$ &quot;#,#00.00"/>
    <numFmt numFmtId="223" formatCode="#,##0;\-#,##0"/>
    <numFmt numFmtId="224" formatCode="#,##0.0\ _€;\-#,##0.0\ _€"/>
  </numFmts>
  <fonts count="86">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sz val="10"/>
      <name val="Arial"/>
      <family val="2"/>
    </font>
    <font>
      <u/>
      <sz val="10"/>
      <color indexed="36"/>
      <name val="Arial"/>
      <family val="2"/>
    </font>
    <font>
      <sz val="10"/>
      <color indexed="8"/>
      <name val="Arial"/>
      <family val="2"/>
    </font>
    <font>
      <b/>
      <sz val="10"/>
      <color indexed="8"/>
      <name val="Arial"/>
      <family val="2"/>
    </font>
    <font>
      <sz val="10"/>
      <name val="Tms Rmn"/>
    </font>
    <font>
      <sz val="12"/>
      <name val="Courier"/>
      <family val="3"/>
    </font>
    <font>
      <sz val="12"/>
      <name val="Arial"/>
      <family val="2"/>
    </font>
    <font>
      <b/>
      <sz val="8"/>
      <color indexed="81"/>
      <name val="Tahoma"/>
      <family val="2"/>
    </font>
    <font>
      <sz val="10"/>
      <name val="Times New Roman"/>
      <family val="1"/>
    </font>
    <font>
      <b/>
      <sz val="9"/>
      <name val="Arial"/>
      <family val="2"/>
    </font>
    <font>
      <sz val="10"/>
      <color indexed="8"/>
      <name val="Times New Roman"/>
      <family val="1"/>
    </font>
    <font>
      <sz val="9"/>
      <name val="Times New Roman"/>
      <family val="1"/>
    </font>
    <font>
      <sz val="10"/>
      <name val="MS Sans Serif"/>
      <family val="2"/>
    </font>
    <font>
      <b/>
      <sz val="8"/>
      <name val="Arial"/>
      <family val="2"/>
    </font>
    <font>
      <sz val="9"/>
      <color indexed="81"/>
      <name val="Tahoma"/>
      <family val="2"/>
    </font>
    <font>
      <b/>
      <sz val="9"/>
      <color indexed="81"/>
      <name val="Tahoma"/>
      <family val="2"/>
    </font>
    <font>
      <b/>
      <sz val="11"/>
      <name val="Arial"/>
      <family val="2"/>
    </font>
    <font>
      <sz val="11"/>
      <name val="Arial"/>
      <family val="2"/>
    </font>
    <font>
      <sz val="11"/>
      <color indexed="8"/>
      <name val="Calibri"/>
      <family val="2"/>
    </font>
    <font>
      <b/>
      <sz val="18"/>
      <color indexed="56"/>
      <name val="Cambria"/>
      <family val="2"/>
    </font>
    <font>
      <b/>
      <sz val="11"/>
      <color indexed="8"/>
      <name val="Calibri"/>
      <family val="2"/>
    </font>
    <font>
      <sz val="10"/>
      <color indexed="8"/>
      <name val="Verdana"/>
      <family val="2"/>
    </font>
    <font>
      <b/>
      <sz val="10"/>
      <color indexed="8"/>
      <name val="Verdana"/>
      <family val="2"/>
    </font>
    <font>
      <sz val="11"/>
      <color indexed="8"/>
      <name val="Calibri"/>
      <family val="2"/>
    </font>
    <font>
      <sz val="11"/>
      <color indexed="9"/>
      <name val="Calibri"/>
      <family val="2"/>
    </font>
    <font>
      <sz val="11"/>
      <color indexed="20"/>
      <name val="Calibri"/>
      <family val="2"/>
    </font>
    <font>
      <sz val="11"/>
      <color indexed="16"/>
      <name val="Calibri"/>
      <family val="2"/>
    </font>
    <font>
      <sz val="11"/>
      <color indexed="17"/>
      <name val="Calibri"/>
      <family val="2"/>
    </font>
    <font>
      <b/>
      <sz val="11"/>
      <color indexed="52"/>
      <name val="Calibri"/>
      <family val="2"/>
    </font>
    <font>
      <b/>
      <sz val="11"/>
      <color indexed="19"/>
      <name val="Calibri"/>
      <family val="2"/>
    </font>
    <font>
      <b/>
      <sz val="11"/>
      <color indexed="10"/>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1"/>
      <color indexed="16"/>
      <name val="Courier"/>
      <family val="3"/>
    </font>
    <font>
      <sz val="1"/>
      <color indexed="16"/>
      <name val="Courier"/>
      <family val="3"/>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62"/>
      <name val="Calibri"/>
      <family val="2"/>
    </font>
    <font>
      <sz val="11"/>
      <color indexed="63"/>
      <name val="Calibri"/>
      <family val="2"/>
    </font>
    <font>
      <sz val="11"/>
      <color indexed="19"/>
      <name val="Calibri"/>
      <family val="2"/>
    </font>
    <font>
      <sz val="11"/>
      <color indexed="10"/>
      <name val="Calibri"/>
      <family val="2"/>
    </font>
    <font>
      <sz val="10"/>
      <name val="Courier"/>
      <family val="3"/>
    </font>
    <font>
      <b/>
      <i/>
      <sz val="16"/>
      <name val="Helv"/>
    </font>
    <font>
      <sz val="12"/>
      <name val="Courier New"/>
      <family val="3"/>
    </font>
    <font>
      <b/>
      <sz val="11"/>
      <color indexed="63"/>
      <name val="Calibri"/>
      <family val="2"/>
    </font>
    <font>
      <b/>
      <sz val="18"/>
      <color indexed="62"/>
      <name val="Cambria"/>
      <family val="2"/>
    </font>
    <font>
      <sz val="10"/>
      <color indexed="9"/>
      <name val="Verdana"/>
      <family val="2"/>
    </font>
    <font>
      <sz val="10"/>
      <color indexed="36"/>
      <name val="MS Sans Serif"/>
      <family val="2"/>
    </font>
    <font>
      <u/>
      <sz val="10"/>
      <color indexed="12"/>
      <name val="Arial"/>
      <family val="2"/>
    </font>
    <font>
      <sz val="10"/>
      <color indexed="8"/>
      <name val="Times New Roman"/>
      <family val="1"/>
    </font>
    <font>
      <sz val="11"/>
      <color indexed="8"/>
      <name val="Calibri"/>
      <family val="2"/>
      <charset val="204"/>
    </font>
    <font>
      <sz val="11"/>
      <color indexed="8"/>
      <name val="Calibri"/>
      <family val="2"/>
      <charset val="204"/>
    </font>
    <font>
      <sz val="10"/>
      <color indexed="64"/>
      <name val="Arial"/>
      <family val="2"/>
    </font>
    <font>
      <sz val="11"/>
      <color indexed="60"/>
      <name val="Calibri"/>
      <family val="2"/>
    </font>
    <font>
      <vertAlign val="subscript"/>
      <sz val="10"/>
      <name val="Times New Roman"/>
      <family val="1"/>
    </font>
    <font>
      <sz val="10"/>
      <color theme="1"/>
      <name val="Arial1"/>
    </font>
    <font>
      <sz val="11"/>
      <color indexed="19"/>
      <name val="Calibri"/>
      <family val="2"/>
      <scheme val="minor"/>
    </font>
    <font>
      <sz val="11"/>
      <color theme="1"/>
      <name val="Calibri"/>
      <family val="2"/>
      <scheme val="minor"/>
    </font>
    <font>
      <sz val="10"/>
      <color rgb="FF000000"/>
      <name val="Times New Roman"/>
      <family val="1"/>
    </font>
    <font>
      <sz val="11"/>
      <color rgb="FF000000"/>
      <name val="Calibri"/>
      <family val="2"/>
      <charset val="204"/>
    </font>
    <font>
      <sz val="10"/>
      <color rgb="FFFF0000"/>
      <name val="Arial"/>
      <family val="2"/>
    </font>
    <font>
      <b/>
      <sz val="11"/>
      <color theme="1"/>
      <name val="Calibri"/>
      <family val="2"/>
      <scheme val="minor"/>
    </font>
    <font>
      <b/>
      <sz val="10"/>
      <color rgb="FFFF0000"/>
      <name val="Arial"/>
      <family val="2"/>
    </font>
    <font>
      <sz val="10"/>
      <color theme="1"/>
      <name val="Arial"/>
      <family val="2"/>
    </font>
    <font>
      <b/>
      <sz val="10"/>
      <color theme="1"/>
      <name val="Arial"/>
      <family val="2"/>
    </font>
    <font>
      <sz val="10"/>
      <name val="Calibri"/>
      <family val="2"/>
    </font>
    <font>
      <sz val="10"/>
      <name val="Calibri"/>
      <family val="2"/>
      <scheme val="minor"/>
    </font>
    <font>
      <sz val="10"/>
      <color rgb="FFFF0000"/>
      <name val="Calibri"/>
      <family val="2"/>
      <scheme val="minor"/>
    </font>
    <font>
      <b/>
      <vertAlign val="superscript"/>
      <sz val="8"/>
      <name val="Arial"/>
      <family val="2"/>
    </font>
    <font>
      <vertAlign val="superscript"/>
      <sz val="8"/>
      <name val="Arial"/>
      <family val="2"/>
    </font>
    <font>
      <vertAlign val="superscript"/>
      <sz val="8"/>
      <color rgb="FFFF0000"/>
      <name val="Arial"/>
      <family val="2"/>
    </font>
    <font>
      <sz val="9"/>
      <name val="Arial"/>
      <family val="2"/>
    </font>
    <font>
      <sz val="10"/>
      <color rgb="FFFFFF00"/>
      <name val="Arial"/>
      <family val="2"/>
    </font>
    <font>
      <sz val="10"/>
      <name val="Lucida Sans"/>
      <family val="2"/>
    </font>
    <font>
      <sz val="10"/>
      <color theme="0"/>
      <name val="Arial"/>
      <family val="2"/>
    </font>
  </fonts>
  <fills count="56">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27"/>
        <bgColor indexed="27"/>
      </patternFill>
    </fill>
    <fill>
      <patternFill patternType="solid">
        <fgColor indexed="56"/>
      </patternFill>
    </fill>
    <fill>
      <patternFill patternType="solid">
        <fgColor indexed="30"/>
        <bgColor indexed="30"/>
      </patternFill>
    </fill>
    <fill>
      <patternFill patternType="solid">
        <fgColor indexed="10"/>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53"/>
        <bgColor indexed="53"/>
      </patternFill>
    </fill>
    <fill>
      <patternFill patternType="solid">
        <fgColor indexed="57"/>
      </patternFill>
    </fill>
    <fill>
      <patternFill patternType="solid">
        <fgColor indexed="42"/>
        <bgColor indexed="42"/>
      </patternFill>
    </fill>
    <fill>
      <patternFill patternType="solid">
        <fgColor indexed="51"/>
        <bgColor indexed="51"/>
      </patternFill>
    </fill>
    <fill>
      <patternFill patternType="solid">
        <fgColor indexed="45"/>
        <bgColor indexed="45"/>
      </patternFill>
    </fill>
    <fill>
      <patternFill patternType="solid">
        <fgColor indexed="54"/>
      </patternFill>
    </fill>
    <fill>
      <patternFill patternType="solid">
        <fgColor indexed="54"/>
        <bgColor indexed="54"/>
      </patternFill>
    </fill>
    <fill>
      <patternFill patternType="solid">
        <fgColor indexed="49"/>
        <bgColor indexed="49"/>
      </patternFill>
    </fill>
    <fill>
      <patternFill patternType="solid">
        <fgColor indexed="43"/>
        <bgColor indexed="43"/>
      </patternFill>
    </fill>
    <fill>
      <patternFill patternType="solid">
        <fgColor indexed="29"/>
        <bgColor indexed="29"/>
      </patternFill>
    </fill>
    <fill>
      <patternFill patternType="solid">
        <fgColor indexed="22"/>
      </patternFill>
    </fill>
    <fill>
      <patternFill patternType="solid">
        <fgColor indexed="9"/>
        <bgColor indexed="9"/>
      </patternFill>
    </fill>
    <fill>
      <patternFill patternType="solid">
        <fgColor indexed="9"/>
      </patternFill>
    </fill>
    <fill>
      <patternFill patternType="solid">
        <fgColor indexed="55"/>
      </patternFill>
    </fill>
    <fill>
      <patternFill patternType="lightUp">
        <fgColor indexed="9"/>
        <bgColor indexed="55"/>
      </patternFill>
    </fill>
    <fill>
      <patternFill patternType="lightUp">
        <fgColor indexed="9"/>
        <bgColor indexed="53"/>
      </patternFill>
    </fill>
    <fill>
      <patternFill patternType="lightUp">
        <fgColor indexed="9"/>
        <bgColor indexed="29"/>
      </patternFill>
    </fill>
    <fill>
      <patternFill patternType="lightUp">
        <fgColor indexed="9"/>
        <bgColor indexed="22"/>
      </patternFill>
    </fill>
    <fill>
      <patternFill patternType="solid">
        <fgColor indexed="9"/>
        <bgColor indexed="64"/>
      </patternFill>
    </fill>
    <fill>
      <patternFill patternType="solid">
        <fgColor indexed="22"/>
        <bgColor indexed="64"/>
      </patternFill>
    </fill>
    <fill>
      <patternFill patternType="solid">
        <fgColor rgb="FFFFEB9C"/>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FFF"/>
        <bgColor indexed="64"/>
      </patternFill>
    </fill>
  </fills>
  <borders count="8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uble">
        <color indexed="10"/>
      </bottom>
      <diagonal/>
    </border>
    <border>
      <left/>
      <right/>
      <top/>
      <bottom style="thick">
        <color indexed="62"/>
      </bottom>
      <diagonal/>
    </border>
    <border>
      <left/>
      <right/>
      <top/>
      <bottom style="thick">
        <color indexed="30"/>
      </bottom>
      <diagonal/>
    </border>
    <border>
      <left/>
      <right/>
      <top/>
      <bottom style="thick">
        <color indexed="56"/>
      </bottom>
      <diagonal/>
    </border>
    <border>
      <left/>
      <right/>
      <top/>
      <bottom style="thick">
        <color indexed="22"/>
      </bottom>
      <diagonal/>
    </border>
    <border>
      <left/>
      <right/>
      <top/>
      <bottom style="thick">
        <color indexed="44"/>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2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30"/>
      </top>
      <bottom style="double">
        <color indexed="30"/>
      </bottom>
      <diagonal/>
    </border>
    <border>
      <left/>
      <right/>
      <top style="thin">
        <color indexed="56"/>
      </top>
      <bottom style="double">
        <color indexed="56"/>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style="hair">
        <color indexed="64"/>
      </top>
      <bottom style="hair">
        <color indexed="64"/>
      </bottom>
      <diagonal/>
    </border>
    <border>
      <left/>
      <right/>
      <top/>
      <bottom style="thin">
        <color indexed="64"/>
      </bottom>
      <diagonal/>
    </border>
    <border>
      <left style="thin">
        <color theme="0" tint="-0.24994659260841701"/>
      </left>
      <right style="thin">
        <color theme="0" tint="-0.24994659260841701"/>
      </right>
      <top/>
      <bottom/>
      <diagonal/>
    </border>
    <border>
      <left/>
      <right style="thin">
        <color theme="0" tint="-0.249977111117893"/>
      </right>
      <top/>
      <bottom/>
      <diagonal/>
    </border>
    <border>
      <left/>
      <right style="thin">
        <color theme="0" tint="-0.24994659260841701"/>
      </right>
      <top/>
      <bottom/>
      <diagonal/>
    </border>
    <border>
      <left style="thin">
        <color theme="0" tint="-0.24994659260841701"/>
      </left>
      <right style="thin">
        <color theme="0" tint="-0.249977111117893"/>
      </right>
      <top/>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right style="thin">
        <color theme="0" tint="-0.249977111117893"/>
      </right>
      <top style="thin">
        <color indexed="64"/>
      </top>
      <bottom/>
      <diagonal/>
    </border>
    <border>
      <left style="thin">
        <color indexed="64"/>
      </left>
      <right style="thin">
        <color theme="0" tint="-0.249977111117893"/>
      </right>
      <top style="thin">
        <color theme="0" tint="-0.14999847407452621"/>
      </top>
      <bottom/>
      <diagonal/>
    </border>
    <border>
      <left style="thin">
        <color theme="0" tint="-0.249977111117893"/>
      </left>
      <right style="thin">
        <color theme="0" tint="-0.249977111117893"/>
      </right>
      <top style="thin">
        <color theme="0" tint="-0.14999847407452621"/>
      </top>
      <bottom/>
      <diagonal/>
    </border>
    <border>
      <left style="thin">
        <color theme="0" tint="-0.249977111117893"/>
      </left>
      <right style="thin">
        <color indexed="64"/>
      </right>
      <top/>
      <bottom style="thin">
        <color theme="0" tint="-0.14999847407452621"/>
      </bottom>
      <diagonal/>
    </border>
    <border>
      <left style="thin">
        <color theme="0" tint="-0.249977111117893"/>
      </left>
      <right style="thin">
        <color theme="0" tint="-0.249977111117893"/>
      </right>
      <top/>
      <bottom style="thin">
        <color theme="0" tint="-0.14999847407452621"/>
      </bottom>
      <diagonal/>
    </border>
    <border>
      <left style="thin">
        <color indexed="64"/>
      </left>
      <right style="thin">
        <color theme="0" tint="-0.249977111117893"/>
      </right>
      <top/>
      <bottom style="thin">
        <color theme="0" tint="-0.14999847407452621"/>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thin">
        <color theme="0" tint="-0.249977111117893"/>
      </left>
      <right style="thin">
        <color theme="0" tint="-0.249977111117893"/>
      </right>
      <top style="thin">
        <color theme="0" tint="-0.14999847407452621"/>
      </top>
      <bottom style="thin">
        <color indexed="64"/>
      </bottom>
      <diagonal/>
    </border>
    <border>
      <left style="thin">
        <color theme="0" tint="-0.249977111117893"/>
      </left>
      <right style="thin">
        <color indexed="64"/>
      </right>
      <top/>
      <bottom style="thin">
        <color indexed="64"/>
      </bottom>
      <diagonal/>
    </border>
    <border>
      <left/>
      <right style="thin">
        <color theme="0" tint="-0.249977111117893"/>
      </right>
      <top/>
      <bottom style="thin">
        <color theme="0" tint="-0.14999847407452621"/>
      </bottom>
      <diagonal/>
    </border>
    <border>
      <left/>
      <right style="thin">
        <color indexed="64"/>
      </right>
      <top/>
      <bottom style="thin">
        <color indexed="64"/>
      </bottom>
      <diagonal/>
    </border>
    <border>
      <left/>
      <right style="thin">
        <color theme="0" tint="-0.14999847407452621"/>
      </right>
      <top/>
      <bottom/>
      <diagonal/>
    </border>
    <border>
      <left style="thin">
        <color indexed="64"/>
      </left>
      <right style="thin">
        <color theme="0" tint="-0.249977111117893"/>
      </right>
      <top style="thin">
        <color indexed="64"/>
      </top>
      <bottom style="thin">
        <color indexed="64"/>
      </bottom>
      <diagonal/>
    </border>
    <border>
      <left/>
      <right style="thin">
        <color theme="0" tint="-0.249977111117893"/>
      </right>
      <top/>
      <bottom style="thin">
        <color indexed="64"/>
      </bottom>
      <diagonal/>
    </border>
    <border>
      <left/>
      <right style="thin">
        <color theme="0" tint="-0.249977111117893"/>
      </right>
      <top style="thin">
        <color indexed="64"/>
      </top>
      <bottom style="thin">
        <color indexed="64"/>
      </bottom>
      <diagonal/>
    </border>
    <border>
      <left style="thin">
        <color theme="0" tint="-0.249977111117893"/>
      </left>
      <right style="thin">
        <color theme="0" tint="-0.249977111117893"/>
      </right>
      <top style="thin">
        <color indexed="64"/>
      </top>
      <bottom style="thin">
        <color indexed="64"/>
      </bottom>
      <diagonal/>
    </border>
    <border>
      <left style="thin">
        <color theme="0" tint="-0.249977111117893"/>
      </left>
      <right style="thin">
        <color indexed="64"/>
      </right>
      <top style="thin">
        <color indexed="64"/>
      </top>
      <bottom style="thin">
        <color indexed="64"/>
      </bottom>
      <diagonal/>
    </border>
    <border>
      <left style="thin">
        <color theme="0" tint="-0.14999847407452621"/>
      </left>
      <right style="thin">
        <color theme="0" tint="-0.14999847407452621"/>
      </right>
      <top/>
      <bottom/>
      <diagonal/>
    </border>
    <border>
      <left style="thin">
        <color indexed="64"/>
      </left>
      <right style="thin">
        <color theme="0" tint="-0.24994659260841701"/>
      </right>
      <top/>
      <bottom/>
      <diagonal/>
    </border>
    <border>
      <left style="thin">
        <color theme="0" tint="-0.24994659260841701"/>
      </left>
      <right style="thin">
        <color indexed="64"/>
      </right>
      <top/>
      <bottom/>
      <diagonal/>
    </border>
    <border>
      <left style="thin">
        <color theme="0" tint="-0.249977111117893"/>
      </left>
      <right style="thin">
        <color indexed="64"/>
      </right>
      <top/>
      <bottom/>
      <diagonal/>
    </border>
    <border>
      <left/>
      <right style="thin">
        <color theme="0" tint="-0.14996795556505021"/>
      </right>
      <top/>
      <bottom/>
      <diagonal/>
    </border>
    <border>
      <left style="thin">
        <color theme="0" tint="-0.14996795556505021"/>
      </left>
      <right style="thin">
        <color theme="0" tint="-0.14996795556505021"/>
      </right>
      <top/>
      <bottom/>
      <diagonal/>
    </border>
    <border>
      <left style="thin">
        <color theme="0" tint="-0.14996795556505021"/>
      </left>
      <right style="thin">
        <color indexed="64"/>
      </right>
      <top/>
      <bottom/>
      <diagonal/>
    </border>
    <border>
      <left style="thin">
        <color indexed="64"/>
      </left>
      <right style="thin">
        <color theme="0" tint="-0.14999847407452621"/>
      </right>
      <top/>
      <bottom/>
      <diagonal/>
    </border>
    <border>
      <left style="thin">
        <color theme="0" tint="-0.14999847407452621"/>
      </left>
      <right style="thin">
        <color indexed="64"/>
      </right>
      <top/>
      <bottom/>
      <diagonal/>
    </border>
    <border>
      <left style="thin">
        <color indexed="64"/>
      </left>
      <right style="thin">
        <color theme="0" tint="-0.24994659260841701"/>
      </right>
      <top/>
      <bottom style="thin">
        <color indexed="64"/>
      </bottom>
      <diagonal/>
    </border>
    <border>
      <left style="thin">
        <color theme="0" tint="-0.24994659260841701"/>
      </left>
      <right style="thin">
        <color theme="0" tint="-0.249977111117893"/>
      </right>
      <top/>
      <bottom style="thin">
        <color indexed="64"/>
      </bottom>
      <diagonal/>
    </border>
    <border>
      <left/>
      <right style="thin">
        <color theme="0" tint="-0.24994659260841701"/>
      </right>
      <top/>
      <bottom style="thin">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indexed="64"/>
      </left>
      <right style="thin">
        <color theme="0" tint="-0.14999847407452621"/>
      </right>
      <top/>
      <bottom style="thin">
        <color indexed="64"/>
      </bottom>
      <diagonal/>
    </border>
    <border>
      <left/>
      <right style="thin">
        <color theme="0" tint="-0.14999847407452621"/>
      </right>
      <top/>
      <bottom style="thin">
        <color indexed="64"/>
      </bottom>
      <diagonal/>
    </border>
    <border>
      <left style="thin">
        <color theme="0" tint="-0.14999847407452621"/>
      </left>
      <right style="thin">
        <color theme="0" tint="-0.14999847407452621"/>
      </right>
      <top/>
      <bottom style="thin">
        <color indexed="64"/>
      </bottom>
      <diagonal/>
    </border>
    <border>
      <left style="thin">
        <color theme="0" tint="-0.14999847407452621"/>
      </left>
      <right style="thin">
        <color indexed="64"/>
      </right>
      <top/>
      <bottom style="thin">
        <color indexed="64"/>
      </bottom>
      <diagonal/>
    </border>
    <border>
      <left style="thin">
        <color indexed="64"/>
      </left>
      <right style="thin">
        <color theme="0" tint="-0.249977111117893"/>
      </right>
      <top style="thin">
        <color theme="0" tint="-0.14999847407452621"/>
      </top>
      <bottom style="thin">
        <color indexed="64"/>
      </bottom>
      <diagonal/>
    </border>
    <border>
      <left style="thin">
        <color theme="0" tint="-0.249977111117893"/>
      </left>
      <right style="thin">
        <color indexed="64"/>
      </right>
      <top style="thin">
        <color theme="0" tint="-0.14999847407452621"/>
      </top>
      <bottom style="thin">
        <color indexed="64"/>
      </bottom>
      <diagonal/>
    </border>
  </borders>
  <cellStyleXfs count="1445">
    <xf numFmtId="0" fontId="0" fillId="0" borderId="0"/>
    <xf numFmtId="0" fontId="3" fillId="0" borderId="0"/>
    <xf numFmtId="0" fontId="24" fillId="2"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7"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7" borderId="0" applyNumberFormat="0" applyBorder="0" applyAlignment="0" applyProtection="0"/>
    <xf numFmtId="0" fontId="24" fillId="9" borderId="0" applyNumberFormat="0" applyBorder="0" applyAlignment="0" applyProtection="0"/>
    <xf numFmtId="0" fontId="24" fillId="2" borderId="0" applyNumberFormat="0" applyBorder="0" applyAlignment="0" applyProtection="0"/>
    <xf numFmtId="205" fontId="24" fillId="3" borderId="0" applyNumberFormat="0" applyBorder="0" applyAlignment="0" applyProtection="0"/>
    <xf numFmtId="205" fontId="24" fillId="3" borderId="0" applyNumberFormat="0" applyBorder="0" applyAlignment="0" applyProtection="0"/>
    <xf numFmtId="205" fontId="24" fillId="3" borderId="0" applyNumberFormat="0" applyBorder="0" applyAlignment="0" applyProtection="0"/>
    <xf numFmtId="205" fontId="24" fillId="3" borderId="0" applyNumberFormat="0" applyBorder="0" applyAlignment="0" applyProtection="0"/>
    <xf numFmtId="0" fontId="24" fillId="4" borderId="0" applyNumberFormat="0" applyBorder="0" applyAlignment="0" applyProtection="0"/>
    <xf numFmtId="205" fontId="24" fillId="5" borderId="0" applyNumberFormat="0" applyBorder="0" applyAlignment="0" applyProtection="0"/>
    <xf numFmtId="205" fontId="24" fillId="5" borderId="0" applyNumberFormat="0" applyBorder="0" applyAlignment="0" applyProtection="0"/>
    <xf numFmtId="205" fontId="24" fillId="5" borderId="0" applyNumberFormat="0" applyBorder="0" applyAlignment="0" applyProtection="0"/>
    <xf numFmtId="205" fontId="24" fillId="5" borderId="0" applyNumberFormat="0" applyBorder="0" applyAlignment="0" applyProtection="0"/>
    <xf numFmtId="0" fontId="24" fillId="6" borderId="0" applyNumberFormat="0" applyBorder="0" applyAlignment="0" applyProtection="0"/>
    <xf numFmtId="205" fontId="24" fillId="7" borderId="0" applyNumberFormat="0" applyBorder="0" applyAlignment="0" applyProtection="0"/>
    <xf numFmtId="205" fontId="24" fillId="7" borderId="0" applyNumberFormat="0" applyBorder="0" applyAlignment="0" applyProtection="0"/>
    <xf numFmtId="205" fontId="24" fillId="7" borderId="0" applyNumberFormat="0" applyBorder="0" applyAlignment="0" applyProtection="0"/>
    <xf numFmtId="205" fontId="24" fillId="7" borderId="0" applyNumberFormat="0" applyBorder="0" applyAlignment="0" applyProtection="0"/>
    <xf numFmtId="0" fontId="24" fillId="8" borderId="0" applyNumberFormat="0" applyBorder="0" applyAlignment="0" applyProtection="0"/>
    <xf numFmtId="205" fontId="24" fillId="9" borderId="0" applyNumberFormat="0" applyBorder="0" applyAlignment="0" applyProtection="0"/>
    <xf numFmtId="205" fontId="24" fillId="9" borderId="0" applyNumberFormat="0" applyBorder="0" applyAlignment="0" applyProtection="0"/>
    <xf numFmtId="205" fontId="24" fillId="9" borderId="0" applyNumberFormat="0" applyBorder="0" applyAlignment="0" applyProtection="0"/>
    <xf numFmtId="205" fontId="24" fillId="9" borderId="0" applyNumberFormat="0" applyBorder="0" applyAlignment="0" applyProtection="0"/>
    <xf numFmtId="0" fontId="24" fillId="10" borderId="0" applyNumberFormat="0" applyBorder="0" applyAlignment="0" applyProtection="0"/>
    <xf numFmtId="205" fontId="24" fillId="10" borderId="0" applyNumberFormat="0" applyBorder="0" applyAlignment="0" applyProtection="0"/>
    <xf numFmtId="205" fontId="24" fillId="10" borderId="0" applyNumberFormat="0" applyBorder="0" applyAlignment="0" applyProtection="0"/>
    <xf numFmtId="205" fontId="24" fillId="10" borderId="0" applyNumberFormat="0" applyBorder="0" applyAlignment="0" applyProtection="0"/>
    <xf numFmtId="205" fontId="24" fillId="10" borderId="0" applyNumberFormat="0" applyBorder="0" applyAlignment="0" applyProtection="0"/>
    <xf numFmtId="0" fontId="24" fillId="9" borderId="0" applyNumberFormat="0" applyBorder="0" applyAlignment="0" applyProtection="0"/>
    <xf numFmtId="205" fontId="24" fillId="7" borderId="0" applyNumberFormat="0" applyBorder="0" applyAlignment="0" applyProtection="0"/>
    <xf numFmtId="205" fontId="24" fillId="7" borderId="0" applyNumberFormat="0" applyBorder="0" applyAlignment="0" applyProtection="0"/>
    <xf numFmtId="205" fontId="24" fillId="7" borderId="0" applyNumberFormat="0" applyBorder="0" applyAlignment="0" applyProtection="0"/>
    <xf numFmtId="205" fontId="24" fillId="7" borderId="0" applyNumberFormat="0" applyBorder="0" applyAlignment="0" applyProtection="0"/>
    <xf numFmtId="0" fontId="24" fillId="3" borderId="0" applyNumberFormat="0" applyBorder="0" applyAlignment="0" applyProtection="0"/>
    <xf numFmtId="0" fontId="24" fillId="10"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10" borderId="0" applyNumberFormat="0" applyBorder="0" applyAlignment="0" applyProtection="0"/>
    <xf numFmtId="0" fontId="24" fillId="3"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4"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4" borderId="0" applyNumberFormat="0" applyBorder="0" applyAlignment="0" applyProtection="0"/>
    <xf numFmtId="0" fontId="24" fillId="8" borderId="0" applyNumberFormat="0" applyBorder="0" applyAlignment="0" applyProtection="0"/>
    <xf numFmtId="0" fontId="24" fillId="3" borderId="0" applyNumberFormat="0" applyBorder="0" applyAlignment="0" applyProtection="0"/>
    <xf numFmtId="0" fontId="24" fillId="10"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10" borderId="0" applyNumberFormat="0" applyBorder="0" applyAlignment="0" applyProtection="0"/>
    <xf numFmtId="0" fontId="24" fillId="3" borderId="0" applyNumberFormat="0" applyBorder="0" applyAlignment="0" applyProtection="0"/>
    <xf numFmtId="0" fontId="24" fillId="13" borderId="0" applyNumberFormat="0" applyBorder="0" applyAlignment="0" applyProtection="0"/>
    <xf numFmtId="0" fontId="24" fillId="7"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7" borderId="0" applyNumberFormat="0" applyBorder="0" applyAlignment="0" applyProtection="0"/>
    <xf numFmtId="0" fontId="24" fillId="13" borderId="0" applyNumberFormat="0" applyBorder="0" applyAlignment="0" applyProtection="0"/>
    <xf numFmtId="0" fontId="24" fillId="3" borderId="0" applyNumberFormat="0" applyBorder="0" applyAlignment="0" applyProtection="0"/>
    <xf numFmtId="205" fontId="24" fillId="10" borderId="0" applyNumberFormat="0" applyBorder="0" applyAlignment="0" applyProtection="0"/>
    <xf numFmtId="205" fontId="24" fillId="10" borderId="0" applyNumberFormat="0" applyBorder="0" applyAlignment="0" applyProtection="0"/>
    <xf numFmtId="205" fontId="24" fillId="10" borderId="0" applyNumberFormat="0" applyBorder="0" applyAlignment="0" applyProtection="0"/>
    <xf numFmtId="205" fontId="24" fillId="10" borderId="0" applyNumberFormat="0" applyBorder="0" applyAlignment="0" applyProtection="0"/>
    <xf numFmtId="0" fontId="24" fillId="5" borderId="0" applyNumberFormat="0" applyBorder="0" applyAlignment="0" applyProtection="0"/>
    <xf numFmtId="205" fontId="24" fillId="5" borderId="0" applyNumberFormat="0" applyBorder="0" applyAlignment="0" applyProtection="0"/>
    <xf numFmtId="205" fontId="24" fillId="5" borderId="0" applyNumberFormat="0" applyBorder="0" applyAlignment="0" applyProtection="0"/>
    <xf numFmtId="205" fontId="24" fillId="5" borderId="0" applyNumberFormat="0" applyBorder="0" applyAlignment="0" applyProtection="0"/>
    <xf numFmtId="205" fontId="24" fillId="5" borderId="0" applyNumberFormat="0" applyBorder="0" applyAlignment="0" applyProtection="0"/>
    <xf numFmtId="0" fontId="24" fillId="11" borderId="0" applyNumberFormat="0" applyBorder="0" applyAlignment="0" applyProtection="0"/>
    <xf numFmtId="205" fontId="24" fillId="12" borderId="0" applyNumberFormat="0" applyBorder="0" applyAlignment="0" applyProtection="0"/>
    <xf numFmtId="205" fontId="24" fillId="12" borderId="0" applyNumberFormat="0" applyBorder="0" applyAlignment="0" applyProtection="0"/>
    <xf numFmtId="205" fontId="24" fillId="12" borderId="0" applyNumberFormat="0" applyBorder="0" applyAlignment="0" applyProtection="0"/>
    <xf numFmtId="205" fontId="24" fillId="12" borderId="0" applyNumberFormat="0" applyBorder="0" applyAlignment="0" applyProtection="0"/>
    <xf numFmtId="0" fontId="24" fillId="8" borderId="0" applyNumberFormat="0" applyBorder="0" applyAlignment="0" applyProtection="0"/>
    <xf numFmtId="205" fontId="24" fillId="4" borderId="0" applyNumberFormat="0" applyBorder="0" applyAlignment="0" applyProtection="0"/>
    <xf numFmtId="205" fontId="24" fillId="4" borderId="0" applyNumberFormat="0" applyBorder="0" applyAlignment="0" applyProtection="0"/>
    <xf numFmtId="205" fontId="24" fillId="4" borderId="0" applyNumberFormat="0" applyBorder="0" applyAlignment="0" applyProtection="0"/>
    <xf numFmtId="205" fontId="24" fillId="4" borderId="0" applyNumberFormat="0" applyBorder="0" applyAlignment="0" applyProtection="0"/>
    <xf numFmtId="0" fontId="24" fillId="3" borderId="0" applyNumberFormat="0" applyBorder="0" applyAlignment="0" applyProtection="0"/>
    <xf numFmtId="205" fontId="24" fillId="10" borderId="0" applyNumberFormat="0" applyBorder="0" applyAlignment="0" applyProtection="0"/>
    <xf numFmtId="205" fontId="24" fillId="10" borderId="0" applyNumberFormat="0" applyBorder="0" applyAlignment="0" applyProtection="0"/>
    <xf numFmtId="205" fontId="24" fillId="10" borderId="0" applyNumberFormat="0" applyBorder="0" applyAlignment="0" applyProtection="0"/>
    <xf numFmtId="205" fontId="24" fillId="10" borderId="0" applyNumberFormat="0" applyBorder="0" applyAlignment="0" applyProtection="0"/>
    <xf numFmtId="0" fontId="24" fillId="13" borderId="0" applyNumberFormat="0" applyBorder="0" applyAlignment="0" applyProtection="0"/>
    <xf numFmtId="205" fontId="24" fillId="7" borderId="0" applyNumberFormat="0" applyBorder="0" applyAlignment="0" applyProtection="0"/>
    <xf numFmtId="205" fontId="24" fillId="7" borderId="0" applyNumberFormat="0" applyBorder="0" applyAlignment="0" applyProtection="0"/>
    <xf numFmtId="205" fontId="24" fillId="7" borderId="0" applyNumberFormat="0" applyBorder="0" applyAlignment="0" applyProtection="0"/>
    <xf numFmtId="205" fontId="24" fillId="7" borderId="0" applyNumberFormat="0" applyBorder="0" applyAlignment="0" applyProtection="0"/>
    <xf numFmtId="0" fontId="30" fillId="14" borderId="0" applyNumberFormat="0" applyBorder="0" applyAlignment="0" applyProtection="0"/>
    <xf numFmtId="0" fontId="30" fillId="10"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0" borderId="0" applyNumberFormat="0" applyBorder="0" applyAlignment="0" applyProtection="0"/>
    <xf numFmtId="0" fontId="30" fillId="14" borderId="0" applyNumberFormat="0" applyBorder="0" applyAlignment="0" applyProtection="0"/>
    <xf numFmtId="0" fontId="30" fillId="5" borderId="0" applyNumberFormat="0" applyBorder="0" applyAlignment="0" applyProtection="0"/>
    <xf numFmtId="0" fontId="30" fillId="1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15" borderId="0" applyNumberFormat="0" applyBorder="0" applyAlignment="0" applyProtection="0"/>
    <xf numFmtId="0" fontId="30" fillId="5" borderId="0" applyNumberFormat="0" applyBorder="0" applyAlignment="0" applyProtection="0"/>
    <xf numFmtId="0" fontId="30" fillId="11" borderId="0" applyNumberFormat="0" applyBorder="0" applyAlignment="0" applyProtection="0"/>
    <xf numFmtId="0" fontId="30" fillId="13"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3" borderId="0" applyNumberFormat="0" applyBorder="0" applyAlignment="0" applyProtection="0"/>
    <xf numFmtId="0" fontId="30" fillId="11" borderId="0" applyNumberFormat="0" applyBorder="0" applyAlignment="0" applyProtection="0"/>
    <xf numFmtId="0" fontId="30" fillId="16" borderId="0" applyNumberFormat="0" applyBorder="0" applyAlignment="0" applyProtection="0"/>
    <xf numFmtId="0" fontId="30" fillId="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4"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10"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0"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0" fillId="5"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5" borderId="0" applyNumberFormat="0" applyBorder="0" applyAlignment="0" applyProtection="0"/>
    <xf numFmtId="0" fontId="30" fillId="18" borderId="0" applyNumberFormat="0" applyBorder="0" applyAlignment="0" applyProtection="0"/>
    <xf numFmtId="0" fontId="30" fillId="14" borderId="0" applyNumberFormat="0" applyBorder="0" applyAlignment="0" applyProtection="0"/>
    <xf numFmtId="205" fontId="30" fillId="10" borderId="0" applyNumberFormat="0" applyBorder="0" applyAlignment="0" applyProtection="0"/>
    <xf numFmtId="205" fontId="30" fillId="10" borderId="0" applyNumberFormat="0" applyBorder="0" applyAlignment="0" applyProtection="0"/>
    <xf numFmtId="205" fontId="30" fillId="10" borderId="0" applyNumberFormat="0" applyBorder="0" applyAlignment="0" applyProtection="0"/>
    <xf numFmtId="205" fontId="30" fillId="10" borderId="0" applyNumberFormat="0" applyBorder="0" applyAlignment="0" applyProtection="0"/>
    <xf numFmtId="0" fontId="30" fillId="5" borderId="0" applyNumberFormat="0" applyBorder="0" applyAlignment="0" applyProtection="0"/>
    <xf numFmtId="205" fontId="30" fillId="15" borderId="0" applyNumberFormat="0" applyBorder="0" applyAlignment="0" applyProtection="0"/>
    <xf numFmtId="205" fontId="30" fillId="15" borderId="0" applyNumberFormat="0" applyBorder="0" applyAlignment="0" applyProtection="0"/>
    <xf numFmtId="205" fontId="30" fillId="15" borderId="0" applyNumberFormat="0" applyBorder="0" applyAlignment="0" applyProtection="0"/>
    <xf numFmtId="205" fontId="30" fillId="15" borderId="0" applyNumberFormat="0" applyBorder="0" applyAlignment="0" applyProtection="0"/>
    <xf numFmtId="0" fontId="30" fillId="11" borderId="0" applyNumberFormat="0" applyBorder="0" applyAlignment="0" applyProtection="0"/>
    <xf numFmtId="205" fontId="30" fillId="13" borderId="0" applyNumberFormat="0" applyBorder="0" applyAlignment="0" applyProtection="0"/>
    <xf numFmtId="205" fontId="30" fillId="13" borderId="0" applyNumberFormat="0" applyBorder="0" applyAlignment="0" applyProtection="0"/>
    <xf numFmtId="205" fontId="30" fillId="13" borderId="0" applyNumberFormat="0" applyBorder="0" applyAlignment="0" applyProtection="0"/>
    <xf numFmtId="205" fontId="30" fillId="13" borderId="0" applyNumberFormat="0" applyBorder="0" applyAlignment="0" applyProtection="0"/>
    <xf numFmtId="0" fontId="30" fillId="16" borderId="0" applyNumberFormat="0" applyBorder="0" applyAlignment="0" applyProtection="0"/>
    <xf numFmtId="205" fontId="30" fillId="4" borderId="0" applyNumberFormat="0" applyBorder="0" applyAlignment="0" applyProtection="0"/>
    <xf numFmtId="205" fontId="30" fillId="4" borderId="0" applyNumberFormat="0" applyBorder="0" applyAlignment="0" applyProtection="0"/>
    <xf numFmtId="205" fontId="30" fillId="4" borderId="0" applyNumberFormat="0" applyBorder="0" applyAlignment="0" applyProtection="0"/>
    <xf numFmtId="205" fontId="30" fillId="4" borderId="0" applyNumberFormat="0" applyBorder="0" applyAlignment="0" applyProtection="0"/>
    <xf numFmtId="0" fontId="30" fillId="17" borderId="0" applyNumberFormat="0" applyBorder="0" applyAlignment="0" applyProtection="0"/>
    <xf numFmtId="205" fontId="30" fillId="10" borderId="0" applyNumberFormat="0" applyBorder="0" applyAlignment="0" applyProtection="0"/>
    <xf numFmtId="205" fontId="30" fillId="10" borderId="0" applyNumberFormat="0" applyBorder="0" applyAlignment="0" applyProtection="0"/>
    <xf numFmtId="205" fontId="30" fillId="10" borderId="0" applyNumberFormat="0" applyBorder="0" applyAlignment="0" applyProtection="0"/>
    <xf numFmtId="205" fontId="30" fillId="10" borderId="0" applyNumberFormat="0" applyBorder="0" applyAlignment="0" applyProtection="0"/>
    <xf numFmtId="0" fontId="30" fillId="18" borderId="0" applyNumberFormat="0" applyBorder="0" applyAlignment="0" applyProtection="0"/>
    <xf numFmtId="205" fontId="30" fillId="5" borderId="0" applyNumberFormat="0" applyBorder="0" applyAlignment="0" applyProtection="0"/>
    <xf numFmtId="205" fontId="30" fillId="5" borderId="0" applyNumberFormat="0" applyBorder="0" applyAlignment="0" applyProtection="0"/>
    <xf numFmtId="205" fontId="30" fillId="5" borderId="0" applyNumberFormat="0" applyBorder="0" applyAlignment="0" applyProtection="0"/>
    <xf numFmtId="205" fontId="30" fillId="5" borderId="0" applyNumberFormat="0" applyBorder="0" applyAlignment="0" applyProtection="0"/>
    <xf numFmtId="0" fontId="30"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7" fillId="20" borderId="0" applyNumberFormat="0" applyBorder="0" applyAlignment="0" applyProtection="0"/>
    <xf numFmtId="0" fontId="24" fillId="22" borderId="0" applyNumberFormat="0" applyBorder="0" applyAlignment="0" applyProtection="0"/>
    <xf numFmtId="0" fontId="24" fillId="21" borderId="0" applyNumberFormat="0" applyBorder="0" applyAlignment="0" applyProtection="0"/>
    <xf numFmtId="0" fontId="27" fillId="22" borderId="0" applyNumberFormat="0" applyBorder="0" applyAlignment="0" applyProtection="0"/>
    <xf numFmtId="0" fontId="30" fillId="23" borderId="0" applyNumberFormat="0" applyBorder="0" applyAlignment="0" applyProtection="0"/>
    <xf numFmtId="0" fontId="30" fillId="22" borderId="0" applyNumberFormat="0" applyBorder="0" applyAlignment="0" applyProtection="0"/>
    <xf numFmtId="0" fontId="57" fillId="23"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19"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26" borderId="0" applyNumberFormat="0" applyBorder="0" applyAlignment="0" applyProtection="0"/>
    <xf numFmtId="0" fontId="24" fillId="20" borderId="0" applyNumberFormat="0" applyBorder="0" applyAlignment="0" applyProtection="0"/>
    <xf numFmtId="0" fontId="24" fillId="27" borderId="0" applyNumberFormat="0" applyBorder="0" applyAlignment="0" applyProtection="0"/>
    <xf numFmtId="0" fontId="27" fillId="20" borderId="0" applyNumberFormat="0" applyBorder="0" applyAlignment="0" applyProtection="0"/>
    <xf numFmtId="0" fontId="24" fillId="28" borderId="0" applyNumberFormat="0" applyBorder="0" applyAlignment="0" applyProtection="0"/>
    <xf numFmtId="0" fontId="27" fillId="28" borderId="0" applyNumberFormat="0" applyBorder="0" applyAlignment="0" applyProtection="0"/>
    <xf numFmtId="0" fontId="30" fillId="29" borderId="0" applyNumberFormat="0" applyBorder="0" applyAlignment="0" applyProtection="0"/>
    <xf numFmtId="0" fontId="57" fillId="29"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30" borderId="0" applyNumberFormat="0" applyBorder="0" applyAlignment="0" applyProtection="0"/>
    <xf numFmtId="0" fontId="30" fillId="26"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31" borderId="0" applyNumberFormat="0" applyBorder="0" applyAlignment="0" applyProtection="0"/>
    <xf numFmtId="0" fontId="24" fillId="20" borderId="0" applyNumberFormat="0" applyBorder="0" applyAlignment="0" applyProtection="0"/>
    <xf numFmtId="0" fontId="24" fillId="27" borderId="0" applyNumberFormat="0" applyBorder="0" applyAlignment="0" applyProtection="0"/>
    <xf numFmtId="0" fontId="27" fillId="20" borderId="0" applyNumberFormat="0" applyBorder="0" applyAlignment="0" applyProtection="0"/>
    <xf numFmtId="0" fontId="24" fillId="20" borderId="0" applyNumberFormat="0" applyBorder="0" applyAlignment="0" applyProtection="0"/>
    <xf numFmtId="0" fontId="24" fillId="32" borderId="0" applyNumberFormat="0" applyBorder="0" applyAlignment="0" applyProtection="0"/>
    <xf numFmtId="0" fontId="27" fillId="20" borderId="0" applyNumberFormat="0" applyBorder="0" applyAlignment="0" applyProtection="0"/>
    <xf numFmtId="0" fontId="30" fillId="28" borderId="0" applyNumberFormat="0" applyBorder="0" applyAlignment="0" applyProtection="0"/>
    <xf numFmtId="0" fontId="57" fillId="28"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16"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7" fillId="20" borderId="0" applyNumberFormat="0" applyBorder="0" applyAlignment="0" applyProtection="0"/>
    <xf numFmtId="0" fontId="24" fillId="28" borderId="0" applyNumberFormat="0" applyBorder="0" applyAlignment="0" applyProtection="0"/>
    <xf numFmtId="0" fontId="27" fillId="28" borderId="0" applyNumberFormat="0" applyBorder="0" applyAlignment="0" applyProtection="0"/>
    <xf numFmtId="0" fontId="30" fillId="34" borderId="0" applyNumberFormat="0" applyBorder="0" applyAlignment="0" applyProtection="0"/>
    <xf numFmtId="0" fontId="30" fillId="28" borderId="0" applyNumberFormat="0" applyBorder="0" applyAlignment="0" applyProtection="0"/>
    <xf numFmtId="0" fontId="57"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16"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24" fillId="20" borderId="0" applyNumberFormat="0" applyBorder="0" applyAlignment="0" applyProtection="0"/>
    <xf numFmtId="0" fontId="24" fillId="23" borderId="0" applyNumberFormat="0" applyBorder="0" applyAlignment="0" applyProtection="0"/>
    <xf numFmtId="0" fontId="27" fillId="20" borderId="0" applyNumberFormat="0" applyBorder="0" applyAlignment="0" applyProtection="0"/>
    <xf numFmtId="0" fontId="24" fillId="23" borderId="0" applyNumberFormat="0" applyBorder="0" applyAlignment="0" applyProtection="0"/>
    <xf numFmtId="0" fontId="24" fillId="21" borderId="0" applyNumberFormat="0" applyBorder="0" applyAlignment="0" applyProtection="0"/>
    <xf numFmtId="0" fontId="27" fillId="23" borderId="0" applyNumberFormat="0" applyBorder="0" applyAlignment="0" applyProtection="0"/>
    <xf numFmtId="0" fontId="30" fillId="23" borderId="0" applyNumberFormat="0" applyBorder="0" applyAlignment="0" applyProtection="0"/>
    <xf numFmtId="0" fontId="30" fillId="22" borderId="0" applyNumberFormat="0" applyBorder="0" applyAlignment="0" applyProtection="0"/>
    <xf numFmtId="0" fontId="57" fillId="23" borderId="0" applyNumberFormat="0" applyBorder="0" applyAlignment="0" applyProtection="0"/>
    <xf numFmtId="0" fontId="30" fillId="37" borderId="0" applyNumberFormat="0" applyBorder="0" applyAlignment="0" applyProtection="0"/>
    <xf numFmtId="0" fontId="30" fillId="17" borderId="0" applyNumberFormat="0" applyBorder="0" applyAlignment="0" applyProtection="0"/>
    <xf numFmtId="0" fontId="30" fillId="15" borderId="0" applyNumberFormat="0" applyBorder="0" applyAlignment="0" applyProtection="0"/>
    <xf numFmtId="0" fontId="24" fillId="20" borderId="0" applyNumberFormat="0" applyBorder="0" applyAlignment="0" applyProtection="0"/>
    <xf numFmtId="0" fontId="24" fillId="27" borderId="0" applyNumberFormat="0" applyBorder="0" applyAlignment="0" applyProtection="0"/>
    <xf numFmtId="0" fontId="27" fillId="20" borderId="0" applyNumberFormat="0" applyBorder="0" applyAlignment="0" applyProtection="0"/>
    <xf numFmtId="0" fontId="24" fillId="27" borderId="0" applyNumberFormat="0" applyBorder="0" applyAlignment="0" applyProtection="0"/>
    <xf numFmtId="0" fontId="24" fillId="20" borderId="0" applyNumberFormat="0" applyBorder="0" applyAlignment="0" applyProtection="0"/>
    <xf numFmtId="0" fontId="27" fillId="27" borderId="0" applyNumberFormat="0" applyBorder="0" applyAlignment="0" applyProtection="0"/>
    <xf numFmtId="0" fontId="30" fillId="38" borderId="0" applyNumberFormat="0" applyBorder="0" applyAlignment="0" applyProtection="0"/>
    <xf numFmtId="0" fontId="30" fillId="20" borderId="0" applyNumberFormat="0" applyBorder="0" applyAlignment="0" applyProtection="0"/>
    <xf numFmtId="0" fontId="57" fillId="38"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39" borderId="0" applyNumberFormat="0" applyBorder="0" applyAlignment="0" applyProtection="0"/>
    <xf numFmtId="0" fontId="30" fillId="15"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1" fillId="4" borderId="0" applyNumberFormat="0" applyBorder="0" applyAlignment="0" applyProtection="0"/>
    <xf numFmtId="0" fontId="32" fillId="27" borderId="0" applyNumberFormat="0" applyBorder="0" applyAlignment="0" applyProtection="0"/>
    <xf numFmtId="0" fontId="31" fillId="4"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4" borderId="0" applyNumberFormat="0" applyBorder="0" applyAlignment="0" applyProtection="0"/>
    <xf numFmtId="0" fontId="33" fillId="6" borderId="0" applyNumberFormat="0" applyBorder="0" applyAlignment="0" applyProtection="0"/>
    <xf numFmtId="205" fontId="33" fillId="10" borderId="0" applyNumberFormat="0" applyBorder="0" applyAlignment="0" applyProtection="0"/>
    <xf numFmtId="205" fontId="33" fillId="10" borderId="0" applyNumberFormat="0" applyBorder="0" applyAlignment="0" applyProtection="0"/>
    <xf numFmtId="205" fontId="33" fillId="10" borderId="0" applyNumberFormat="0" applyBorder="0" applyAlignment="0" applyProtection="0"/>
    <xf numFmtId="205" fontId="33" fillId="10" borderId="0" applyNumberFormat="0" applyBorder="0" applyAlignment="0" applyProtection="0"/>
    <xf numFmtId="0" fontId="34" fillId="40" borderId="1" applyNumberFormat="0" applyAlignment="0" applyProtection="0"/>
    <xf numFmtId="0" fontId="35" fillId="41" borderId="1" applyNumberFormat="0" applyAlignment="0" applyProtection="0"/>
    <xf numFmtId="0" fontId="34" fillId="40" borderId="1" applyNumberFormat="0" applyAlignment="0" applyProtection="0"/>
    <xf numFmtId="0" fontId="36" fillId="42" borderId="1" applyNumberFormat="0" applyAlignment="0" applyProtection="0"/>
    <xf numFmtId="0" fontId="36" fillId="42" borderId="1" applyNumberFormat="0" applyAlignment="0" applyProtection="0"/>
    <xf numFmtId="0" fontId="34" fillId="40" borderId="1" applyNumberFormat="0" applyAlignment="0" applyProtection="0"/>
    <xf numFmtId="0" fontId="34" fillId="40" borderId="1" applyNumberFormat="0" applyAlignment="0" applyProtection="0"/>
    <xf numFmtId="205" fontId="36" fillId="42" borderId="1" applyNumberFormat="0" applyAlignment="0" applyProtection="0"/>
    <xf numFmtId="205" fontId="36" fillId="42" borderId="1" applyNumberFormat="0" applyAlignment="0" applyProtection="0"/>
    <xf numFmtId="205" fontId="36" fillId="42" borderId="1" applyNumberFormat="0" applyAlignment="0" applyProtection="0"/>
    <xf numFmtId="205" fontId="36" fillId="42" borderId="1" applyNumberFormat="0" applyAlignment="0" applyProtection="0"/>
    <xf numFmtId="0" fontId="37" fillId="43" borderId="2" applyNumberFormat="0" applyAlignment="0" applyProtection="0"/>
    <xf numFmtId="205" fontId="37" fillId="43" borderId="2" applyNumberFormat="0" applyAlignment="0" applyProtection="0"/>
    <xf numFmtId="205" fontId="37" fillId="43" borderId="2" applyNumberFormat="0" applyAlignment="0" applyProtection="0"/>
    <xf numFmtId="205" fontId="37" fillId="43" borderId="2" applyNumberFormat="0" applyAlignment="0" applyProtection="0"/>
    <xf numFmtId="205" fontId="37" fillId="43" borderId="2" applyNumberFormat="0" applyAlignment="0" applyProtection="0"/>
    <xf numFmtId="0" fontId="38" fillId="0" borderId="3" applyNumberFormat="0" applyFill="0" applyAlignment="0" applyProtection="0"/>
    <xf numFmtId="205" fontId="51" fillId="0" borderId="4" applyNumberFormat="0" applyFill="0" applyAlignment="0" applyProtection="0"/>
    <xf numFmtId="205" fontId="51" fillId="0" borderId="4" applyNumberFormat="0" applyFill="0" applyAlignment="0" applyProtection="0"/>
    <xf numFmtId="205" fontId="51" fillId="0" borderId="4" applyNumberFormat="0" applyFill="0" applyAlignment="0" applyProtection="0"/>
    <xf numFmtId="205" fontId="51" fillId="0" borderId="4" applyNumberFormat="0" applyFill="0" applyAlignment="0" applyProtection="0"/>
    <xf numFmtId="0" fontId="37" fillId="43" borderId="2" applyNumberFormat="0" applyAlignment="0" applyProtection="0"/>
    <xf numFmtId="0" fontId="37" fillId="29" borderId="2" applyNumberFormat="0" applyAlignment="0" applyProtection="0"/>
    <xf numFmtId="206" fontId="3" fillId="0" borderId="0" applyFont="0" applyFill="0" applyBorder="0" applyAlignment="0" applyProtection="0"/>
    <xf numFmtId="206" fontId="3" fillId="0" borderId="0" applyFont="0" applyFill="0" applyBorder="0" applyAlignment="0" applyProtection="0"/>
    <xf numFmtId="207" fontId="3" fillId="0" borderId="0" applyFont="0" applyFill="0" applyBorder="0" applyAlignment="0" applyProtection="0"/>
    <xf numFmtId="208" fontId="3" fillId="0" borderId="0" applyFont="0" applyFill="0" applyBorder="0" applyAlignment="0" applyProtection="0"/>
    <xf numFmtId="168" fontId="3" fillId="0" borderId="0" applyFont="0" applyFill="0" applyBorder="0" applyAlignment="0" applyProtection="0"/>
    <xf numFmtId="43" fontId="29" fillId="0" borderId="0" applyFont="0" applyFill="0" applyBorder="0" applyAlignment="0" applyProtection="0"/>
    <xf numFmtId="209" fontId="3" fillId="0" borderId="0" applyFont="0" applyFill="0" applyBorder="0" applyAlignment="0" applyProtection="0"/>
    <xf numFmtId="43" fontId="29" fillId="0" borderId="0" applyFont="0" applyFill="0" applyBorder="0" applyAlignment="0" applyProtection="0"/>
    <xf numFmtId="173" fontId="3" fillId="0" borderId="0" applyFont="0" applyFill="0" applyBorder="0" applyAlignment="0" applyProtection="0"/>
    <xf numFmtId="170" fontId="24"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 fillId="0" borderId="0" applyFont="0" applyFill="0" applyBorder="0" applyAlignment="0" applyProtection="0"/>
    <xf numFmtId="173" fontId="3"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 fillId="0" borderId="0" applyFont="0" applyFill="0" applyBorder="0" applyAlignment="0" applyProtection="0"/>
    <xf numFmtId="0" fontId="3"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4"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210" fontId="3" fillId="0" borderId="0" applyFont="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197" fontId="3" fillId="0" borderId="0" applyFont="0" applyFill="0" applyBorder="0" applyAlignment="0" applyProtection="0"/>
    <xf numFmtId="43" fontId="29" fillId="0" borderId="0" applyFont="0" applyFill="0" applyBorder="0" applyAlignment="0" applyProtection="0"/>
    <xf numFmtId="43" fontId="3" fillId="0" borderId="0" applyFont="0" applyFill="0" applyBorder="0" applyAlignment="0" applyProtection="0"/>
    <xf numFmtId="197" fontId="3" fillId="0" borderId="0" applyFont="0" applyFill="0" applyBorder="0" applyAlignment="0" applyProtection="0"/>
    <xf numFmtId="168" fontId="3" fillId="0" borderId="0" applyFont="0" applyFill="0" applyBorder="0" applyAlignment="0" applyProtection="0"/>
    <xf numFmtId="197" fontId="3" fillId="0" borderId="0" applyFont="0" applyFill="0" applyBorder="0" applyAlignment="0" applyProtection="0"/>
    <xf numFmtId="44" fontId="3" fillId="0" borderId="0" applyFont="0" applyFill="0" applyAlignment="0" applyProtection="0"/>
    <xf numFmtId="206"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44" fontId="3" fillId="0" borderId="0" applyFont="0" applyFill="0" applyAlignment="0" applyProtection="0"/>
    <xf numFmtId="5" fontId="3" fillId="0" borderId="0" applyFont="0" applyFill="0" applyBorder="0" applyAlignment="0" applyProtection="0"/>
    <xf numFmtId="44" fontId="3" fillId="0" borderId="0" applyFont="0" applyFill="0" applyAlignment="0" applyProtection="0"/>
    <xf numFmtId="5"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7"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207" fontId="3" fillId="0" borderId="0" applyFont="0" applyFill="0" applyBorder="0" applyAlignment="0" applyProtection="0"/>
    <xf numFmtId="43" fontId="14" fillId="0" borderId="0" applyFont="0" applyFill="0" applyBorder="0" applyAlignment="0" applyProtection="0"/>
    <xf numFmtId="179" fontId="18" fillId="0" borderId="0" applyFont="0" applyFill="0" applyBorder="0" applyAlignment="0" applyProtection="0"/>
    <xf numFmtId="164" fontId="3" fillId="0" borderId="0" applyFont="0" applyFill="0" applyBorder="0" applyAlignment="0" applyProtection="0"/>
    <xf numFmtId="201" fontId="3" fillId="0" borderId="0" applyFont="0" applyFill="0" applyBorder="0" applyAlignment="0" applyProtection="0"/>
    <xf numFmtId="164" fontId="3" fillId="0" borderId="0" applyFont="0" applyFill="0" applyBorder="0" applyAlignment="0" applyProtection="0"/>
    <xf numFmtId="201" fontId="3" fillId="0" borderId="0" applyFont="0" applyFill="0" applyBorder="0" applyAlignment="0" applyProtection="0"/>
    <xf numFmtId="164" fontId="3" fillId="0" borderId="0" applyFont="0" applyFill="0" applyBorder="0" applyAlignment="0" applyProtection="0"/>
    <xf numFmtId="0" fontId="26" fillId="44" borderId="0" applyNumberFormat="0" applyBorder="0" applyAlignment="0" applyProtection="0"/>
    <xf numFmtId="0" fontId="28" fillId="44"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8" fillId="45" borderId="0" applyNumberFormat="0" applyBorder="0" applyAlignment="0" applyProtection="0"/>
    <xf numFmtId="0" fontId="26" fillId="47" borderId="0" applyNumberFormat="0" applyBorder="0" applyAlignment="0" applyProtection="0"/>
    <xf numFmtId="0" fontId="28" fillId="47" borderId="0" applyNumberFormat="0" applyBorder="0" applyAlignment="0" applyProtection="0"/>
    <xf numFmtId="0" fontId="44" fillId="0" borderId="5" applyNumberFormat="0" applyFill="0" applyAlignment="0" applyProtection="0"/>
    <xf numFmtId="0" fontId="39" fillId="0" borderId="0" applyNumberFormat="0" applyFill="0" applyBorder="0" applyAlignment="0" applyProtection="0"/>
    <xf numFmtId="205" fontId="48" fillId="0" borderId="0" applyNumberFormat="0" applyFill="0" applyBorder="0" applyAlignment="0" applyProtection="0"/>
    <xf numFmtId="205" fontId="48" fillId="0" borderId="0" applyNumberFormat="0" applyFill="0" applyBorder="0" applyAlignment="0" applyProtection="0"/>
    <xf numFmtId="205" fontId="48" fillId="0" borderId="0" applyNumberFormat="0" applyFill="0" applyBorder="0" applyAlignment="0" applyProtection="0"/>
    <xf numFmtId="205" fontId="48" fillId="0" borderId="0" applyNumberFormat="0" applyFill="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7"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30" fillId="22"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205" fontId="30" fillId="24" borderId="0" applyNumberFormat="0" applyBorder="0" applyAlignment="0" applyProtection="0"/>
    <xf numFmtId="205" fontId="30" fillId="24" borderId="0" applyNumberFormat="0" applyBorder="0" applyAlignment="0" applyProtection="0"/>
    <xf numFmtId="205" fontId="30" fillId="24" borderId="0" applyNumberFormat="0" applyBorder="0" applyAlignment="0" applyProtection="0"/>
    <xf numFmtId="205" fontId="30" fillId="24"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30" fillId="29"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205" fontId="30" fillId="15" borderId="0" applyNumberFormat="0" applyBorder="0" applyAlignment="0" applyProtection="0"/>
    <xf numFmtId="205" fontId="30" fillId="15" borderId="0" applyNumberFormat="0" applyBorder="0" applyAlignment="0" applyProtection="0"/>
    <xf numFmtId="205" fontId="30" fillId="15" borderId="0" applyNumberFormat="0" applyBorder="0" applyAlignment="0" applyProtection="0"/>
    <xf numFmtId="205" fontId="30" fillId="15"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24" fillId="27" borderId="0" applyNumberFormat="0" applyBorder="0" applyAlignment="0" applyProtection="0"/>
    <xf numFmtId="0" fontId="24" fillId="32" borderId="0" applyNumberFormat="0" applyBorder="0" applyAlignment="0" applyProtection="0"/>
    <xf numFmtId="0" fontId="30" fillId="28"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205" fontId="30" fillId="13" borderId="0" applyNumberFormat="0" applyBorder="0" applyAlignment="0" applyProtection="0"/>
    <xf numFmtId="205" fontId="30" fillId="13" borderId="0" applyNumberFormat="0" applyBorder="0" applyAlignment="0" applyProtection="0"/>
    <xf numFmtId="205" fontId="30" fillId="13" borderId="0" applyNumberFormat="0" applyBorder="0" applyAlignment="0" applyProtection="0"/>
    <xf numFmtId="205" fontId="30" fillId="13"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4" fillId="21" borderId="0" applyNumberFormat="0" applyBorder="0" applyAlignment="0" applyProtection="0"/>
    <xf numFmtId="0" fontId="24" fillId="28" borderId="0" applyNumberFormat="0" applyBorder="0" applyAlignment="0" applyProtection="0"/>
    <xf numFmtId="0" fontId="30" fillId="28"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205" fontId="30" fillId="35" borderId="0" applyNumberFormat="0" applyBorder="0" applyAlignment="0" applyProtection="0"/>
    <xf numFmtId="205" fontId="30" fillId="35" borderId="0" applyNumberFormat="0" applyBorder="0" applyAlignment="0" applyProtection="0"/>
    <xf numFmtId="205" fontId="30" fillId="35" borderId="0" applyNumberFormat="0" applyBorder="0" applyAlignment="0" applyProtection="0"/>
    <xf numFmtId="205" fontId="30" fillId="3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24" fillId="23" borderId="0" applyNumberFormat="0" applyBorder="0" applyAlignment="0" applyProtection="0"/>
    <xf numFmtId="0" fontId="24" fillId="21" borderId="0" applyNumberFormat="0" applyBorder="0" applyAlignment="0" applyProtection="0"/>
    <xf numFmtId="0" fontId="30" fillId="22"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205" fontId="30" fillId="17" borderId="0" applyNumberFormat="0" applyBorder="0" applyAlignment="0" applyProtection="0"/>
    <xf numFmtId="205" fontId="30" fillId="17" borderId="0" applyNumberFormat="0" applyBorder="0" applyAlignment="0" applyProtection="0"/>
    <xf numFmtId="205" fontId="30" fillId="17" borderId="0" applyNumberFormat="0" applyBorder="0" applyAlignment="0" applyProtection="0"/>
    <xf numFmtId="205"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24" fillId="27" borderId="0" applyNumberFormat="0" applyBorder="0" applyAlignment="0" applyProtection="0"/>
    <xf numFmtId="0" fontId="24" fillId="20" borderId="0" applyNumberFormat="0" applyBorder="0" applyAlignment="0" applyProtection="0"/>
    <xf numFmtId="0" fontId="30" fillId="20"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205" fontId="30" fillId="26" borderId="0" applyNumberFormat="0" applyBorder="0" applyAlignment="0" applyProtection="0"/>
    <xf numFmtId="205" fontId="30" fillId="26" borderId="0" applyNumberFormat="0" applyBorder="0" applyAlignment="0" applyProtection="0"/>
    <xf numFmtId="205" fontId="30" fillId="26" borderId="0" applyNumberFormat="0" applyBorder="0" applyAlignment="0" applyProtection="0"/>
    <xf numFmtId="205" fontId="30" fillId="26"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40" fillId="9" borderId="1" applyNumberFormat="0" applyAlignment="0" applyProtection="0"/>
    <xf numFmtId="205" fontId="40" fillId="12" borderId="1" applyNumberFormat="0" applyAlignment="0" applyProtection="0"/>
    <xf numFmtId="205" fontId="40" fillId="12" borderId="1" applyNumberFormat="0" applyAlignment="0" applyProtection="0"/>
    <xf numFmtId="205" fontId="40" fillId="12" borderId="1" applyNumberFormat="0" applyAlignment="0" applyProtection="0"/>
    <xf numFmtId="205" fontId="40" fillId="12" borderId="1" applyNumberFormat="0" applyAlignment="0" applyProtection="0"/>
    <xf numFmtId="192" fontId="18" fillId="0" borderId="0" applyFont="0" applyFill="0" applyBorder="0" applyAlignment="0" applyProtection="0"/>
    <xf numFmtId="19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64" fontId="3" fillId="0" borderId="0" applyFont="0" applyFill="0" applyBorder="0" applyAlignment="0" applyProtection="0"/>
    <xf numFmtId="194" fontId="3" fillId="0" borderId="0" applyFont="0" applyFill="0" applyBorder="0" applyAlignment="0" applyProtection="0"/>
    <xf numFmtId="164" fontId="3" fillId="0" borderId="0" applyFont="0" applyFill="0" applyBorder="0" applyAlignment="0" applyProtection="0"/>
    <xf numFmtId="194" fontId="3" fillId="0" borderId="0" applyFont="0" applyFill="0" applyBorder="0" applyAlignment="0" applyProtection="0"/>
    <xf numFmtId="193" fontId="3" fillId="0" borderId="0" applyFont="0" applyFill="0" applyBorder="0" applyAlignment="0" applyProtection="0"/>
    <xf numFmtId="211"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211" fontId="12" fillId="0" borderId="0" applyFont="0" applyFill="0" applyBorder="0" applyAlignment="0" applyProtection="0"/>
    <xf numFmtId="164" fontId="3" fillId="0" borderId="0" applyFont="0" applyFill="0" applyBorder="0" applyAlignment="0" applyProtection="0"/>
    <xf numFmtId="169" fontId="3" fillId="0" borderId="0" applyFont="0" applyFill="0" applyBorder="0" applyAlignment="0" applyProtection="0"/>
    <xf numFmtId="192" fontId="18" fillId="0" borderId="0" applyFont="0" applyFill="0" applyBorder="0" applyAlignment="0" applyProtection="0"/>
    <xf numFmtId="212" fontId="66" fillId="0" borderId="0"/>
    <xf numFmtId="213" fontId="66" fillId="0" borderId="0"/>
    <xf numFmtId="0" fontId="41" fillId="0" borderId="0" applyNumberFormat="0" applyFill="0" applyBorder="0" applyAlignment="0" applyProtection="0"/>
    <xf numFmtId="0" fontId="41" fillId="0" borderId="0" applyNumberFormat="0" applyFill="0" applyBorder="0" applyAlignment="0" applyProtection="0"/>
    <xf numFmtId="195" fontId="42" fillId="0" borderId="0">
      <protection locked="0"/>
    </xf>
    <xf numFmtId="195" fontId="42" fillId="0" borderId="0">
      <protection locked="0"/>
    </xf>
    <xf numFmtId="195" fontId="42"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195" fontId="43" fillId="0" borderId="0">
      <protection locked="0"/>
    </xf>
    <xf numFmtId="0" fontId="7" fillId="0" borderId="0" applyNumberFormat="0" applyFill="0" applyBorder="0" applyAlignment="0" applyProtection="0">
      <alignment vertical="top"/>
      <protection locked="0"/>
    </xf>
    <xf numFmtId="0" fontId="33" fillId="6" borderId="0" applyNumberFormat="0" applyBorder="0" applyAlignment="0" applyProtection="0"/>
    <xf numFmtId="0" fontId="33" fillId="32" borderId="0" applyNumberFormat="0" applyBorder="0" applyAlignment="0" applyProtection="0"/>
    <xf numFmtId="0" fontId="33" fillId="6" borderId="0" applyNumberFormat="0" applyBorder="0" applyAlignment="0" applyProtection="0"/>
    <xf numFmtId="0" fontId="33" fillId="10" borderId="0" applyNumberFormat="0" applyBorder="0" applyAlignment="0" applyProtection="0"/>
    <xf numFmtId="0" fontId="33" fillId="6" borderId="0" applyNumberFormat="0" applyBorder="0" applyAlignment="0" applyProtection="0"/>
    <xf numFmtId="0" fontId="44" fillId="0" borderId="5" applyNumberFormat="0" applyFill="0" applyAlignment="0" applyProtection="0"/>
    <xf numFmtId="0" fontId="45" fillId="0" borderId="6" applyNumberFormat="0" applyFill="0" applyAlignment="0" applyProtection="0"/>
    <xf numFmtId="0" fontId="44" fillId="0" borderId="5"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4" fillId="0" borderId="5" applyNumberFormat="0" applyFill="0" applyAlignment="0" applyProtection="0"/>
    <xf numFmtId="0" fontId="46" fillId="0" borderId="8" applyNumberFormat="0" applyFill="0" applyAlignment="0" applyProtection="0"/>
    <xf numFmtId="0" fontId="47" fillId="0" borderId="9" applyNumberFormat="0" applyFill="0" applyAlignment="0" applyProtection="0"/>
    <xf numFmtId="0" fontId="46" fillId="0" borderId="8" applyNumberFormat="0" applyFill="0" applyAlignment="0" applyProtection="0"/>
    <xf numFmtId="0" fontId="47" fillId="0" borderId="10" applyNumberFormat="0" applyFill="0" applyAlignment="0" applyProtection="0"/>
    <xf numFmtId="0" fontId="47" fillId="0" borderId="10" applyNumberFormat="0" applyFill="0" applyAlignment="0" applyProtection="0"/>
    <xf numFmtId="0" fontId="46" fillId="0" borderId="8" applyNumberFormat="0" applyFill="0" applyAlignment="0" applyProtection="0"/>
    <xf numFmtId="0" fontId="39" fillId="0" borderId="11" applyNumberFormat="0" applyFill="0" applyAlignment="0" applyProtection="0"/>
    <xf numFmtId="0" fontId="48" fillId="0" borderId="12" applyNumberFormat="0" applyFill="0" applyAlignment="0" applyProtection="0"/>
    <xf numFmtId="0" fontId="39" fillId="0" borderId="11" applyNumberFormat="0" applyFill="0" applyAlignment="0" applyProtection="0"/>
    <xf numFmtId="0" fontId="39" fillId="0" borderId="11" applyNumberFormat="0" applyFill="0" applyAlignment="0" applyProtection="0"/>
    <xf numFmtId="0" fontId="48" fillId="0" borderId="12" applyNumberFormat="0" applyFill="0" applyAlignment="0" applyProtection="0"/>
    <xf numFmtId="0" fontId="39" fillId="0" borderId="11" applyNumberFormat="0" applyFill="0" applyAlignment="0" applyProtection="0"/>
    <xf numFmtId="0" fontId="39" fillId="0" borderId="0" applyNumberFormat="0" applyFill="0" applyBorder="0" applyAlignment="0" applyProtection="0"/>
    <xf numFmtId="0" fontId="48" fillId="0" borderId="0" applyNumberFormat="0" applyFill="0" applyBorder="0" applyAlignment="0" applyProtection="0"/>
    <xf numFmtId="0" fontId="39" fillId="0" borderId="0" applyNumberFormat="0" applyFill="0" applyBorder="0" applyAlignment="0" applyProtection="0"/>
    <xf numFmtId="0" fontId="48" fillId="0" borderId="0" applyNumberFormat="0" applyFill="0" applyBorder="0" applyAlignment="0" applyProtection="0"/>
    <xf numFmtId="0" fontId="39" fillId="0" borderId="0" applyNumberFormat="0" applyFill="0" applyBorder="0" applyAlignment="0" applyProtection="0"/>
    <xf numFmtId="205" fontId="58" fillId="0" borderId="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1" fillId="4" borderId="0" applyNumberFormat="0" applyBorder="0" applyAlignment="0" applyProtection="0"/>
    <xf numFmtId="205" fontId="31" fillId="8" borderId="0" applyNumberFormat="0" applyBorder="0" applyAlignment="0" applyProtection="0"/>
    <xf numFmtId="205" fontId="31" fillId="8" borderId="0" applyNumberFormat="0" applyBorder="0" applyAlignment="0" applyProtection="0"/>
    <xf numFmtId="205" fontId="31" fillId="8" borderId="0" applyNumberFormat="0" applyBorder="0" applyAlignment="0" applyProtection="0"/>
    <xf numFmtId="205" fontId="31" fillId="8" borderId="0" applyNumberFormat="0" applyBorder="0" applyAlignment="0" applyProtection="0"/>
    <xf numFmtId="0" fontId="40" fillId="9" borderId="1" applyNumberFormat="0" applyAlignment="0" applyProtection="0"/>
    <xf numFmtId="0" fontId="49" fillId="38" borderId="1" applyNumberFormat="0" applyAlignment="0" applyProtection="0"/>
    <xf numFmtId="0" fontId="40" fillId="9" borderId="1" applyNumberFormat="0" applyAlignment="0" applyProtection="0"/>
    <xf numFmtId="0" fontId="40" fillId="12" borderId="1" applyNumberFormat="0" applyAlignment="0" applyProtection="0"/>
    <xf numFmtId="0" fontId="40" fillId="9" borderId="1" applyNumberFormat="0" applyAlignment="0" applyProtection="0"/>
    <xf numFmtId="0" fontId="38" fillId="0" borderId="3" applyNumberFormat="0" applyFill="0" applyAlignment="0" applyProtection="0"/>
    <xf numFmtId="0" fontId="50" fillId="0" borderId="13" applyNumberFormat="0" applyFill="0" applyAlignment="0" applyProtection="0"/>
    <xf numFmtId="0" fontId="38" fillId="0" borderId="3" applyNumberFormat="0" applyFill="0" applyAlignment="0" applyProtection="0"/>
    <xf numFmtId="0" fontId="51" fillId="0" borderId="4" applyNumberFormat="0" applyFill="0" applyAlignment="0" applyProtection="0"/>
    <xf numFmtId="0" fontId="38" fillId="0" borderId="3" applyNumberFormat="0" applyFill="0" applyAlignment="0" applyProtection="0"/>
    <xf numFmtId="43" fontId="3" fillId="0" borderId="0" applyFont="0" applyFill="0" applyBorder="0" applyAlignment="0" applyProtection="0"/>
    <xf numFmtId="41" fontId="14" fillId="0" borderId="0" applyFont="0" applyFill="0" applyBorder="0" applyAlignment="0" applyProtection="0"/>
    <xf numFmtId="0"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0" fontId="18" fillId="0" borderId="0" applyFont="0" applyFill="0" applyBorder="0" applyAlignment="0" applyProtection="0"/>
    <xf numFmtId="172" fontId="3" fillId="0" borderId="0" applyFont="0" applyFill="0" applyBorder="0" applyAlignment="0" applyProtection="0"/>
    <xf numFmtId="43" fontId="60"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197" fontId="3" fillId="0" borderId="0" applyFont="0" applyFill="0" applyBorder="0" applyAlignment="0" applyProtection="0"/>
    <xf numFmtId="170" fontId="29" fillId="0" borderId="0" applyFont="0" applyFill="0" applyBorder="0" applyAlignment="0" applyProtection="0"/>
    <xf numFmtId="170" fontId="3" fillId="0" borderId="0" applyFont="0" applyFill="0" applyBorder="0" applyAlignment="0" applyProtection="0"/>
    <xf numFmtId="43" fontId="3" fillId="0" borderId="0" applyFont="0" applyFill="0" applyBorder="0" applyAlignment="0" applyProtection="0"/>
    <xf numFmtId="43" fontId="14" fillId="0" borderId="0" applyFont="0" applyFill="0" applyBorder="0" applyAlignment="0" applyProtection="0"/>
    <xf numFmtId="172" fontId="3" fillId="0" borderId="0" applyFont="0" applyFill="0" applyBorder="0" applyAlignment="0" applyProtection="0"/>
    <xf numFmtId="170" fontId="3" fillId="0" borderId="0" applyFont="0" applyFill="0" applyBorder="0" applyAlignment="0" applyProtection="0"/>
    <xf numFmtId="43" fontId="3" fillId="0" borderId="0" applyFont="0" applyFill="0" applyBorder="0" applyAlignment="0" applyProtection="0"/>
    <xf numFmtId="172" fontId="2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43" fontId="2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9" fillId="0" borderId="0" applyFont="0" applyFill="0" applyBorder="0" applyAlignment="0" applyProtection="0"/>
    <xf numFmtId="43" fontId="3" fillId="0" borderId="0" applyFont="0" applyFill="0" applyBorder="0" applyAlignment="0" applyProtection="0"/>
    <xf numFmtId="172" fontId="5"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43" fontId="3" fillId="0" borderId="0" applyFont="0" applyFill="0" applyBorder="0" applyAlignment="0" applyProtection="0"/>
    <xf numFmtId="172" fontId="3" fillId="0" borderId="0" applyFont="0" applyFill="0" applyBorder="0" applyAlignment="0" applyProtection="0"/>
    <xf numFmtId="204" fontId="3" fillId="0" borderId="0" applyFont="0" applyFill="0" applyBorder="0" applyAlignment="0" applyProtection="0"/>
    <xf numFmtId="174"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181" fontId="3" fillId="0" borderId="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74" fontId="3" fillId="0" borderId="0" applyFont="0" applyFill="0" applyBorder="0" applyAlignment="0" applyProtection="0"/>
    <xf numFmtId="188" fontId="3"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188" fontId="3" fillId="0" borderId="0" applyFont="0" applyFill="0" applyBorder="0" applyAlignment="0" applyProtection="0"/>
    <xf numFmtId="172" fontId="3" fillId="0" borderId="0" applyFont="0" applyFill="0" applyBorder="0" applyAlignment="0" applyProtection="0"/>
    <xf numFmtId="43" fontId="3" fillId="0" borderId="0" applyFont="0" applyFill="0" applyBorder="0" applyAlignment="0" applyProtection="0"/>
    <xf numFmtId="188" fontId="3" fillId="0" borderId="0" applyFont="0" applyFill="0" applyBorder="0" applyAlignment="0" applyProtection="0"/>
    <xf numFmtId="170" fontId="14" fillId="0" borderId="0" applyFont="0" applyFill="0" applyBorder="0" applyAlignment="0" applyProtection="0"/>
    <xf numFmtId="172" fontId="3" fillId="0" borderId="0" applyFont="0" applyFill="0" applyBorder="0" applyAlignment="0" applyProtection="0"/>
    <xf numFmtId="170" fontId="3" fillId="0" borderId="0" applyFont="0" applyFill="0" applyBorder="0" applyAlignment="0" applyProtection="0"/>
    <xf numFmtId="197" fontId="3"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43" fontId="3" fillId="0" borderId="0" applyFont="0" applyFill="0" applyBorder="0" applyAlignment="0" applyProtection="0"/>
    <xf numFmtId="204" fontId="3" fillId="0" borderId="0" applyFont="0" applyFill="0" applyBorder="0" applyAlignment="0" applyProtection="0"/>
    <xf numFmtId="43" fontId="14"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2" fontId="29" fillId="0" borderId="0" applyFont="0" applyFill="0" applyBorder="0" applyAlignment="0" applyProtection="0"/>
    <xf numFmtId="43" fontId="29" fillId="0" borderId="0" applyFont="0" applyFill="0" applyBorder="0" applyAlignment="0" applyProtection="0"/>
    <xf numFmtId="196"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0" fillId="0" borderId="0" applyFont="0" applyFill="0" applyBorder="0" applyAlignment="0" applyProtection="0"/>
    <xf numFmtId="43" fontId="61" fillId="0" borderId="0" applyFont="0" applyFill="0" applyBorder="0" applyAlignment="0" applyProtection="0"/>
    <xf numFmtId="43" fontId="29"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3" fontId="3" fillId="0" borderId="0" applyFont="0" applyFill="0" applyBorder="0" applyAlignment="0" applyProtection="0"/>
    <xf numFmtId="221" fontId="3" fillId="0" borderId="0" applyFont="0" applyFill="0" applyBorder="0" applyAlignment="0" applyProtection="0"/>
    <xf numFmtId="174" fontId="3" fillId="0" borderId="0" applyFont="0" applyFill="0" applyBorder="0" applyAlignment="0" applyProtection="0"/>
    <xf numFmtId="197" fontId="3" fillId="0" borderId="0" applyFont="0" applyFill="0" applyBorder="0" applyAlignment="0" applyProtection="0"/>
    <xf numFmtId="43" fontId="61" fillId="0" borderId="0" applyFont="0" applyFill="0" applyBorder="0" applyAlignment="0" applyProtection="0"/>
    <xf numFmtId="220" fontId="3" fillId="0" borderId="0" applyFont="0" applyFill="0" applyBorder="0" applyAlignment="0" applyProtection="0"/>
    <xf numFmtId="188" fontId="3" fillId="0" borderId="0" applyFont="0" applyFill="0" applyBorder="0" applyAlignment="0" applyProtection="0"/>
    <xf numFmtId="220"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188" fontId="3"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43" fontId="3" fillId="0" borderId="0" applyFont="0" applyFill="0" applyBorder="0" applyAlignment="0" applyProtection="0"/>
    <xf numFmtId="188"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0" fontId="3" fillId="0" borderId="0" applyFont="0" applyFill="0" applyBorder="0" applyAlignment="0" applyProtection="0"/>
    <xf numFmtId="43" fontId="24" fillId="0" borderId="0" applyFont="0" applyFill="0" applyBorder="0" applyAlignment="0" applyProtection="0"/>
    <xf numFmtId="188" fontId="3" fillId="0" borderId="0" applyFont="0" applyFill="0" applyBorder="0" applyAlignment="0" applyProtection="0"/>
    <xf numFmtId="166" fontId="3" fillId="0" borderId="0" applyFont="0" applyFill="0" applyBorder="0" applyAlignment="0" applyProtection="0"/>
    <xf numFmtId="172" fontId="3" fillId="0" borderId="0" applyFont="0" applyFill="0" applyBorder="0" applyAlignment="0" applyProtection="0"/>
    <xf numFmtId="43" fontId="62"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43" fontId="3"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97" fontId="3"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70" fontId="3" fillId="0" borderId="0" applyFont="0" applyFill="0" applyBorder="0" applyAlignment="0" applyProtection="0"/>
    <xf numFmtId="172" fontId="3" fillId="0" borderId="0" applyFont="0" applyFill="0" applyBorder="0" applyAlignment="0" applyProtection="0"/>
    <xf numFmtId="43" fontId="61" fillId="0" borderId="0" applyFont="0" applyFill="0" applyBorder="0" applyAlignment="0" applyProtection="0"/>
    <xf numFmtId="43" fontId="63"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170" fontId="29"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8" fontId="3" fillId="0" borderId="0" applyFont="0" applyFill="0" applyBorder="0" applyAlignment="0" applyProtection="0"/>
    <xf numFmtId="170" fontId="3" fillId="0" borderId="0" applyFont="0" applyFill="0" applyBorder="0" applyAlignment="0" applyProtection="0"/>
    <xf numFmtId="43" fontId="16" fillId="0" borderId="0" applyFont="0" applyFill="0" applyBorder="0" applyAlignment="0" applyProtection="0"/>
    <xf numFmtId="188" fontId="3" fillId="0" borderId="0" applyFont="0" applyFill="0" applyBorder="0" applyAlignment="0" applyProtection="0"/>
    <xf numFmtId="170" fontId="3" fillId="0" borderId="0" applyFont="0" applyFill="0" applyBorder="0" applyAlignment="0" applyProtection="0"/>
    <xf numFmtId="198" fontId="3" fillId="0" borderId="0" applyFill="0" applyBorder="0" applyAlignment="0" applyProtection="0"/>
    <xf numFmtId="43"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70" fontId="3" fillId="0" borderId="0" applyFont="0" applyFill="0" applyBorder="0" applyAlignment="0" applyProtection="0"/>
    <xf numFmtId="8" fontId="3" fillId="0" borderId="0" applyFont="0" applyFill="0" applyBorder="0" applyAlignment="0" applyProtection="0"/>
    <xf numFmtId="5" fontId="3"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174" fontId="3" fillId="0" borderId="0" applyFill="0" applyBorder="0" applyAlignment="0" applyProtection="0"/>
    <xf numFmtId="43" fontId="16" fillId="0" borderId="0" applyFont="0" applyFill="0" applyBorder="0" applyAlignment="0" applyProtection="0"/>
    <xf numFmtId="170" fontId="24" fillId="0" borderId="0" applyFont="0" applyFill="0" applyBorder="0" applyAlignment="0" applyProtection="0"/>
    <xf numFmtId="199" fontId="3" fillId="0" borderId="0" applyFont="0" applyFill="0" applyBorder="0" applyAlignment="0" applyProtection="0"/>
    <xf numFmtId="43" fontId="3" fillId="0" borderId="0" applyFont="0" applyFill="0" applyBorder="0" applyAlignment="0" applyProtection="0"/>
    <xf numFmtId="200" fontId="3" fillId="0" borderId="0" applyFont="0" applyFill="0" applyBorder="0" applyAlignment="0" applyProtection="0"/>
    <xf numFmtId="170"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43" fontId="3" fillId="0" borderId="0" applyFont="0" applyFill="0" applyBorder="0" applyAlignment="0" applyProtection="0"/>
    <xf numFmtId="185" fontId="3" fillId="0" borderId="0" applyFont="0" applyFill="0" applyBorder="0" applyAlignment="0" applyProtection="0"/>
    <xf numFmtId="172" fontId="3" fillId="0" borderId="0" applyFont="0" applyFill="0" applyBorder="0" applyAlignment="0" applyProtection="0"/>
    <xf numFmtId="0" fontId="3" fillId="0" borderId="0" applyFont="0" applyFill="0" applyBorder="0" applyAlignment="0" applyProtection="0"/>
    <xf numFmtId="17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0" fontId="3" fillId="0" borderId="0" applyFont="0" applyFill="0" applyBorder="0" applyAlignment="0" applyProtection="0"/>
    <xf numFmtId="172" fontId="3" fillId="0" borderId="0" applyFont="0" applyFill="0" applyBorder="0" applyAlignment="0" applyProtection="0"/>
    <xf numFmtId="43" fontId="24" fillId="0" borderId="0" applyFont="0" applyFill="0" applyBorder="0" applyAlignment="0" applyProtection="0"/>
    <xf numFmtId="172" fontId="3" fillId="0" borderId="0" applyFont="0" applyFill="0" applyBorder="0" applyAlignment="0" applyProtection="0"/>
    <xf numFmtId="43" fontId="3" fillId="0" borderId="0" applyFont="0" applyFill="0" applyBorder="0" applyAlignment="0" applyProtection="0"/>
    <xf numFmtId="170" fontId="3" fillId="0" borderId="0" applyFont="0" applyFill="0" applyBorder="0" applyAlignment="0" applyProtection="0"/>
    <xf numFmtId="185" fontId="3" fillId="0" borderId="0" applyFont="0" applyFill="0" applyBorder="0" applyAlignment="0" applyProtection="0"/>
    <xf numFmtId="43" fontId="24"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43" fontId="3" fillId="0" borderId="0" applyFont="0" applyFill="0" applyBorder="0" applyAlignment="0" applyProtection="0"/>
    <xf numFmtId="172" fontId="3" fillId="0" borderId="0" applyFont="0" applyFill="0" applyBorder="0" applyAlignment="0" applyProtection="0"/>
    <xf numFmtId="219" fontId="3" fillId="0" borderId="0" applyFont="0" applyFill="0" applyBorder="0" applyAlignment="0" applyProtection="0"/>
    <xf numFmtId="43" fontId="3" fillId="0" borderId="0" applyFont="0" applyFill="0" applyBorder="0" applyAlignment="0" applyProtection="0"/>
    <xf numFmtId="219" fontId="3" fillId="0" borderId="0" applyFont="0" applyFill="0" applyBorder="0" applyAlignment="0" applyProtection="0"/>
    <xf numFmtId="195" fontId="3" fillId="0" borderId="0" applyFont="0" applyFill="0" applyBorder="0" applyAlignment="0" applyProtection="0"/>
    <xf numFmtId="175" fontId="3" fillId="0" borderId="0" applyFont="0" applyFill="0" applyBorder="0" applyAlignment="0" applyProtection="0"/>
    <xf numFmtId="195" fontId="3" fillId="0" borderId="0" applyFont="0" applyFill="0" applyBorder="0" applyAlignment="0" applyProtection="0"/>
    <xf numFmtId="43" fontId="29" fillId="0" borderId="0" applyFont="0" applyFill="0" applyBorder="0" applyAlignment="0" applyProtection="0"/>
    <xf numFmtId="17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43" fontId="3" fillId="0" borderId="0" applyFont="0" applyFill="0" applyBorder="0" applyAlignment="0" applyProtection="0"/>
    <xf numFmtId="214" fontId="1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7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44" fontId="3" fillId="0" borderId="0" applyFont="0" applyFill="0" applyBorder="0" applyAlignment="0" applyProtection="0"/>
    <xf numFmtId="215" fontId="18" fillId="0" borderId="0" applyFont="0" applyFill="0" applyBorder="0" applyAlignment="0" applyProtection="0"/>
    <xf numFmtId="188" fontId="3" fillId="0" borderId="0" applyFont="0" applyFill="0" applyBorder="0" applyAlignment="0" applyProtection="0"/>
    <xf numFmtId="215" fontId="18" fillId="0" borderId="0" applyFont="0" applyFill="0" applyBorder="0" applyAlignment="0" applyProtection="0"/>
    <xf numFmtId="188" fontId="3" fillId="0" borderId="0" applyFont="0" applyFill="0" applyBorder="0" applyAlignment="0" applyProtection="0"/>
    <xf numFmtId="164" fontId="29" fillId="0" borderId="0" applyFont="0" applyFill="0" applyBorder="0" applyAlignment="0" applyProtection="0"/>
    <xf numFmtId="201" fontId="29" fillId="0" borderId="0" applyFont="0" applyFill="0" applyBorder="0" applyAlignment="0" applyProtection="0"/>
    <xf numFmtId="164" fontId="29" fillId="0" borderId="0" applyFont="0" applyFill="0" applyBorder="0" applyAlignment="0" applyProtection="0"/>
    <xf numFmtId="188" fontId="3" fillId="0" borderId="0" applyFont="0" applyFill="0" applyBorder="0" applyAlignment="0" applyProtection="0"/>
    <xf numFmtId="0" fontId="3" fillId="0" borderId="0" applyFill="0" applyBorder="0" applyAlignment="0" applyProtection="0"/>
    <xf numFmtId="201" fontId="1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44" fontId="3" fillId="0" borderId="0" applyFont="0" applyFill="0" applyBorder="0" applyAlignment="0" applyProtection="0"/>
    <xf numFmtId="188" fontId="3" fillId="0" borderId="0" applyFont="0" applyFill="0" applyBorder="0" applyAlignment="0" applyProtection="0"/>
    <xf numFmtId="216" fontId="3" fillId="0" borderId="0" applyFont="0" applyFill="0" applyBorder="0" applyAlignment="0" applyProtection="0"/>
    <xf numFmtId="164" fontId="61" fillId="0" borderId="0" applyFont="0" applyFill="0" applyBorder="0" applyAlignment="0" applyProtection="0"/>
    <xf numFmtId="216" fontId="3" fillId="0" borderId="0" applyFont="0" applyFill="0" applyBorder="0" applyAlignment="0" applyProtection="0"/>
    <xf numFmtId="44"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44" fontId="24" fillId="0" borderId="0" applyFont="0" applyFill="0" applyBorder="0" applyAlignment="0" applyProtection="0"/>
    <xf numFmtId="217" fontId="3" fillId="0" borderId="0" applyFont="0" applyFill="0" applyBorder="0" applyAlignment="0" applyProtection="0"/>
    <xf numFmtId="164" fontId="29" fillId="0" borderId="0" applyFont="0" applyFill="0" applyBorder="0" applyAlignment="0" applyProtection="0"/>
    <xf numFmtId="0" fontId="50" fillId="38" borderId="0" applyNumberFormat="0" applyBorder="0" applyAlignment="0" applyProtection="0"/>
    <xf numFmtId="0" fontId="64" fillId="12" borderId="0" applyNumberFormat="0" applyBorder="0" applyAlignment="0" applyProtection="0"/>
    <xf numFmtId="0" fontId="67" fillId="50" borderId="0" applyNumberFormat="0" applyBorder="0" applyAlignment="0" applyProtection="0"/>
    <xf numFmtId="205" fontId="50" fillId="12" borderId="0" applyNumberFormat="0" applyBorder="0" applyAlignment="0" applyProtection="0"/>
    <xf numFmtId="205" fontId="50" fillId="12" borderId="0" applyNumberFormat="0" applyBorder="0" applyAlignment="0" applyProtection="0"/>
    <xf numFmtId="205" fontId="50" fillId="12" borderId="0" applyNumberFormat="0" applyBorder="0" applyAlignment="0" applyProtection="0"/>
    <xf numFmtId="205" fontId="50" fillId="12" borderId="0" applyNumberFormat="0" applyBorder="0" applyAlignment="0" applyProtection="0"/>
    <xf numFmtId="0" fontId="52" fillId="0" borderId="0"/>
    <xf numFmtId="0" fontId="52" fillId="0" borderId="0"/>
    <xf numFmtId="179" fontId="53" fillId="0" borderId="0"/>
    <xf numFmtId="0" fontId="3" fillId="0" borderId="0"/>
    <xf numFmtId="0" fontId="3" fillId="0" borderId="0"/>
    <xf numFmtId="0" fontId="3" fillId="0" borderId="0"/>
    <xf numFmtId="39" fontId="11" fillId="0" borderId="0"/>
    <xf numFmtId="0" fontId="3" fillId="0" borderId="0"/>
    <xf numFmtId="190" fontId="12" fillId="0" borderId="0"/>
    <xf numFmtId="0" fontId="18" fillId="0" borderId="0"/>
    <xf numFmtId="39" fontId="11" fillId="0" borderId="0"/>
    <xf numFmtId="0" fontId="3" fillId="0" borderId="0"/>
    <xf numFmtId="0" fontId="3" fillId="0" borderId="0"/>
    <xf numFmtId="205" fontId="24" fillId="0" borderId="0"/>
    <xf numFmtId="0" fontId="3" fillId="0" borderId="0"/>
    <xf numFmtId="39" fontId="10" fillId="0" borderId="0"/>
    <xf numFmtId="0" fontId="68" fillId="0" borderId="0"/>
    <xf numFmtId="0" fontId="68" fillId="0" borderId="0"/>
    <xf numFmtId="39" fontId="11" fillId="0" borderId="0"/>
    <xf numFmtId="0" fontId="3" fillId="0" borderId="0"/>
    <xf numFmtId="0" fontId="68" fillId="0" borderId="0"/>
    <xf numFmtId="190" fontId="12" fillId="0" borderId="0"/>
    <xf numFmtId="205" fontId="24" fillId="0" borderId="0"/>
    <xf numFmtId="0" fontId="68" fillId="0" borderId="0"/>
    <xf numFmtId="0" fontId="3" fillId="0" borderId="0"/>
    <xf numFmtId="0" fontId="3" fillId="0" borderId="0"/>
    <xf numFmtId="0" fontId="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205" fontId="24" fillId="0" borderId="0"/>
    <xf numFmtId="0" fontId="68" fillId="0" borderId="0"/>
    <xf numFmtId="0" fontId="3" fillId="0" borderId="0"/>
    <xf numFmtId="0" fontId="3" fillId="0" borderId="0"/>
    <xf numFmtId="0" fontId="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205" fontId="24" fillId="0" borderId="0"/>
    <xf numFmtId="0" fontId="68" fillId="0" borderId="0"/>
    <xf numFmtId="0" fontId="68" fillId="0" borderId="0"/>
    <xf numFmtId="205" fontId="24" fillId="0" borderId="0"/>
    <xf numFmtId="0" fontId="68" fillId="0" borderId="0"/>
    <xf numFmtId="0" fontId="68" fillId="0" borderId="0"/>
    <xf numFmtId="0" fontId="68" fillId="0" borderId="0"/>
    <xf numFmtId="0" fontId="68" fillId="0" borderId="0"/>
    <xf numFmtId="205" fontId="24" fillId="0" borderId="0"/>
    <xf numFmtId="0" fontId="18" fillId="0" borderId="0"/>
    <xf numFmtId="0" fontId="69" fillId="0" borderId="0"/>
    <xf numFmtId="0" fontId="68" fillId="0" borderId="0"/>
    <xf numFmtId="0" fontId="68" fillId="0" borderId="0"/>
    <xf numFmtId="205" fontId="24" fillId="0" borderId="0"/>
    <xf numFmtId="0" fontId="68" fillId="0" borderId="0"/>
    <xf numFmtId="0" fontId="68" fillId="0" borderId="0"/>
    <xf numFmtId="205" fontId="24" fillId="0" borderId="0"/>
    <xf numFmtId="0" fontId="69" fillId="0" borderId="0"/>
    <xf numFmtId="0" fontId="68" fillId="0" borderId="0"/>
    <xf numFmtId="0" fontId="68" fillId="0" borderId="0"/>
    <xf numFmtId="205" fontId="24" fillId="0" borderId="0"/>
    <xf numFmtId="0" fontId="68" fillId="0" borderId="0"/>
    <xf numFmtId="0" fontId="68" fillId="0" borderId="0"/>
    <xf numFmtId="205" fontId="24" fillId="0" borderId="0"/>
    <xf numFmtId="205" fontId="24" fillId="0" borderId="0"/>
    <xf numFmtId="39" fontId="11" fillId="0" borderId="0"/>
    <xf numFmtId="0" fontId="3" fillId="0" borderId="0"/>
    <xf numFmtId="39" fontId="11" fillId="0" borderId="0"/>
    <xf numFmtId="205" fontId="68" fillId="0" borderId="0"/>
    <xf numFmtId="0" fontId="69" fillId="0" borderId="0"/>
    <xf numFmtId="0" fontId="3" fillId="0" borderId="0"/>
    <xf numFmtId="205" fontId="68" fillId="0" borderId="0"/>
    <xf numFmtId="0" fontId="3" fillId="0" borderId="0"/>
    <xf numFmtId="0" fontId="3" fillId="0" borderId="0"/>
    <xf numFmtId="0" fontId="3" fillId="0" borderId="0"/>
    <xf numFmtId="0" fontId="63" fillId="0" borderId="0"/>
    <xf numFmtId="0" fontId="3" fillId="0" borderId="0"/>
    <xf numFmtId="0" fontId="3" fillId="0" borderId="0"/>
    <xf numFmtId="0" fontId="68" fillId="0" borderId="0"/>
    <xf numFmtId="0" fontId="3" fillId="0" borderId="0"/>
    <xf numFmtId="0" fontId="3" fillId="0" borderId="0"/>
    <xf numFmtId="0" fontId="68" fillId="0" borderId="0"/>
    <xf numFmtId="0" fontId="68" fillId="0" borderId="0"/>
    <xf numFmtId="0" fontId="70" fillId="0" borderId="0"/>
    <xf numFmtId="0" fontId="63" fillId="0" borderId="0"/>
    <xf numFmtId="0" fontId="3" fillId="0" borderId="0"/>
    <xf numFmtId="0" fontId="3" fillId="0" borderId="0"/>
    <xf numFmtId="0" fontId="3" fillId="0" borderId="0"/>
    <xf numFmtId="0" fontId="70" fillId="0" borderId="0"/>
    <xf numFmtId="0" fontId="12" fillId="0" borderId="0"/>
    <xf numFmtId="218" fontId="12" fillId="0" borderId="0"/>
    <xf numFmtId="0" fontId="3" fillId="0" borderId="0"/>
    <xf numFmtId="0" fontId="68" fillId="0" borderId="0"/>
    <xf numFmtId="0" fontId="3" fillId="0" borderId="0"/>
    <xf numFmtId="0" fontId="68" fillId="0" borderId="0"/>
    <xf numFmtId="0" fontId="62" fillId="0" borderId="0"/>
    <xf numFmtId="0" fontId="62" fillId="0" borderId="0"/>
    <xf numFmtId="0" fontId="3" fillId="0" borderId="0"/>
    <xf numFmtId="0" fontId="3" fillId="0" borderId="0"/>
    <xf numFmtId="0" fontId="68" fillId="0" borderId="0"/>
    <xf numFmtId="0" fontId="68" fillId="0" borderId="0"/>
    <xf numFmtId="0" fontId="68" fillId="0" borderId="0"/>
    <xf numFmtId="0" fontId="68" fillId="0" borderId="0"/>
    <xf numFmtId="0" fontId="68" fillId="0" borderId="0"/>
    <xf numFmtId="0" fontId="3" fillId="0" borderId="0"/>
    <xf numFmtId="205" fontId="68" fillId="0" borderId="0"/>
    <xf numFmtId="0" fontId="68" fillId="0" borderId="0"/>
    <xf numFmtId="0" fontId="69" fillId="0" borderId="0"/>
    <xf numFmtId="205" fontId="68" fillId="0" borderId="0"/>
    <xf numFmtId="0" fontId="3" fillId="0" borderId="0"/>
    <xf numFmtId="205" fontId="3" fillId="0" borderId="0"/>
    <xf numFmtId="0" fontId="69" fillId="0" borderId="0"/>
    <xf numFmtId="205" fontId="3" fillId="0" borderId="0"/>
    <xf numFmtId="0" fontId="3" fillId="0" borderId="0"/>
    <xf numFmtId="0" fontId="3" fillId="0" borderId="0"/>
    <xf numFmtId="0" fontId="68" fillId="0" borderId="0"/>
    <xf numFmtId="0" fontId="3" fillId="0" borderId="0"/>
    <xf numFmtId="0" fontId="3" fillId="0" borderId="0"/>
    <xf numFmtId="0" fontId="18" fillId="0" borderId="0"/>
    <xf numFmtId="0" fontId="68" fillId="0" borderId="0"/>
    <xf numFmtId="0" fontId="68" fillId="0" borderId="0"/>
    <xf numFmtId="0" fontId="3" fillId="0" borderId="0"/>
    <xf numFmtId="0" fontId="68" fillId="0" borderId="0"/>
    <xf numFmtId="0" fontId="3" fillId="0" borderId="0"/>
    <xf numFmtId="0" fontId="68" fillId="0" borderId="0"/>
    <xf numFmtId="0" fontId="70" fillId="0" borderId="0"/>
    <xf numFmtId="0" fontId="3" fillId="0" borderId="0"/>
    <xf numFmtId="0" fontId="68" fillId="0" borderId="0"/>
    <xf numFmtId="179" fontId="12" fillId="0" borderId="0"/>
    <xf numFmtId="0" fontId="70" fillId="0" borderId="0"/>
    <xf numFmtId="0" fontId="18" fillId="0" borderId="0"/>
    <xf numFmtId="0" fontId="5" fillId="0" borderId="0"/>
    <xf numFmtId="0" fontId="70" fillId="0" borderId="0"/>
    <xf numFmtId="190" fontId="12" fillId="0" borderId="0"/>
    <xf numFmtId="0" fontId="68" fillId="0" borderId="0"/>
    <xf numFmtId="0" fontId="5" fillId="0" borderId="0"/>
    <xf numFmtId="0" fontId="3" fillId="0" borderId="0"/>
    <xf numFmtId="39" fontId="11" fillId="0" borderId="0"/>
    <xf numFmtId="0" fontId="3" fillId="0" borderId="0"/>
    <xf numFmtId="39" fontId="10" fillId="0" borderId="0"/>
    <xf numFmtId="0" fontId="68" fillId="0" borderId="0"/>
    <xf numFmtId="0" fontId="68" fillId="0" borderId="0"/>
    <xf numFmtId="0" fontId="68" fillId="0" borderId="0"/>
    <xf numFmtId="0" fontId="68" fillId="0" borderId="0"/>
    <xf numFmtId="177" fontId="52" fillId="0" borderId="0"/>
    <xf numFmtId="202" fontId="54" fillId="0" borderId="0"/>
    <xf numFmtId="0" fontId="68" fillId="0" borderId="0"/>
    <xf numFmtId="0" fontId="14" fillId="0" borderId="0"/>
    <xf numFmtId="0" fontId="14" fillId="0" borderId="0"/>
    <xf numFmtId="0" fontId="24" fillId="0" borderId="0"/>
    <xf numFmtId="177" fontId="52" fillId="0" borderId="0"/>
    <xf numFmtId="0" fontId="3" fillId="0" borderId="0"/>
    <xf numFmtId="0" fontId="68" fillId="0" borderId="0"/>
    <xf numFmtId="0" fontId="52" fillId="0" borderId="0"/>
    <xf numFmtId="218" fontId="12" fillId="0" borderId="0"/>
    <xf numFmtId="0" fontId="68" fillId="0" borderId="0"/>
    <xf numFmtId="0" fontId="68" fillId="0" borderId="0"/>
    <xf numFmtId="39" fontId="11" fillId="0" borderId="0"/>
    <xf numFmtId="0" fontId="68" fillId="0" borderId="0"/>
    <xf numFmtId="0" fontId="68" fillId="0" borderId="0"/>
    <xf numFmtId="0" fontId="68" fillId="0" borderId="0"/>
    <xf numFmtId="0" fontId="68" fillId="0" borderId="0"/>
    <xf numFmtId="0" fontId="68" fillId="0" borderId="0"/>
    <xf numFmtId="0" fontId="3" fillId="0" borderId="0"/>
    <xf numFmtId="0" fontId="68" fillId="0" borderId="0"/>
    <xf numFmtId="0" fontId="3" fillId="0" borderId="0"/>
    <xf numFmtId="0" fontId="3" fillId="0" borderId="0"/>
    <xf numFmtId="0" fontId="3" fillId="0" borderId="0"/>
    <xf numFmtId="190" fontId="12" fillId="0" borderId="0"/>
    <xf numFmtId="0" fontId="3" fillId="0" borderId="0"/>
    <xf numFmtId="0" fontId="70" fillId="0" borderId="0"/>
    <xf numFmtId="0" fontId="63" fillId="0" borderId="0"/>
    <xf numFmtId="0" fontId="3" fillId="0" borderId="0"/>
    <xf numFmtId="0" fontId="3" fillId="0" borderId="0"/>
    <xf numFmtId="0" fontId="68" fillId="0" borderId="0"/>
    <xf numFmtId="0" fontId="68" fillId="0" borderId="0"/>
    <xf numFmtId="0" fontId="3" fillId="0" borderId="0"/>
    <xf numFmtId="205" fontId="18" fillId="0" borderId="0"/>
    <xf numFmtId="205" fontId="18" fillId="0" borderId="0"/>
    <xf numFmtId="205" fontId="18" fillId="0" borderId="0"/>
    <xf numFmtId="205" fontId="18" fillId="0" borderId="0"/>
    <xf numFmtId="205" fontId="18" fillId="0" borderId="0"/>
    <xf numFmtId="205" fontId="18" fillId="0" borderId="0"/>
    <xf numFmtId="0" fontId="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 fillId="0" borderId="0"/>
    <xf numFmtId="0" fontId="68" fillId="0" borderId="0"/>
    <xf numFmtId="0" fontId="68" fillId="0" borderId="0"/>
    <xf numFmtId="0" fontId="68" fillId="0" borderId="0"/>
    <xf numFmtId="0" fontId="68" fillId="0" borderId="0"/>
    <xf numFmtId="0" fontId="68" fillId="0" borderId="0"/>
    <xf numFmtId="0" fontId="68" fillId="0" borderId="0"/>
    <xf numFmtId="0" fontId="3" fillId="0" borderId="0"/>
    <xf numFmtId="0" fontId="68" fillId="0" borderId="0"/>
    <xf numFmtId="0" fontId="68" fillId="0" borderId="0"/>
    <xf numFmtId="205" fontId="18" fillId="0" borderId="0"/>
    <xf numFmtId="0" fontId="68" fillId="0" borderId="0"/>
    <xf numFmtId="0" fontId="68" fillId="0" borderId="0"/>
    <xf numFmtId="0" fontId="68" fillId="0" borderId="0"/>
    <xf numFmtId="0" fontId="68" fillId="0" borderId="0"/>
    <xf numFmtId="0" fontId="68" fillId="0" borderId="0"/>
    <xf numFmtId="0" fontId="14" fillId="0" borderId="0"/>
    <xf numFmtId="0" fontId="68" fillId="0" borderId="0"/>
    <xf numFmtId="0" fontId="24" fillId="0" borderId="0"/>
    <xf numFmtId="0" fontId="68" fillId="0" borderId="0"/>
    <xf numFmtId="205" fontId="18" fillId="0" borderId="0"/>
    <xf numFmtId="0" fontId="16" fillId="0" borderId="0"/>
    <xf numFmtId="0" fontId="3" fillId="0" borderId="0"/>
    <xf numFmtId="205" fontId="18" fillId="0" borderId="0"/>
    <xf numFmtId="205" fontId="18" fillId="0" borderId="0"/>
    <xf numFmtId="205" fontId="18" fillId="0" borderId="0"/>
    <xf numFmtId="205" fontId="18" fillId="0" borderId="0"/>
    <xf numFmtId="205" fontId="18" fillId="0" borderId="0"/>
    <xf numFmtId="205" fontId="18" fillId="0" borderId="0"/>
    <xf numFmtId="205" fontId="18" fillId="0" borderId="0"/>
    <xf numFmtId="205" fontId="18" fillId="0" borderId="0"/>
    <xf numFmtId="205" fontId="18" fillId="0" borderId="0"/>
    <xf numFmtId="205" fontId="18" fillId="0" borderId="0"/>
    <xf numFmtId="205" fontId="1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5" fontId="18" fillId="0" borderId="0"/>
    <xf numFmtId="205" fontId="18" fillId="0" borderId="0"/>
    <xf numFmtId="205" fontId="18" fillId="0" borderId="0"/>
    <xf numFmtId="205" fontId="18" fillId="0" borderId="0"/>
    <xf numFmtId="205" fontId="18" fillId="0" borderId="0"/>
    <xf numFmtId="188" fontId="12" fillId="0" borderId="0"/>
    <xf numFmtId="39" fontId="10" fillId="0" borderId="0"/>
    <xf numFmtId="184" fontId="52" fillId="0" borderId="0"/>
    <xf numFmtId="0" fontId="3" fillId="0" borderId="0"/>
    <xf numFmtId="0" fontId="68" fillId="0" borderId="0"/>
    <xf numFmtId="205" fontId="18" fillId="0" borderId="0"/>
    <xf numFmtId="0" fontId="24" fillId="0" borderId="0"/>
    <xf numFmtId="0" fontId="68" fillId="0" borderId="0"/>
    <xf numFmtId="0" fontId="68" fillId="0" borderId="0"/>
    <xf numFmtId="205" fontId="18" fillId="0" borderId="0"/>
    <xf numFmtId="0" fontId="68" fillId="0" borderId="0"/>
    <xf numFmtId="0" fontId="68" fillId="0" borderId="0"/>
    <xf numFmtId="205" fontId="18" fillId="0" borderId="0"/>
    <xf numFmtId="0" fontId="68" fillId="0" borderId="0"/>
    <xf numFmtId="205" fontId="18" fillId="0" borderId="0"/>
    <xf numFmtId="205" fontId="18" fillId="0" borderId="0"/>
    <xf numFmtId="205" fontId="18" fillId="0" borderId="0"/>
    <xf numFmtId="205" fontId="18" fillId="0" borderId="0"/>
    <xf numFmtId="205" fontId="18" fillId="0" borderId="0"/>
    <xf numFmtId="205" fontId="18" fillId="0" borderId="0"/>
    <xf numFmtId="0" fontId="11" fillId="0" borderId="0"/>
    <xf numFmtId="0" fontId="3" fillId="0" borderId="0"/>
    <xf numFmtId="0" fontId="3" fillId="0" borderId="0"/>
    <xf numFmtId="0" fontId="3" fillId="0" borderId="0"/>
    <xf numFmtId="0" fontId="3" fillId="0" borderId="0"/>
    <xf numFmtId="0" fontId="68" fillId="0" borderId="0"/>
    <xf numFmtId="0" fontId="24" fillId="0" borderId="0"/>
    <xf numFmtId="0" fontId="68" fillId="0" borderId="0"/>
    <xf numFmtId="0" fontId="68" fillId="0" borderId="0"/>
    <xf numFmtId="0" fontId="3" fillId="0" borderId="0"/>
    <xf numFmtId="0" fontId="3" fillId="0" borderId="0"/>
    <xf numFmtId="0" fontId="3"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3" fillId="0" borderId="0"/>
    <xf numFmtId="186" fontId="24" fillId="0" borderId="0"/>
    <xf numFmtId="0" fontId="16" fillId="0" borderId="0"/>
    <xf numFmtId="39" fontId="10" fillId="0" borderId="0"/>
    <xf numFmtId="0" fontId="68" fillId="0" borderId="0"/>
    <xf numFmtId="0" fontId="3" fillId="0" borderId="0"/>
    <xf numFmtId="0" fontId="3" fillId="0" borderId="0"/>
    <xf numFmtId="0" fontId="3" fillId="0" borderId="0"/>
    <xf numFmtId="177" fontId="52" fillId="0" borderId="0"/>
    <xf numFmtId="205" fontId="24" fillId="0" borderId="0"/>
    <xf numFmtId="177" fontId="52" fillId="0" borderId="0"/>
    <xf numFmtId="0" fontId="5" fillId="0" borderId="0"/>
    <xf numFmtId="0" fontId="68" fillId="0" borderId="0"/>
    <xf numFmtId="0" fontId="3" fillId="0" borderId="0"/>
    <xf numFmtId="0" fontId="68" fillId="0" borderId="0"/>
    <xf numFmtId="221" fontId="52" fillId="0" borderId="0"/>
    <xf numFmtId="0" fontId="3" fillId="0" borderId="0"/>
    <xf numFmtId="0" fontId="68" fillId="0" borderId="0"/>
    <xf numFmtId="205" fontId="3" fillId="0" borderId="0"/>
    <xf numFmtId="221" fontId="52" fillId="0" borderId="0"/>
    <xf numFmtId="0" fontId="68" fillId="0" borderId="0"/>
    <xf numFmtId="39" fontId="11" fillId="0" borderId="0"/>
    <xf numFmtId="0" fontId="3" fillId="0" borderId="0"/>
    <xf numFmtId="0" fontId="3" fillId="0" borderId="0"/>
    <xf numFmtId="39" fontId="11" fillId="0" borderId="0"/>
    <xf numFmtId="0" fontId="3" fillId="7" borderId="14" applyNumberFormat="0" applyFont="0" applyAlignment="0" applyProtection="0"/>
    <xf numFmtId="0" fontId="3" fillId="7" borderId="14" applyNumberFormat="0" applyFont="0" applyAlignment="0" applyProtection="0"/>
    <xf numFmtId="205" fontId="18" fillId="7" borderId="14" applyNumberFormat="0" applyFont="0" applyAlignment="0" applyProtection="0"/>
    <xf numFmtId="205" fontId="18" fillId="7" borderId="14" applyNumberFormat="0" applyFont="0" applyAlignment="0" applyProtection="0"/>
    <xf numFmtId="205" fontId="18" fillId="7" borderId="14" applyNumberFormat="0" applyFont="0" applyAlignment="0" applyProtection="0"/>
    <xf numFmtId="205" fontId="18" fillId="7" borderId="14" applyNumberFormat="0" applyFont="0" applyAlignment="0" applyProtection="0"/>
    <xf numFmtId="0" fontId="3" fillId="7" borderId="14" applyNumberFormat="0" applyFont="0" applyAlignment="0" applyProtection="0"/>
    <xf numFmtId="0" fontId="3" fillId="27" borderId="14" applyNumberFormat="0" applyFont="0" applyAlignment="0" applyProtection="0"/>
    <xf numFmtId="0" fontId="3" fillId="7" borderId="14" applyNumberFormat="0" applyFont="0" applyAlignment="0" applyProtection="0"/>
    <xf numFmtId="0" fontId="3" fillId="7" borderId="14" applyNumberFormat="0" applyFont="0" applyAlignment="0" applyProtection="0"/>
    <xf numFmtId="0" fontId="18" fillId="7" borderId="14" applyNumberFormat="0" applyFont="0" applyAlignment="0" applyProtection="0"/>
    <xf numFmtId="0" fontId="3" fillId="7" borderId="14" applyNumberFormat="0" applyFont="0" applyAlignment="0" applyProtection="0"/>
    <xf numFmtId="0" fontId="55" fillId="40" borderId="15" applyNumberFormat="0" applyAlignment="0" applyProtection="0"/>
    <xf numFmtId="0" fontId="55" fillId="41" borderId="15" applyNumberFormat="0" applyAlignment="0" applyProtection="0"/>
    <xf numFmtId="0" fontId="55" fillId="40" borderId="15" applyNumberFormat="0" applyAlignment="0" applyProtection="0"/>
    <xf numFmtId="0" fontId="55" fillId="42" borderId="15" applyNumberFormat="0" applyAlignment="0" applyProtection="0"/>
    <xf numFmtId="0" fontId="55" fillId="42" borderId="15" applyNumberFormat="0" applyAlignment="0" applyProtection="0"/>
    <xf numFmtId="0" fontId="55" fillId="40" borderId="15"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14" fillId="0" borderId="0" applyFont="0" applyFill="0" applyBorder="0" applyAlignment="0" applyProtection="0"/>
    <xf numFmtId="9" fontId="2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6" fillId="0" borderId="0" applyFont="0" applyFill="0" applyBorder="0" applyAlignment="0" applyProtection="0"/>
    <xf numFmtId="9" fontId="29"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60" fillId="0" borderId="0" applyFont="0" applyFill="0" applyBorder="0" applyAlignment="0" applyProtection="0"/>
    <xf numFmtId="9" fontId="6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 fillId="0" borderId="0" applyFill="0" applyBorder="0" applyAlignment="0" applyProtection="0"/>
    <xf numFmtId="9" fontId="2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0" fontId="55" fillId="40" borderId="15" applyNumberFormat="0" applyAlignment="0" applyProtection="0"/>
    <xf numFmtId="205" fontId="55" fillId="42" borderId="15" applyNumberFormat="0" applyAlignment="0" applyProtection="0"/>
    <xf numFmtId="205" fontId="55" fillId="42" borderId="15" applyNumberFormat="0" applyAlignment="0" applyProtection="0"/>
    <xf numFmtId="205" fontId="55" fillId="42" borderId="15" applyNumberFormat="0" applyAlignment="0" applyProtection="0"/>
    <xf numFmtId="205" fontId="55" fillId="42" borderId="15" applyNumberFormat="0" applyAlignment="0" applyProtection="0"/>
    <xf numFmtId="0" fontId="56" fillId="0" borderId="0" applyNumberFormat="0" applyFill="0" applyBorder="0" applyAlignment="0" applyProtection="0"/>
    <xf numFmtId="0" fontId="51" fillId="0" borderId="0" applyNumberFormat="0" applyFill="0" applyBorder="0" applyAlignment="0" applyProtection="0"/>
    <xf numFmtId="205" fontId="51" fillId="0" borderId="0" applyNumberFormat="0" applyFill="0" applyBorder="0" applyAlignment="0" applyProtection="0"/>
    <xf numFmtId="205" fontId="51" fillId="0" borderId="0" applyNumberFormat="0" applyFill="0" applyBorder="0" applyAlignment="0" applyProtection="0"/>
    <xf numFmtId="205" fontId="51" fillId="0" borderId="0" applyNumberFormat="0" applyFill="0" applyBorder="0" applyAlignment="0" applyProtection="0"/>
    <xf numFmtId="205" fontId="51" fillId="0" borderId="0" applyNumberFormat="0" applyFill="0" applyBorder="0" applyAlignment="0" applyProtection="0"/>
    <xf numFmtId="0" fontId="41" fillId="0" borderId="0" applyNumberFormat="0" applyFill="0" applyBorder="0" applyAlignment="0" applyProtection="0"/>
    <xf numFmtId="205" fontId="41" fillId="0" borderId="0" applyNumberFormat="0" applyFill="0" applyBorder="0" applyAlignment="0" applyProtection="0"/>
    <xf numFmtId="205" fontId="41" fillId="0" borderId="0" applyNumberFormat="0" applyFill="0" applyBorder="0" applyAlignment="0" applyProtection="0"/>
    <xf numFmtId="205" fontId="41" fillId="0" borderId="0" applyNumberFormat="0" applyFill="0" applyBorder="0" applyAlignment="0" applyProtection="0"/>
    <xf numFmtId="205" fontId="41" fillId="0" borderId="0" applyNumberFormat="0" applyFill="0" applyBorder="0" applyAlignment="0" applyProtection="0"/>
    <xf numFmtId="0" fontId="25" fillId="0" borderId="0" applyNumberFormat="0" applyFill="0" applyBorder="0" applyAlignment="0" applyProtection="0"/>
    <xf numFmtId="0" fontId="5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6" fillId="0" borderId="0" applyNumberFormat="0" applyFill="0" applyBorder="0" applyAlignment="0" applyProtection="0"/>
    <xf numFmtId="0" fontId="25" fillId="0" borderId="0" applyNumberFormat="0" applyFill="0" applyBorder="0" applyAlignment="0" applyProtection="0"/>
    <xf numFmtId="0" fontId="44" fillId="0" borderId="5" applyNumberFormat="0" applyFill="0" applyAlignment="0" applyProtection="0"/>
    <xf numFmtId="205" fontId="45" fillId="0" borderId="7" applyNumberFormat="0" applyFill="0" applyAlignment="0" applyProtection="0"/>
    <xf numFmtId="205" fontId="45" fillId="0" borderId="7" applyNumberFormat="0" applyFill="0" applyAlignment="0" applyProtection="0"/>
    <xf numFmtId="205" fontId="45" fillId="0" borderId="7" applyNumberFormat="0" applyFill="0" applyAlignment="0" applyProtection="0"/>
    <xf numFmtId="205" fontId="45" fillId="0" borderId="7" applyNumberFormat="0" applyFill="0" applyAlignment="0" applyProtection="0"/>
    <xf numFmtId="0" fontId="46" fillId="0" borderId="8" applyNumberFormat="0" applyFill="0" applyAlignment="0" applyProtection="0"/>
    <xf numFmtId="205" fontId="47" fillId="0" borderId="10" applyNumberFormat="0" applyFill="0" applyAlignment="0" applyProtection="0"/>
    <xf numFmtId="205" fontId="47" fillId="0" borderId="10" applyNumberFormat="0" applyFill="0" applyAlignment="0" applyProtection="0"/>
    <xf numFmtId="205" fontId="47" fillId="0" borderId="10" applyNumberFormat="0" applyFill="0" applyAlignment="0" applyProtection="0"/>
    <xf numFmtId="205" fontId="47" fillId="0" borderId="10" applyNumberFormat="0" applyFill="0" applyAlignment="0" applyProtection="0"/>
    <xf numFmtId="0" fontId="39" fillId="0" borderId="11" applyNumberFormat="0" applyFill="0" applyAlignment="0" applyProtection="0"/>
    <xf numFmtId="205" fontId="48" fillId="0" borderId="12" applyNumberFormat="0" applyFill="0" applyAlignment="0" applyProtection="0"/>
    <xf numFmtId="205" fontId="48" fillId="0" borderId="12" applyNumberFormat="0" applyFill="0" applyAlignment="0" applyProtection="0"/>
    <xf numFmtId="205" fontId="48" fillId="0" borderId="12" applyNumberFormat="0" applyFill="0" applyAlignment="0" applyProtection="0"/>
    <xf numFmtId="205" fontId="48" fillId="0" borderId="12" applyNumberFormat="0" applyFill="0" applyAlignment="0" applyProtection="0"/>
    <xf numFmtId="0" fontId="25" fillId="0" borderId="0" applyNumberFormat="0" applyFill="0" applyBorder="0" applyAlignment="0" applyProtection="0"/>
    <xf numFmtId="205" fontId="56" fillId="0" borderId="0" applyNumberFormat="0" applyFill="0" applyBorder="0" applyAlignment="0" applyProtection="0"/>
    <xf numFmtId="205" fontId="56" fillId="0" borderId="0" applyNumberFormat="0" applyFill="0" applyBorder="0" applyAlignment="0" applyProtection="0"/>
    <xf numFmtId="205" fontId="56" fillId="0" borderId="0" applyNumberFormat="0" applyFill="0" applyBorder="0" applyAlignment="0" applyProtection="0"/>
    <xf numFmtId="205" fontId="56" fillId="0" borderId="0" applyNumberFormat="0" applyFill="0" applyBorder="0" applyAlignment="0" applyProtection="0"/>
    <xf numFmtId="0" fontId="56" fillId="0" borderId="0" applyNumberFormat="0" applyFill="0" applyBorder="0" applyAlignment="0" applyProtection="0"/>
    <xf numFmtId="0" fontId="26" fillId="0" borderId="17" applyNumberFormat="0" applyFill="0" applyAlignment="0" applyProtection="0"/>
    <xf numFmtId="0" fontId="26" fillId="0" borderId="16" applyNumberFormat="0" applyFill="0" applyAlignment="0" applyProtection="0"/>
    <xf numFmtId="0" fontId="72" fillId="0" borderId="18" applyNumberFormat="0" applyFill="0" applyAlignment="0" applyProtection="0"/>
    <xf numFmtId="205" fontId="26" fillId="0" borderId="18" applyNumberFormat="0" applyFill="0" applyAlignment="0" applyProtection="0"/>
    <xf numFmtId="205" fontId="26" fillId="0" borderId="18" applyNumberFormat="0" applyFill="0" applyAlignment="0" applyProtection="0"/>
    <xf numFmtId="205" fontId="26" fillId="0" borderId="18" applyNumberFormat="0" applyFill="0" applyAlignment="0" applyProtection="0"/>
    <xf numFmtId="205" fontId="26" fillId="0" borderId="18" applyNumberFormat="0" applyFill="0" applyAlignment="0" applyProtection="0"/>
    <xf numFmtId="217" fontId="3" fillId="0" borderId="0" applyFon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8" fillId="0" borderId="0"/>
    <xf numFmtId="222"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170" fontId="3" fillId="0" borderId="0" applyFont="0" applyFill="0" applyBorder="0" applyAlignment="0" applyProtection="0"/>
    <xf numFmtId="172" fontId="3" fillId="0" borderId="0" applyFont="0" applyFill="0" applyBorder="0" applyAlignment="0" applyProtection="0"/>
    <xf numFmtId="0" fontId="74" fillId="0" borderId="0"/>
    <xf numFmtId="0" fontId="3" fillId="0" borderId="0"/>
    <xf numFmtId="6"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170" fontId="3" fillId="0" borderId="0" applyFont="0" applyFill="0" applyBorder="0" applyAlignment="0" applyProtection="0"/>
    <xf numFmtId="43" fontId="2"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170"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5" fillId="0" borderId="0"/>
    <xf numFmtId="0" fontId="3" fillId="0" borderId="0"/>
    <xf numFmtId="9" fontId="3" fillId="0" borderId="0" applyFont="0" applyFill="0" applyBorder="0" applyAlignment="0" applyProtection="0"/>
    <xf numFmtId="0" fontId="1"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206" fontId="3" fillId="0" borderId="0" applyFont="0" applyFill="0" applyBorder="0" applyAlignment="0" applyProtection="0"/>
    <xf numFmtId="4" fontId="84" fillId="0" borderId="0"/>
    <xf numFmtId="43" fontId="84" fillId="0" borderId="0" applyFont="0" applyFill="0" applyBorder="0" applyAlignment="0" applyProtection="0"/>
    <xf numFmtId="0" fontId="3" fillId="0" borderId="0"/>
    <xf numFmtId="39" fontId="11" fillId="0" borderId="0"/>
  </cellStyleXfs>
  <cellXfs count="863">
    <xf numFmtId="0" fontId="0" fillId="0" borderId="0" xfId="0"/>
    <xf numFmtId="0" fontId="4" fillId="48" borderId="19" xfId="0" applyFont="1" applyFill="1" applyBorder="1" applyAlignment="1">
      <alignment horizontal="left" vertical="top" wrapText="1"/>
    </xf>
    <xf numFmtId="0" fontId="3" fillId="48" borderId="0" xfId="0" applyFont="1" applyFill="1" applyAlignment="1">
      <alignment vertical="top" wrapText="1"/>
    </xf>
    <xf numFmtId="0" fontId="3" fillId="48" borderId="0" xfId="0" applyFont="1" applyFill="1" applyAlignment="1">
      <alignment vertical="top"/>
    </xf>
    <xf numFmtId="0" fontId="3" fillId="48" borderId="0" xfId="0" applyFont="1" applyFill="1"/>
    <xf numFmtId="0" fontId="3" fillId="48" borderId="19" xfId="0" applyNumberFormat="1" applyFont="1" applyFill="1" applyBorder="1" applyAlignment="1">
      <alignment horizontal="left" vertical="justify" wrapText="1"/>
    </xf>
    <xf numFmtId="0" fontId="3" fillId="48" borderId="19" xfId="1198" applyFont="1" applyFill="1" applyBorder="1" applyAlignment="1">
      <alignment horizontal="left" vertical="top" wrapText="1"/>
    </xf>
    <xf numFmtId="4" fontId="3" fillId="48" borderId="19" xfId="867" applyNumberFormat="1" applyFont="1" applyFill="1" applyBorder="1" applyAlignment="1">
      <alignment horizontal="right" vertical="center" wrapText="1"/>
    </xf>
    <xf numFmtId="4" fontId="3" fillId="48" borderId="19" xfId="0" applyNumberFormat="1" applyFont="1" applyFill="1" applyBorder="1" applyAlignment="1">
      <alignment vertical="center" wrapText="1"/>
    </xf>
    <xf numFmtId="0" fontId="3" fillId="48" borderId="0" xfId="0" applyFont="1" applyFill="1" applyBorder="1"/>
    <xf numFmtId="0" fontId="4" fillId="48" borderId="19" xfId="1198" applyFont="1" applyFill="1" applyBorder="1" applyAlignment="1">
      <alignment horizontal="left" vertical="top" wrapText="1"/>
    </xf>
    <xf numFmtId="0" fontId="4" fillId="48" borderId="0" xfId="0" applyFont="1" applyFill="1" applyBorder="1" applyAlignment="1"/>
    <xf numFmtId="0" fontId="4" fillId="48" borderId="0" xfId="0" applyFont="1" applyFill="1" applyBorder="1"/>
    <xf numFmtId="4" fontId="3" fillId="48" borderId="0" xfId="0" applyNumberFormat="1" applyFont="1" applyFill="1" applyBorder="1"/>
    <xf numFmtId="0" fontId="3" fillId="48" borderId="19" xfId="0" applyFont="1" applyFill="1" applyBorder="1" applyAlignment="1">
      <alignment horizontal="left"/>
    </xf>
    <xf numFmtId="0" fontId="0" fillId="0" borderId="0" xfId="0" applyBorder="1"/>
    <xf numFmtId="0" fontId="3" fillId="48" borderId="19" xfId="0" applyFont="1" applyFill="1" applyBorder="1"/>
    <xf numFmtId="0" fontId="3" fillId="48" borderId="19" xfId="0" applyFont="1" applyFill="1" applyBorder="1" applyAlignment="1"/>
    <xf numFmtId="0" fontId="5" fillId="48" borderId="0" xfId="1265" applyFont="1" applyFill="1" applyBorder="1"/>
    <xf numFmtId="182" fontId="3" fillId="48" borderId="19" xfId="837" applyNumberFormat="1" applyFont="1" applyFill="1" applyBorder="1" applyAlignment="1" applyProtection="1">
      <alignment horizontal="right" vertical="center"/>
    </xf>
    <xf numFmtId="0" fontId="4" fillId="48" borderId="19" xfId="0" applyFont="1" applyFill="1" applyBorder="1" applyAlignment="1">
      <alignment vertical="top" wrapText="1"/>
    </xf>
    <xf numFmtId="0" fontId="3" fillId="48" borderId="0" xfId="1198" applyFont="1" applyFill="1" applyBorder="1"/>
    <xf numFmtId="0" fontId="4" fillId="48" borderId="19" xfId="0" applyNumberFormat="1" applyFont="1" applyFill="1" applyBorder="1" applyAlignment="1">
      <alignment horizontal="left"/>
    </xf>
    <xf numFmtId="4" fontId="3" fillId="48" borderId="19" xfId="867" applyNumberFormat="1" applyFont="1" applyFill="1" applyBorder="1" applyAlignment="1" applyProtection="1">
      <alignment horizontal="right" vertical="center" wrapText="1"/>
    </xf>
    <xf numFmtId="4" fontId="3" fillId="48" borderId="19" xfId="0" applyNumberFormat="1" applyFont="1" applyFill="1" applyBorder="1" applyAlignment="1">
      <alignment horizontal="center" vertical="center"/>
    </xf>
    <xf numFmtId="4" fontId="3" fillId="48" borderId="19" xfId="867" applyNumberFormat="1" applyFont="1" applyFill="1" applyBorder="1" applyAlignment="1" applyProtection="1">
      <alignment horizontal="right" vertical="center" wrapText="1"/>
      <protection locked="0"/>
    </xf>
    <xf numFmtId="0" fontId="3" fillId="48" borderId="19" xfId="0" applyNumberFormat="1" applyFont="1" applyFill="1" applyBorder="1" applyAlignment="1">
      <alignment horizontal="left"/>
    </xf>
    <xf numFmtId="0" fontId="3" fillId="48" borderId="19" xfId="0" applyNumberFormat="1" applyFont="1" applyFill="1" applyBorder="1" applyAlignment="1">
      <alignment horizontal="left" wrapText="1"/>
    </xf>
    <xf numFmtId="0" fontId="4" fillId="48" borderId="19" xfId="0" applyNumberFormat="1" applyFont="1" applyFill="1" applyBorder="1" applyAlignment="1">
      <alignment horizontal="left" vertical="justify" wrapText="1"/>
    </xf>
    <xf numFmtId="0" fontId="4" fillId="48" borderId="19" xfId="0" applyFont="1" applyFill="1" applyBorder="1" applyAlignment="1">
      <alignment wrapText="1"/>
    </xf>
    <xf numFmtId="0" fontId="3" fillId="48" borderId="19" xfId="0" applyFont="1" applyFill="1" applyBorder="1" applyAlignment="1">
      <alignment wrapText="1"/>
    </xf>
    <xf numFmtId="0" fontId="3" fillId="48" borderId="19" xfId="0" applyNumberFormat="1" applyFont="1" applyFill="1" applyBorder="1" applyAlignment="1">
      <alignment horizontal="left" vertical="top" wrapText="1"/>
    </xf>
    <xf numFmtId="0" fontId="4" fillId="48" borderId="19" xfId="0" applyFont="1" applyFill="1" applyBorder="1" applyAlignment="1">
      <alignment vertical="center"/>
    </xf>
    <xf numFmtId="39" fontId="3" fillId="48" borderId="0" xfId="1267" applyFont="1" applyFill="1" applyBorder="1" applyAlignment="1">
      <alignment vertical="top"/>
    </xf>
    <xf numFmtId="4" fontId="3" fillId="48" borderId="19" xfId="0" applyNumberFormat="1" applyFont="1" applyFill="1" applyBorder="1" applyAlignment="1">
      <alignment horizontal="center" vertical="center" wrapText="1"/>
    </xf>
    <xf numFmtId="0" fontId="3" fillId="48" borderId="19" xfId="0" applyFont="1" applyFill="1" applyBorder="1" applyAlignment="1">
      <alignment vertical="justify"/>
    </xf>
    <xf numFmtId="0" fontId="4" fillId="48" borderId="19" xfId="0" applyFont="1" applyFill="1" applyBorder="1" applyAlignment="1">
      <alignment vertical="justify"/>
    </xf>
    <xf numFmtId="0" fontId="4" fillId="48" borderId="19" xfId="0" applyFont="1" applyFill="1" applyBorder="1"/>
    <xf numFmtId="0" fontId="3" fillId="48" borderId="19" xfId="0" applyFont="1" applyFill="1" applyBorder="1" applyAlignment="1">
      <alignment horizontal="left" vertical="top" wrapText="1"/>
    </xf>
    <xf numFmtId="39" fontId="3" fillId="48" borderId="0" xfId="0" applyNumberFormat="1" applyFont="1" applyFill="1" applyBorder="1" applyProtection="1">
      <protection locked="0"/>
    </xf>
    <xf numFmtId="0" fontId="3" fillId="48" borderId="0" xfId="0" applyFont="1" applyFill="1" applyBorder="1" applyAlignment="1">
      <alignment vertical="top" wrapText="1"/>
    </xf>
    <xf numFmtId="0" fontId="3" fillId="48" borderId="0" xfId="0" applyFont="1" applyFill="1" applyBorder="1" applyAlignment="1">
      <alignment vertical="center"/>
    </xf>
    <xf numFmtId="0" fontId="4" fillId="48" borderId="19" xfId="0" applyFont="1" applyFill="1" applyBorder="1" applyAlignment="1">
      <alignment vertical="center" wrapText="1"/>
    </xf>
    <xf numFmtId="0" fontId="3" fillId="48" borderId="19" xfId="0" applyFont="1" applyFill="1" applyBorder="1" applyAlignment="1">
      <alignment horizontal="left" vertical="center" wrapText="1"/>
    </xf>
    <xf numFmtId="0" fontId="3" fillId="48" borderId="19" xfId="1198" applyFont="1" applyFill="1" applyBorder="1" applyAlignment="1">
      <alignment horizontal="left" vertical="center" wrapText="1"/>
    </xf>
    <xf numFmtId="39" fontId="3" fillId="48" borderId="0" xfId="1267" applyFont="1" applyFill="1" applyBorder="1" applyAlignment="1">
      <alignment vertical="center"/>
    </xf>
    <xf numFmtId="0" fontId="3" fillId="48" borderId="19" xfId="0" applyNumberFormat="1" applyFont="1" applyFill="1" applyBorder="1" applyAlignment="1">
      <alignment vertical="center"/>
    </xf>
    <xf numFmtId="0" fontId="3" fillId="48" borderId="19" xfId="0" applyFont="1" applyFill="1" applyBorder="1" applyAlignment="1">
      <alignment vertical="center" wrapText="1"/>
    </xf>
    <xf numFmtId="0" fontId="3" fillId="48" borderId="19" xfId="0" applyNumberFormat="1" applyFont="1" applyFill="1" applyBorder="1" applyAlignment="1">
      <alignment horizontal="left" vertical="center" wrapText="1"/>
    </xf>
    <xf numFmtId="4" fontId="3" fillId="48" borderId="0" xfId="0" applyNumberFormat="1" applyFont="1" applyFill="1" applyBorder="1" applyAlignment="1">
      <alignment vertical="top"/>
    </xf>
    <xf numFmtId="0" fontId="4" fillId="48" borderId="24" xfId="0" applyFont="1" applyFill="1" applyBorder="1" applyAlignment="1">
      <alignment vertical="top" wrapText="1"/>
    </xf>
    <xf numFmtId="0" fontId="3" fillId="48" borderId="0" xfId="0" applyFont="1" applyFill="1" applyBorder="1" applyAlignment="1">
      <alignment vertical="top"/>
    </xf>
    <xf numFmtId="39" fontId="4" fillId="48" borderId="0" xfId="0" applyNumberFormat="1" applyFont="1" applyFill="1" applyBorder="1" applyAlignment="1"/>
    <xf numFmtId="39" fontId="3" fillId="48" borderId="0" xfId="804" applyNumberFormat="1" applyFont="1" applyFill="1" applyBorder="1"/>
    <xf numFmtId="4" fontId="3" fillId="48" borderId="0" xfId="1035" applyNumberFormat="1" applyFont="1" applyFill="1" applyBorder="1" applyAlignment="1" applyProtection="1">
      <alignment vertical="top" wrapText="1"/>
      <protection locked="0"/>
    </xf>
    <xf numFmtId="178" fontId="3" fillId="48" borderId="0" xfId="0" applyNumberFormat="1" applyFont="1" applyFill="1" applyBorder="1"/>
    <xf numFmtId="0" fontId="22" fillId="48" borderId="19" xfId="1198" applyFont="1" applyFill="1" applyBorder="1" applyAlignment="1">
      <alignment horizontal="left" vertical="top" wrapText="1"/>
    </xf>
    <xf numFmtId="0" fontId="4" fillId="48" borderId="0" xfId="0" applyFont="1" applyFill="1" applyBorder="1" applyAlignment="1">
      <alignment vertical="top" wrapText="1"/>
    </xf>
    <xf numFmtId="0" fontId="14" fillId="48" borderId="0" xfId="0" applyFont="1" applyFill="1" applyBorder="1"/>
    <xf numFmtId="0" fontId="17" fillId="48" borderId="0" xfId="0" applyFont="1" applyFill="1" applyBorder="1"/>
    <xf numFmtId="4" fontId="3" fillId="48" borderId="19" xfId="0" applyNumberFormat="1" applyFont="1" applyFill="1" applyBorder="1" applyAlignment="1">
      <alignment horizontal="right" vertical="center" wrapText="1"/>
    </xf>
    <xf numFmtId="0" fontId="3" fillId="48" borderId="19" xfId="0" applyNumberFormat="1" applyFont="1" applyFill="1" applyBorder="1" applyAlignment="1">
      <alignment vertical="center" wrapText="1"/>
    </xf>
    <xf numFmtId="0" fontId="0" fillId="0" borderId="0" xfId="0" applyAlignment="1">
      <alignment vertical="center"/>
    </xf>
    <xf numFmtId="0" fontId="3" fillId="0" borderId="19" xfId="0" applyFont="1" applyFill="1" applyBorder="1" applyAlignment="1">
      <alignment horizontal="left" vertical="top" wrapText="1"/>
    </xf>
    <xf numFmtId="0" fontId="4" fillId="0" borderId="0" xfId="0" applyFont="1"/>
    <xf numFmtId="0" fontId="4" fillId="0" borderId="19" xfId="0" applyFont="1" applyFill="1" applyBorder="1" applyAlignment="1">
      <alignment horizontal="left" vertical="top" wrapText="1"/>
    </xf>
    <xf numFmtId="0" fontId="3" fillId="48" borderId="0" xfId="0" applyFont="1" applyFill="1" applyAlignment="1">
      <alignment vertical="center"/>
    </xf>
    <xf numFmtId="0" fontId="3" fillId="48" borderId="0" xfId="0" applyFont="1" applyFill="1" applyBorder="1" applyAlignment="1">
      <alignment horizontal="center" vertical="center" wrapText="1"/>
    </xf>
    <xf numFmtId="4" fontId="3" fillId="48" borderId="0" xfId="0" applyNumberFormat="1" applyFont="1" applyFill="1" applyBorder="1" applyAlignment="1">
      <alignment vertical="top" wrapText="1"/>
    </xf>
    <xf numFmtId="43" fontId="4" fillId="48" borderId="0" xfId="698" applyFont="1" applyFill="1" applyBorder="1" applyAlignment="1">
      <alignment vertical="top" wrapText="1"/>
    </xf>
    <xf numFmtId="191" fontId="4" fillId="48" borderId="0" xfId="0" applyNumberFormat="1" applyFont="1" applyFill="1" applyBorder="1" applyAlignment="1">
      <alignment vertical="top" wrapText="1"/>
    </xf>
    <xf numFmtId="4" fontId="3" fillId="48" borderId="0" xfId="0" applyNumberFormat="1" applyFont="1" applyFill="1" applyBorder="1" applyAlignment="1">
      <alignment vertical="center" wrapText="1"/>
    </xf>
    <xf numFmtId="0" fontId="4" fillId="48" borderId="0" xfId="0" applyFont="1" applyFill="1" applyBorder="1" applyAlignment="1">
      <alignment vertical="center" wrapText="1"/>
    </xf>
    <xf numFmtId="0" fontId="3" fillId="48" borderId="19" xfId="1229" applyFont="1" applyFill="1" applyBorder="1" applyAlignment="1">
      <alignment horizontal="left" vertical="center" wrapText="1"/>
    </xf>
    <xf numFmtId="4" fontId="3" fillId="48" borderId="19" xfId="867" applyNumberFormat="1" applyFont="1" applyFill="1" applyBorder="1" applyAlignment="1" applyProtection="1">
      <alignment vertical="center" wrapText="1"/>
      <protection locked="0"/>
    </xf>
    <xf numFmtId="43" fontId="4" fillId="48" borderId="0" xfId="0" applyNumberFormat="1" applyFont="1" applyFill="1" applyBorder="1" applyAlignment="1">
      <alignment vertical="center" wrapText="1"/>
    </xf>
    <xf numFmtId="171" fontId="3" fillId="48" borderId="19" xfId="0" applyNumberFormat="1" applyFont="1" applyFill="1" applyBorder="1" applyAlignment="1">
      <alignment vertical="center"/>
    </xf>
    <xf numFmtId="171" fontId="3" fillId="48" borderId="19" xfId="0" applyNumberFormat="1" applyFont="1" applyFill="1" applyBorder="1" applyAlignment="1">
      <alignment horizontal="center" vertical="center"/>
    </xf>
    <xf numFmtId="172" fontId="3" fillId="48" borderId="19" xfId="804" applyFont="1" applyFill="1" applyBorder="1" applyAlignment="1">
      <alignment horizontal="right" vertical="center"/>
    </xf>
    <xf numFmtId="0" fontId="3" fillId="48" borderId="19" xfId="0" quotePrefix="1" applyFont="1" applyFill="1" applyBorder="1" applyAlignment="1">
      <alignment horizontal="left"/>
    </xf>
    <xf numFmtId="0" fontId="3" fillId="48" borderId="19" xfId="0" quotePrefix="1" applyFont="1" applyFill="1" applyBorder="1" applyAlignment="1">
      <alignment horizontal="left" wrapText="1"/>
    </xf>
    <xf numFmtId="0" fontId="4" fillId="48" borderId="0" xfId="0" applyFont="1" applyFill="1" applyBorder="1" applyAlignment="1">
      <alignment vertical="center"/>
    </xf>
    <xf numFmtId="4" fontId="3" fillId="48" borderId="19" xfId="0" applyNumberFormat="1" applyFont="1" applyFill="1" applyBorder="1" applyAlignment="1">
      <alignment vertical="center"/>
    </xf>
    <xf numFmtId="0" fontId="3" fillId="48" borderId="0" xfId="0" applyFont="1" applyFill="1" applyBorder="1" applyAlignment="1">
      <alignment vertical="center" wrapText="1"/>
    </xf>
    <xf numFmtId="16" fontId="4" fillId="48" borderId="0" xfId="0" applyNumberFormat="1" applyFont="1" applyFill="1" applyBorder="1" applyAlignment="1"/>
    <xf numFmtId="14" fontId="4" fillId="48" borderId="0" xfId="0" applyNumberFormat="1" applyFont="1" applyFill="1" applyBorder="1" applyAlignment="1"/>
    <xf numFmtId="2" fontId="4" fillId="48" borderId="0" xfId="0" applyNumberFormat="1" applyFont="1" applyFill="1" applyBorder="1" applyAlignment="1"/>
    <xf numFmtId="39" fontId="3" fillId="48" borderId="19" xfId="1035" applyNumberFormat="1" applyFont="1" applyFill="1" applyBorder="1" applyAlignment="1">
      <alignment vertical="top" wrapText="1"/>
    </xf>
    <xf numFmtId="4" fontId="3" fillId="48" borderId="19" xfId="1035" applyNumberFormat="1" applyFont="1" applyFill="1" applyBorder="1" applyAlignment="1">
      <alignment horizontal="center" vertical="center" wrapText="1"/>
    </xf>
    <xf numFmtId="4" fontId="3" fillId="48" borderId="19" xfId="1035" applyNumberFormat="1" applyFont="1" applyFill="1" applyBorder="1" applyAlignment="1" applyProtection="1">
      <alignment vertical="center" wrapText="1"/>
      <protection locked="0"/>
    </xf>
    <xf numFmtId="39" fontId="3" fillId="48" borderId="19" xfId="0" applyNumberFormat="1" applyFont="1" applyFill="1" applyBorder="1" applyAlignment="1">
      <alignment vertical="center" wrapText="1"/>
    </xf>
    <xf numFmtId="39" fontId="3" fillId="48" borderId="19" xfId="0" applyNumberFormat="1" applyFont="1" applyFill="1" applyBorder="1" applyAlignment="1">
      <alignment vertical="top" wrapText="1"/>
    </xf>
    <xf numFmtId="39" fontId="4" fillId="48" borderId="19" xfId="0" applyNumberFormat="1" applyFont="1" applyFill="1" applyBorder="1" applyAlignment="1">
      <alignment horizontal="left" vertical="top" wrapText="1"/>
    </xf>
    <xf numFmtId="39" fontId="3" fillId="48" borderId="19" xfId="0" applyNumberFormat="1" applyFont="1" applyFill="1" applyBorder="1" applyAlignment="1">
      <alignment horizontal="left" vertical="top" wrapText="1"/>
    </xf>
    <xf numFmtId="49" fontId="3" fillId="48" borderId="19" xfId="0" applyNumberFormat="1" applyFont="1" applyFill="1" applyBorder="1" applyAlignment="1">
      <alignment vertical="top" wrapText="1"/>
    </xf>
    <xf numFmtId="4" fontId="3" fillId="48" borderId="19" xfId="804" applyNumberFormat="1" applyFont="1" applyFill="1" applyBorder="1"/>
    <xf numFmtId="44" fontId="19" fillId="48" borderId="0" xfId="0" applyNumberFormat="1" applyFont="1" applyFill="1" applyBorder="1" applyAlignment="1" applyProtection="1">
      <alignment horizontal="center" vertical="center"/>
    </xf>
    <xf numFmtId="0" fontId="19" fillId="48" borderId="0" xfId="0" applyFont="1" applyFill="1" applyBorder="1" applyAlignment="1">
      <alignment horizontal="center" vertical="center"/>
    </xf>
    <xf numFmtId="0" fontId="5" fillId="48" borderId="0" xfId="0" applyFont="1" applyFill="1" applyBorder="1" applyAlignment="1">
      <alignment vertical="top"/>
    </xf>
    <xf numFmtId="43" fontId="3" fillId="48" borderId="0" xfId="698" applyFont="1" applyFill="1" applyBorder="1" applyAlignment="1">
      <alignment vertical="center"/>
    </xf>
    <xf numFmtId="0" fontId="3" fillId="48" borderId="0" xfId="0" applyFont="1" applyFill="1" applyAlignment="1">
      <alignment vertical="center" wrapText="1"/>
    </xf>
    <xf numFmtId="0" fontId="4" fillId="48" borderId="19" xfId="0" applyNumberFormat="1" applyFont="1" applyFill="1" applyBorder="1" applyAlignment="1">
      <alignment horizontal="center" vertical="top"/>
    </xf>
    <xf numFmtId="4" fontId="4" fillId="48" borderId="0" xfId="0" applyNumberFormat="1" applyFont="1" applyFill="1" applyBorder="1" applyAlignment="1">
      <alignment vertical="center" wrapText="1"/>
    </xf>
    <xf numFmtId="0" fontId="3" fillId="48" borderId="19" xfId="0" applyFont="1" applyFill="1" applyBorder="1" applyAlignment="1">
      <alignment horizontal="justify" vertical="center" wrapText="1"/>
    </xf>
    <xf numFmtId="4" fontId="3" fillId="48" borderId="19" xfId="867" applyNumberFormat="1" applyFont="1" applyFill="1" applyBorder="1" applyAlignment="1">
      <alignment vertical="center" wrapText="1"/>
    </xf>
    <xf numFmtId="0" fontId="3" fillId="48" borderId="0" xfId="0" applyFont="1" applyFill="1" applyBorder="1" applyAlignment="1" applyProtection="1">
      <alignment horizontal="right" vertical="center" wrapText="1"/>
    </xf>
    <xf numFmtId="0" fontId="3" fillId="48" borderId="0" xfId="0" applyFont="1" applyFill="1" applyBorder="1" applyAlignment="1">
      <alignment horizontal="justify" vertical="center" wrapText="1"/>
    </xf>
    <xf numFmtId="4" fontId="3" fillId="48" borderId="0" xfId="867" applyNumberFormat="1" applyFont="1" applyFill="1" applyBorder="1" applyAlignment="1">
      <alignment vertical="center"/>
    </xf>
    <xf numFmtId="0" fontId="3" fillId="48" borderId="0" xfId="0" applyFont="1" applyFill="1" applyBorder="1" applyAlignment="1">
      <alignment horizontal="center" vertical="center"/>
    </xf>
    <xf numFmtId="4" fontId="3" fillId="48" borderId="0" xfId="867" applyNumberFormat="1" applyFont="1" applyFill="1" applyBorder="1" applyAlignment="1">
      <alignment horizontal="right" vertical="center"/>
    </xf>
    <xf numFmtId="49" fontId="3" fillId="48" borderId="0" xfId="0" applyNumberFormat="1" applyFont="1" applyFill="1" applyBorder="1" applyAlignment="1">
      <alignment horizontal="right" vertical="center" wrapText="1"/>
    </xf>
    <xf numFmtId="0" fontId="3" fillId="48" borderId="0" xfId="0" applyFont="1" applyFill="1" applyBorder="1" applyAlignment="1">
      <alignment horizontal="left" vertical="top" wrapText="1"/>
    </xf>
    <xf numFmtId="2" fontId="3" fillId="48" borderId="0" xfId="0" applyNumberFormat="1" applyFont="1" applyFill="1" applyBorder="1" applyAlignment="1">
      <alignment vertical="center"/>
    </xf>
    <xf numFmtId="4" fontId="3" fillId="48" borderId="0" xfId="0" applyNumberFormat="1" applyFont="1" applyFill="1" applyBorder="1" applyAlignment="1">
      <alignment vertical="center"/>
    </xf>
    <xf numFmtId="4" fontId="3" fillId="48" borderId="0" xfId="913" applyNumberFormat="1" applyFont="1" applyFill="1" applyBorder="1" applyAlignment="1">
      <alignment horizontal="right" vertical="center" wrapText="1"/>
    </xf>
    <xf numFmtId="4" fontId="4" fillId="48" borderId="0" xfId="0" applyNumberFormat="1" applyFont="1" applyFill="1" applyBorder="1" applyAlignment="1">
      <alignment horizontal="left" vertical="center" wrapText="1"/>
    </xf>
    <xf numFmtId="2" fontId="3" fillId="48" borderId="0" xfId="0" applyNumberFormat="1" applyFont="1" applyFill="1" applyBorder="1" applyAlignment="1" applyProtection="1">
      <alignment horizontal="right" vertical="center" wrapText="1"/>
    </xf>
    <xf numFmtId="4" fontId="3" fillId="48" borderId="19" xfId="1267" applyNumberFormat="1" applyFont="1" applyFill="1" applyBorder="1" applyAlignment="1">
      <alignment horizontal="center" vertical="center"/>
    </xf>
    <xf numFmtId="171" fontId="15" fillId="48" borderId="19" xfId="0" applyNumberFormat="1" applyFont="1" applyFill="1" applyBorder="1" applyAlignment="1">
      <alignment horizontal="center" vertical="center"/>
    </xf>
    <xf numFmtId="0" fontId="3" fillId="48" borderId="19" xfId="0" applyFont="1" applyFill="1" applyBorder="1" applyAlignment="1">
      <alignment horizontal="left" wrapText="1"/>
    </xf>
    <xf numFmtId="4" fontId="15" fillId="48" borderId="19" xfId="0" applyNumberFormat="1" applyFont="1" applyFill="1" applyBorder="1" applyAlignment="1">
      <alignment horizontal="center" vertical="center"/>
    </xf>
    <xf numFmtId="0" fontId="0" fillId="0" borderId="19" xfId="0" applyBorder="1"/>
    <xf numFmtId="0" fontId="3" fillId="48" borderId="21" xfId="0" applyFont="1" applyFill="1" applyBorder="1"/>
    <xf numFmtId="0" fontId="23" fillId="0" borderId="0" xfId="0" applyFont="1"/>
    <xf numFmtId="0" fontId="4" fillId="0" borderId="19" xfId="0" applyFont="1" applyBorder="1" applyAlignment="1">
      <alignment vertical="center" wrapText="1"/>
    </xf>
    <xf numFmtId="0" fontId="3" fillId="48" borderId="19" xfId="0" applyFont="1" applyFill="1" applyBorder="1" applyAlignment="1">
      <alignment horizontal="center" vertical="center"/>
    </xf>
    <xf numFmtId="0" fontId="3" fillId="48" borderId="19" xfId="0" applyFont="1" applyFill="1" applyBorder="1" applyAlignment="1">
      <alignment vertical="center"/>
    </xf>
    <xf numFmtId="0" fontId="0" fillId="0" borderId="21" xfId="0" applyBorder="1"/>
    <xf numFmtId="10" fontId="3" fillId="48" borderId="19" xfId="1295" applyNumberFormat="1" applyFont="1" applyFill="1" applyBorder="1"/>
    <xf numFmtId="10" fontId="3" fillId="48" borderId="19" xfId="1295" applyNumberFormat="1" applyFont="1" applyFill="1" applyBorder="1" applyAlignment="1">
      <alignment vertical="center"/>
    </xf>
    <xf numFmtId="0" fontId="4" fillId="48" borderId="25" xfId="0" applyFont="1" applyFill="1" applyBorder="1" applyAlignment="1">
      <alignment vertical="center"/>
    </xf>
    <xf numFmtId="0" fontId="4" fillId="0" borderId="19" xfId="0" applyFont="1" applyBorder="1"/>
    <xf numFmtId="0" fontId="0" fillId="0" borderId="19" xfId="0" applyBorder="1" applyAlignment="1">
      <alignment horizontal="center" vertical="center"/>
    </xf>
    <xf numFmtId="0" fontId="4" fillId="0" borderId="19" xfId="0" applyFont="1" applyBorder="1" applyAlignment="1">
      <alignment horizontal="center"/>
    </xf>
    <xf numFmtId="0" fontId="4" fillId="0" borderId="19" xfId="0" applyFont="1" applyBorder="1" applyAlignment="1">
      <alignment wrapText="1"/>
    </xf>
    <xf numFmtId="0" fontId="0" fillId="0" borderId="19" xfId="0" applyBorder="1" applyAlignment="1">
      <alignment horizontal="right"/>
    </xf>
    <xf numFmtId="0" fontId="0" fillId="0" borderId="19" xfId="0" applyBorder="1" applyAlignment="1">
      <alignment vertical="center"/>
    </xf>
    <xf numFmtId="0" fontId="0" fillId="0" borderId="19" xfId="0" applyBorder="1" applyAlignment="1">
      <alignment wrapText="1"/>
    </xf>
    <xf numFmtId="0" fontId="0" fillId="0" borderId="19" xfId="0" applyBorder="1" applyAlignment="1">
      <alignment horizontal="right" vertical="center"/>
    </xf>
    <xf numFmtId="0" fontId="3" fillId="48" borderId="21" xfId="0" applyFont="1" applyFill="1" applyBorder="1" applyAlignment="1">
      <alignment wrapText="1"/>
    </xf>
    <xf numFmtId="4" fontId="3" fillId="48" borderId="21" xfId="867" applyNumberFormat="1" applyFont="1" applyFill="1" applyBorder="1" applyAlignment="1">
      <alignment horizontal="right" vertical="center" wrapText="1"/>
    </xf>
    <xf numFmtId="4" fontId="3" fillId="48" borderId="21" xfId="0" applyNumberFormat="1" applyFont="1" applyFill="1" applyBorder="1" applyAlignment="1">
      <alignment horizontal="right" vertical="center" wrapText="1"/>
    </xf>
    <xf numFmtId="0" fontId="3" fillId="48" borderId="21" xfId="0" applyFont="1" applyFill="1" applyBorder="1" applyAlignment="1">
      <alignment horizontal="center" vertical="center"/>
    </xf>
    <xf numFmtId="171" fontId="3" fillId="48" borderId="21" xfId="0" applyNumberFormat="1" applyFont="1" applyFill="1" applyBorder="1" applyAlignment="1">
      <alignment vertical="center"/>
    </xf>
    <xf numFmtId="0" fontId="3" fillId="48" borderId="21" xfId="0" applyFont="1" applyFill="1" applyBorder="1" applyAlignment="1">
      <alignment vertical="center"/>
    </xf>
    <xf numFmtId="0" fontId="3" fillId="48" borderId="21" xfId="0" applyFont="1" applyFill="1" applyBorder="1" applyAlignment="1">
      <alignment vertical="center" wrapText="1"/>
    </xf>
    <xf numFmtId="171" fontId="3" fillId="48" borderId="21" xfId="0" applyNumberFormat="1" applyFont="1" applyFill="1" applyBorder="1" applyAlignment="1">
      <alignment horizontal="center" vertical="center"/>
    </xf>
    <xf numFmtId="4" fontId="3" fillId="48" borderId="21" xfId="0" applyNumberFormat="1" applyFont="1" applyFill="1" applyBorder="1" applyAlignment="1">
      <alignment vertical="center"/>
    </xf>
    <xf numFmtId="4" fontId="3" fillId="48" borderId="21" xfId="0" applyNumberFormat="1" applyFont="1" applyFill="1" applyBorder="1" applyAlignment="1">
      <alignment horizontal="center" vertical="center"/>
    </xf>
    <xf numFmtId="0" fontId="3" fillId="48" borderId="21" xfId="0" applyNumberFormat="1" applyFont="1" applyFill="1" applyBorder="1" applyAlignment="1">
      <alignment horizontal="left" vertical="center" wrapText="1"/>
    </xf>
    <xf numFmtId="0" fontId="3" fillId="48" borderId="21" xfId="0" applyFont="1" applyFill="1" applyBorder="1" applyAlignment="1">
      <alignment horizontal="left" vertical="center" wrapText="1"/>
    </xf>
    <xf numFmtId="0" fontId="3" fillId="48" borderId="21" xfId="0" applyNumberFormat="1" applyFont="1" applyFill="1" applyBorder="1" applyAlignment="1">
      <alignment horizontal="left" vertical="justify" wrapText="1"/>
    </xf>
    <xf numFmtId="4" fontId="3" fillId="48" borderId="21" xfId="867" applyNumberFormat="1" applyFont="1" applyFill="1" applyBorder="1" applyAlignment="1" applyProtection="1">
      <alignment horizontal="right" vertical="center" wrapText="1"/>
      <protection locked="0"/>
    </xf>
    <xf numFmtId="4" fontId="3" fillId="48" borderId="19" xfId="867" applyNumberFormat="1" applyFont="1" applyFill="1" applyBorder="1" applyAlignment="1">
      <alignment horizontal="center" vertical="center" wrapText="1"/>
    </xf>
    <xf numFmtId="0" fontId="4" fillId="49" borderId="19" xfId="0" applyFont="1" applyFill="1" applyBorder="1" applyAlignment="1">
      <alignment horizontal="center" vertical="center"/>
    </xf>
    <xf numFmtId="4" fontId="4" fillId="49" borderId="19" xfId="867" applyNumberFormat="1" applyFont="1" applyFill="1" applyBorder="1" applyAlignment="1">
      <alignment horizontal="center" vertical="center" wrapText="1"/>
    </xf>
    <xf numFmtId="172" fontId="3" fillId="48" borderId="21" xfId="804" applyFont="1" applyFill="1" applyBorder="1" applyAlignment="1">
      <alignment horizontal="right" vertical="center"/>
    </xf>
    <xf numFmtId="0" fontId="3" fillId="48" borderId="21" xfId="0" quotePrefix="1" applyFont="1" applyFill="1" applyBorder="1" applyAlignment="1">
      <alignment horizontal="left" wrapText="1"/>
    </xf>
    <xf numFmtId="2" fontId="0" fillId="0" borderId="19" xfId="0" applyNumberFormat="1" applyBorder="1" applyAlignment="1">
      <alignment horizontal="center" vertical="center"/>
    </xf>
    <xf numFmtId="2" fontId="3" fillId="48" borderId="19" xfId="867" applyNumberFormat="1" applyFont="1" applyFill="1" applyBorder="1" applyAlignment="1">
      <alignment horizontal="center" vertical="center" wrapText="1"/>
    </xf>
    <xf numFmtId="2" fontId="3" fillId="48" borderId="19" xfId="0" applyNumberFormat="1" applyFont="1" applyFill="1" applyBorder="1" applyAlignment="1">
      <alignment horizontal="center" vertical="center"/>
    </xf>
    <xf numFmtId="2" fontId="0" fillId="0" borderId="19" xfId="0" applyNumberFormat="1" applyBorder="1"/>
    <xf numFmtId="0" fontId="4" fillId="49" borderId="21" xfId="0" applyFont="1" applyFill="1" applyBorder="1" applyAlignment="1">
      <alignment horizontal="center" vertical="center"/>
    </xf>
    <xf numFmtId="4" fontId="4" fillId="49" borderId="21" xfId="867" applyNumberFormat="1" applyFont="1" applyFill="1" applyBorder="1" applyAlignment="1">
      <alignment horizontal="center" vertical="center" wrapText="1"/>
    </xf>
    <xf numFmtId="0" fontId="3" fillId="48" borderId="21" xfId="0" applyFont="1" applyFill="1" applyBorder="1" applyAlignment="1">
      <alignment horizontal="justify" vertical="center" wrapText="1"/>
    </xf>
    <xf numFmtId="4" fontId="3" fillId="48" borderId="25" xfId="867" applyNumberFormat="1" applyFont="1" applyFill="1" applyBorder="1" applyAlignment="1">
      <alignment horizontal="right" vertical="center" wrapText="1"/>
    </xf>
    <xf numFmtId="39" fontId="3" fillId="48" borderId="21" xfId="1035" applyNumberFormat="1" applyFont="1" applyFill="1" applyBorder="1" applyAlignment="1">
      <alignment vertical="top" wrapText="1"/>
    </xf>
    <xf numFmtId="2" fontId="3" fillId="48" borderId="21" xfId="867" applyNumberFormat="1" applyFont="1" applyFill="1" applyBorder="1" applyAlignment="1">
      <alignment horizontal="center" vertical="center" wrapText="1"/>
    </xf>
    <xf numFmtId="2" fontId="3" fillId="48" borderId="21" xfId="0" applyNumberFormat="1" applyFont="1" applyFill="1" applyBorder="1" applyAlignment="1">
      <alignment horizontal="center" vertical="center"/>
    </xf>
    <xf numFmtId="0" fontId="3" fillId="48" borderId="21" xfId="0" applyNumberFormat="1" applyFont="1" applyFill="1" applyBorder="1" applyAlignment="1">
      <alignment horizontal="left" vertical="top" wrapText="1"/>
    </xf>
    <xf numFmtId="0" fontId="3" fillId="48" borderId="21" xfId="0" applyNumberFormat="1" applyFont="1" applyFill="1" applyBorder="1" applyAlignment="1">
      <alignment horizontal="left" wrapText="1"/>
    </xf>
    <xf numFmtId="0" fontId="3" fillId="48" borderId="24" xfId="0" applyFont="1" applyFill="1" applyBorder="1"/>
    <xf numFmtId="4" fontId="3" fillId="48" borderId="0" xfId="867" applyNumberFormat="1" applyFont="1" applyFill="1" applyBorder="1" applyAlignment="1">
      <alignment horizontal="right" vertical="center" wrapText="1"/>
    </xf>
    <xf numFmtId="0" fontId="4" fillId="0" borderId="0" xfId="0" applyFont="1" applyBorder="1"/>
    <xf numFmtId="0" fontId="17" fillId="48" borderId="0" xfId="0" applyFont="1" applyFill="1" applyBorder="1" applyAlignment="1">
      <alignment vertical="center"/>
    </xf>
    <xf numFmtId="4" fontId="17" fillId="48" borderId="0" xfId="0" applyNumberFormat="1" applyFont="1" applyFill="1" applyBorder="1"/>
    <xf numFmtId="171" fontId="17" fillId="48" borderId="0" xfId="0" applyNumberFormat="1" applyFont="1" applyFill="1" applyBorder="1"/>
    <xf numFmtId="2" fontId="17" fillId="48" borderId="0" xfId="0" applyNumberFormat="1" applyFont="1" applyFill="1" applyBorder="1"/>
    <xf numFmtId="39" fontId="17" fillId="48" borderId="0" xfId="0" applyNumberFormat="1" applyFont="1" applyFill="1" applyBorder="1"/>
    <xf numFmtId="0" fontId="4" fillId="48" borderId="26" xfId="0" applyFont="1" applyFill="1" applyBorder="1" applyAlignment="1">
      <alignment horizontal="center" vertical="center" wrapText="1"/>
    </xf>
    <xf numFmtId="0" fontId="4" fillId="48" borderId="27" xfId="0" applyFont="1" applyFill="1" applyBorder="1" applyAlignment="1">
      <alignment horizontal="center" vertical="center" wrapText="1"/>
    </xf>
    <xf numFmtId="0" fontId="4" fillId="48" borderId="28" xfId="0" applyFont="1" applyFill="1" applyBorder="1" applyAlignment="1">
      <alignment horizontal="center" vertical="center" wrapText="1"/>
    </xf>
    <xf numFmtId="0" fontId="0" fillId="0" borderId="31" xfId="0" applyBorder="1"/>
    <xf numFmtId="0" fontId="0" fillId="0" borderId="32" xfId="0" applyBorder="1"/>
    <xf numFmtId="0" fontId="4" fillId="0" borderId="31" xfId="0" applyFont="1" applyBorder="1" applyAlignment="1">
      <alignment horizontal="center" vertical="center"/>
    </xf>
    <xf numFmtId="4" fontId="3" fillId="48" borderId="32" xfId="0" applyNumberFormat="1" applyFont="1" applyFill="1" applyBorder="1" applyAlignment="1">
      <alignment vertical="center" wrapText="1"/>
    </xf>
    <xf numFmtId="182" fontId="3" fillId="48" borderId="31" xfId="837" applyNumberFormat="1" applyFont="1" applyFill="1" applyBorder="1" applyAlignment="1" applyProtection="1">
      <alignment horizontal="right" vertical="center"/>
    </xf>
    <xf numFmtId="0" fontId="3" fillId="48" borderId="31" xfId="0" applyFont="1" applyFill="1" applyBorder="1"/>
    <xf numFmtId="0" fontId="4" fillId="48" borderId="31" xfId="0" applyFont="1" applyFill="1" applyBorder="1"/>
    <xf numFmtId="0" fontId="4" fillId="0" borderId="31" xfId="0" applyFont="1" applyBorder="1"/>
    <xf numFmtId="180" fontId="3" fillId="48" borderId="31" xfId="1264" applyNumberFormat="1" applyFont="1" applyFill="1" applyBorder="1" applyAlignment="1" applyProtection="1">
      <alignment horizontal="right" vertical="center"/>
    </xf>
    <xf numFmtId="4" fontId="3" fillId="48" borderId="32" xfId="0" applyNumberFormat="1" applyFont="1" applyFill="1" applyBorder="1" applyAlignment="1">
      <alignment horizontal="right" vertical="center" wrapText="1"/>
    </xf>
    <xf numFmtId="0" fontId="3" fillId="48" borderId="31" xfId="0" applyFont="1" applyFill="1" applyBorder="1" applyAlignment="1">
      <alignment vertical="center"/>
    </xf>
    <xf numFmtId="0" fontId="0" fillId="0" borderId="32" xfId="0" applyBorder="1" applyAlignment="1">
      <alignment horizontal="right" vertical="center"/>
    </xf>
    <xf numFmtId="0" fontId="4" fillId="48" borderId="31" xfId="0" applyFont="1" applyFill="1" applyBorder="1" applyAlignment="1">
      <alignment vertical="center"/>
    </xf>
    <xf numFmtId="0" fontId="3" fillId="48" borderId="29" xfId="0" applyFont="1" applyFill="1" applyBorder="1"/>
    <xf numFmtId="4" fontId="3" fillId="48" borderId="30" xfId="0" applyNumberFormat="1" applyFont="1" applyFill="1" applyBorder="1" applyAlignment="1">
      <alignment vertical="center" wrapText="1"/>
    </xf>
    <xf numFmtId="180" fontId="3" fillId="48" borderId="31" xfId="0" applyNumberFormat="1" applyFont="1" applyFill="1" applyBorder="1" applyAlignment="1">
      <alignment vertical="center"/>
    </xf>
    <xf numFmtId="1" fontId="3" fillId="48" borderId="31" xfId="0" applyNumberFormat="1" applyFont="1" applyFill="1" applyBorder="1" applyAlignment="1">
      <alignment vertical="center" wrapText="1"/>
    </xf>
    <xf numFmtId="0" fontId="3" fillId="48" borderId="32" xfId="0" applyFont="1" applyFill="1" applyBorder="1" applyAlignment="1">
      <alignment vertical="center"/>
    </xf>
    <xf numFmtId="0" fontId="3" fillId="49" borderId="31" xfId="0" applyFont="1" applyFill="1" applyBorder="1"/>
    <xf numFmtId="4" fontId="4" fillId="49" borderId="32" xfId="0" applyNumberFormat="1" applyFont="1" applyFill="1" applyBorder="1" applyAlignment="1">
      <alignment horizontal="center" vertical="center"/>
    </xf>
    <xf numFmtId="0" fontId="3" fillId="48" borderId="32" xfId="0" applyFont="1" applyFill="1" applyBorder="1"/>
    <xf numFmtId="0" fontId="3" fillId="48" borderId="31" xfId="0" applyFont="1" applyFill="1" applyBorder="1" applyAlignment="1">
      <alignment horizontal="right" vertical="center"/>
    </xf>
    <xf numFmtId="0" fontId="4" fillId="0" borderId="31" xfId="0" applyFont="1" applyBorder="1" applyAlignment="1">
      <alignment vertical="center"/>
    </xf>
    <xf numFmtId="180" fontId="3" fillId="48" borderId="29" xfId="1264" applyNumberFormat="1" applyFont="1" applyFill="1" applyBorder="1" applyAlignment="1" applyProtection="1">
      <alignment horizontal="right" vertical="center"/>
    </xf>
    <xf numFmtId="4" fontId="3" fillId="48" borderId="30" xfId="0" applyNumberFormat="1" applyFont="1" applyFill="1" applyBorder="1" applyAlignment="1">
      <alignment horizontal="right" vertical="center" wrapText="1"/>
    </xf>
    <xf numFmtId="189" fontId="3" fillId="48" borderId="31" xfId="0" applyNumberFormat="1" applyFont="1" applyFill="1" applyBorder="1" applyAlignment="1">
      <alignment horizontal="right" vertical="center"/>
    </xf>
    <xf numFmtId="0" fontId="3" fillId="48" borderId="29" xfId="0" applyFont="1" applyFill="1" applyBorder="1" applyAlignment="1">
      <alignment horizontal="right" vertical="center"/>
    </xf>
    <xf numFmtId="0" fontId="3" fillId="48" borderId="22" xfId="0" applyFont="1" applyFill="1" applyBorder="1" applyAlignment="1">
      <alignment horizontal="right" vertical="center"/>
    </xf>
    <xf numFmtId="0" fontId="0" fillId="0" borderId="22" xfId="0" applyBorder="1"/>
    <xf numFmtId="0" fontId="4" fillId="48" borderId="22" xfId="0" applyFont="1" applyFill="1" applyBorder="1"/>
    <xf numFmtId="0" fontId="3" fillId="48" borderId="22" xfId="0" applyFont="1" applyFill="1" applyBorder="1" applyAlignment="1">
      <alignment vertical="center"/>
    </xf>
    <xf numFmtId="0" fontId="0" fillId="0" borderId="32" xfId="0" applyBorder="1" applyAlignment="1">
      <alignment vertical="center"/>
    </xf>
    <xf numFmtId="4" fontId="3" fillId="48" borderId="32" xfId="0" applyNumberFormat="1" applyFont="1" applyFill="1" applyBorder="1" applyAlignment="1">
      <alignment horizontal="center" vertical="center" wrapText="1"/>
    </xf>
    <xf numFmtId="0" fontId="3" fillId="48" borderId="29" xfId="0" applyFont="1" applyFill="1" applyBorder="1" applyAlignment="1">
      <alignment vertical="center"/>
    </xf>
    <xf numFmtId="187" fontId="3" fillId="48" borderId="31" xfId="0" applyNumberFormat="1" applyFont="1" applyFill="1" applyBorder="1" applyAlignment="1">
      <alignment horizontal="right" vertical="center"/>
    </xf>
    <xf numFmtId="0" fontId="4" fillId="0" borderId="31" xfId="0" applyFont="1" applyBorder="1" applyAlignment="1">
      <alignment horizontal="center"/>
    </xf>
    <xf numFmtId="2" fontId="3" fillId="48" borderId="31" xfId="0" applyNumberFormat="1" applyFont="1" applyFill="1" applyBorder="1"/>
    <xf numFmtId="2" fontId="0" fillId="0" borderId="32" xfId="0" applyNumberFormat="1" applyBorder="1" applyAlignment="1">
      <alignment horizontal="center" vertical="center"/>
    </xf>
    <xf numFmtId="187" fontId="3" fillId="48" borderId="31" xfId="1266" applyNumberFormat="1" applyFont="1" applyFill="1" applyBorder="1" applyAlignment="1">
      <alignment horizontal="right" vertical="center"/>
    </xf>
    <xf numFmtId="2" fontId="3" fillId="48" borderId="32" xfId="0" applyNumberFormat="1" applyFont="1" applyFill="1" applyBorder="1" applyAlignment="1">
      <alignment horizontal="center" vertical="center" wrapText="1"/>
    </xf>
    <xf numFmtId="2" fontId="3" fillId="48" borderId="30" xfId="0" applyNumberFormat="1" applyFont="1" applyFill="1" applyBorder="1" applyAlignment="1">
      <alignment horizontal="center" vertical="center" wrapText="1"/>
    </xf>
    <xf numFmtId="0" fontId="0" fillId="0" borderId="31" xfId="0" applyBorder="1" applyAlignment="1">
      <alignment horizontal="right"/>
    </xf>
    <xf numFmtId="0" fontId="4" fillId="0" borderId="31" xfId="0" applyFont="1" applyBorder="1" applyAlignment="1">
      <alignment horizontal="right" vertical="center"/>
    </xf>
    <xf numFmtId="0" fontId="0" fillId="0" borderId="29" xfId="0" applyBorder="1" applyAlignment="1">
      <alignment horizontal="right"/>
    </xf>
    <xf numFmtId="0" fontId="0" fillId="0" borderId="23" xfId="0" applyBorder="1"/>
    <xf numFmtId="0" fontId="3" fillId="48" borderId="31" xfId="0" applyFont="1" applyFill="1" applyBorder="1" applyAlignment="1" applyProtection="1">
      <alignment horizontal="right" vertical="center" wrapText="1"/>
    </xf>
    <xf numFmtId="0" fontId="3" fillId="49" borderId="19" xfId="0" applyFont="1" applyFill="1" applyBorder="1"/>
    <xf numFmtId="4" fontId="4" fillId="49" borderId="19" xfId="0" applyNumberFormat="1" applyFont="1" applyFill="1" applyBorder="1" applyAlignment="1">
      <alignment horizontal="center" vertical="center"/>
    </xf>
    <xf numFmtId="0" fontId="0" fillId="49" borderId="21" xfId="0" applyFill="1" applyBorder="1"/>
    <xf numFmtId="171" fontId="3" fillId="52" borderId="35" xfId="867" applyNumberFormat="1" applyFont="1" applyFill="1" applyBorder="1" applyAlignment="1" applyProtection="1">
      <alignment horizontal="right" vertical="top" wrapText="1"/>
      <protection locked="0"/>
    </xf>
    <xf numFmtId="171" fontId="4" fillId="52" borderId="35" xfId="867" applyNumberFormat="1" applyFont="1" applyFill="1" applyBorder="1" applyAlignment="1" applyProtection="1">
      <alignment horizontal="right" vertical="top" wrapText="1"/>
      <protection locked="0"/>
    </xf>
    <xf numFmtId="182" fontId="3" fillId="52" borderId="39" xfId="839" applyNumberFormat="1" applyFont="1" applyFill="1" applyBorder="1" applyAlignment="1" applyProtection="1">
      <alignment horizontal="right" vertical="top"/>
    </xf>
    <xf numFmtId="171" fontId="71" fillId="52" borderId="0" xfId="867" applyNumberFormat="1" applyFont="1" applyFill="1" applyBorder="1" applyAlignment="1" applyProtection="1">
      <alignment horizontal="right" vertical="top" wrapText="1"/>
      <protection locked="0"/>
    </xf>
    <xf numFmtId="4" fontId="3" fillId="52" borderId="61" xfId="805" applyNumberFormat="1" applyFont="1" applyFill="1" applyBorder="1" applyAlignment="1" applyProtection="1">
      <alignment horizontal="right" vertical="top" wrapText="1"/>
      <protection locked="0"/>
    </xf>
    <xf numFmtId="4" fontId="3" fillId="52" borderId="61" xfId="1419" applyNumberFormat="1" applyFont="1" applyFill="1" applyBorder="1" applyAlignment="1" applyProtection="1">
      <alignment horizontal="left" vertical="top"/>
    </xf>
    <xf numFmtId="4" fontId="3" fillId="52" borderId="61" xfId="1257" applyNumberFormat="1" applyFont="1" applyFill="1" applyBorder="1" applyAlignment="1" applyProtection="1">
      <alignment vertical="top"/>
      <protection locked="0"/>
    </xf>
    <xf numFmtId="4" fontId="3" fillId="52" borderId="61" xfId="1257" applyNumberFormat="1" applyFont="1" applyFill="1" applyBorder="1" applyAlignment="1" applyProtection="1">
      <alignment vertical="top" wrapText="1"/>
      <protection locked="0"/>
    </xf>
    <xf numFmtId="4" fontId="71" fillId="52" borderId="61" xfId="805" applyNumberFormat="1" applyFont="1" applyFill="1" applyBorder="1" applyAlignment="1" applyProtection="1">
      <alignment horizontal="right" vertical="top" wrapText="1"/>
      <protection locked="0"/>
    </xf>
    <xf numFmtId="4" fontId="3" fillId="52" borderId="63" xfId="1423" applyNumberFormat="1" applyFont="1" applyFill="1" applyBorder="1" applyAlignment="1" applyProtection="1">
      <alignment vertical="top"/>
    </xf>
    <xf numFmtId="0" fontId="3" fillId="52" borderId="40" xfId="0" applyFont="1" applyFill="1" applyBorder="1" applyAlignment="1" applyProtection="1">
      <alignment vertical="top" wrapText="1"/>
    </xf>
    <xf numFmtId="4" fontId="4" fillId="52" borderId="69" xfId="1423" applyNumberFormat="1" applyFont="1" applyFill="1" applyBorder="1" applyAlignment="1" applyProtection="1">
      <alignment vertical="top"/>
    </xf>
    <xf numFmtId="4" fontId="3" fillId="52" borderId="69" xfId="1423" applyNumberFormat="1" applyFont="1" applyFill="1" applyBorder="1" applyAlignment="1" applyProtection="1">
      <alignment vertical="top"/>
    </xf>
    <xf numFmtId="180" fontId="3" fillId="52" borderId="68" xfId="0" applyNumberFormat="1" applyFont="1" applyFill="1" applyBorder="1" applyAlignment="1" applyProtection="1">
      <alignment horizontal="right" vertical="top"/>
    </xf>
    <xf numFmtId="180" fontId="4" fillId="52" borderId="68" xfId="0" applyNumberFormat="1" applyFont="1" applyFill="1" applyBorder="1" applyAlignment="1" applyProtection="1">
      <alignment horizontal="right" vertical="top"/>
    </xf>
    <xf numFmtId="4" fontId="3" fillId="52" borderId="69" xfId="1257" applyNumberFormat="1" applyFont="1" applyFill="1" applyBorder="1" applyAlignment="1" applyProtection="1">
      <alignment horizontal="right" vertical="top" wrapText="1"/>
    </xf>
    <xf numFmtId="171" fontId="71" fillId="52" borderId="35" xfId="867" applyNumberFormat="1" applyFont="1" applyFill="1" applyBorder="1" applyAlignment="1" applyProtection="1">
      <alignment horizontal="right" vertical="top" wrapText="1"/>
      <protection locked="0"/>
    </xf>
    <xf numFmtId="0" fontId="3" fillId="52" borderId="35" xfId="0" applyFont="1" applyFill="1" applyBorder="1" applyAlignment="1" applyProtection="1">
      <alignment horizontal="justify" vertical="top" wrapText="1"/>
    </xf>
    <xf numFmtId="0" fontId="3" fillId="52" borderId="35" xfId="0" applyFont="1" applyFill="1" applyBorder="1" applyAlignment="1" applyProtection="1">
      <alignment vertical="top" wrapText="1"/>
    </xf>
    <xf numFmtId="171" fontId="3" fillId="52" borderId="73" xfId="867" applyNumberFormat="1" applyFont="1" applyFill="1" applyBorder="1" applyAlignment="1" applyProtection="1">
      <alignment horizontal="right" vertical="top" wrapText="1"/>
      <protection locked="0"/>
    </xf>
    <xf numFmtId="180" fontId="3" fillId="52" borderId="75" xfId="0" applyNumberFormat="1" applyFont="1" applyFill="1" applyBorder="1" applyAlignment="1" applyProtection="1">
      <alignment horizontal="right" vertical="top"/>
    </xf>
    <xf numFmtId="4" fontId="3" fillId="52" borderId="78" xfId="1423" applyNumberFormat="1" applyFont="1" applyFill="1" applyBorder="1" applyAlignment="1" applyProtection="1">
      <alignment vertical="top"/>
    </xf>
    <xf numFmtId="4" fontId="3" fillId="52" borderId="77" xfId="805" applyNumberFormat="1" applyFont="1" applyFill="1" applyBorder="1" applyAlignment="1" applyProtection="1">
      <alignment horizontal="right" vertical="top" wrapText="1"/>
      <protection locked="0"/>
    </xf>
    <xf numFmtId="0" fontId="3" fillId="52" borderId="73" xfId="0" applyFont="1" applyFill="1" applyBorder="1" applyAlignment="1" applyProtection="1">
      <alignment vertical="top" wrapText="1"/>
    </xf>
    <xf numFmtId="4" fontId="3" fillId="52" borderId="74" xfId="1423" applyNumberFormat="1" applyFont="1" applyFill="1" applyBorder="1" applyAlignment="1" applyProtection="1">
      <alignment vertical="top"/>
    </xf>
    <xf numFmtId="182" fontId="3" fillId="52" borderId="49" xfId="839" applyNumberFormat="1" applyFont="1" applyFill="1" applyBorder="1" applyAlignment="1" applyProtection="1">
      <alignment horizontal="right" vertical="top"/>
    </xf>
    <xf numFmtId="0" fontId="0" fillId="0" borderId="0" xfId="0"/>
    <xf numFmtId="0" fontId="4" fillId="0" borderId="0" xfId="0" applyFont="1" applyFill="1" applyBorder="1" applyAlignment="1" applyProtection="1">
      <alignment horizontal="center" vertical="top" wrapText="1"/>
    </xf>
    <xf numFmtId="0" fontId="3" fillId="0" borderId="0" xfId="0" applyFont="1" applyFill="1" applyBorder="1" applyAlignment="1" applyProtection="1">
      <alignment horizontal="center" vertical="top" wrapText="1"/>
    </xf>
    <xf numFmtId="0" fontId="4" fillId="52" borderId="0" xfId="960" applyFont="1" applyFill="1" applyBorder="1" applyAlignment="1" applyProtection="1">
      <alignment horizontal="center" vertical="top"/>
    </xf>
    <xf numFmtId="4" fontId="3" fillId="0" borderId="0" xfId="958" applyNumberFormat="1" applyFont="1" applyFill="1" applyBorder="1" applyProtection="1"/>
    <xf numFmtId="0" fontId="3" fillId="0" borderId="0" xfId="958" applyFont="1" applyFill="1" applyBorder="1" applyProtection="1"/>
    <xf numFmtId="0" fontId="3" fillId="0" borderId="0" xfId="958" applyFont="1" applyFill="1" applyProtection="1"/>
    <xf numFmtId="0" fontId="4" fillId="52" borderId="0" xfId="960" applyFont="1" applyFill="1" applyBorder="1" applyAlignment="1" applyProtection="1">
      <alignment horizontal="center" vertical="top"/>
    </xf>
    <xf numFmtId="0" fontId="3" fillId="52" borderId="0" xfId="960" applyFont="1" applyFill="1" applyBorder="1" applyAlignment="1" applyProtection="1">
      <alignment horizontal="left" vertical="top"/>
    </xf>
    <xf numFmtId="0" fontId="3" fillId="52" borderId="0" xfId="960" quotePrefix="1" applyFont="1" applyFill="1" applyBorder="1" applyAlignment="1" applyProtection="1">
      <alignment horizontal="justify" vertical="top" wrapText="1"/>
    </xf>
    <xf numFmtId="0" fontId="3" fillId="0" borderId="0" xfId="958" applyFont="1" applyAlignment="1" applyProtection="1">
      <alignment horizontal="justify" vertical="top" wrapText="1"/>
    </xf>
    <xf numFmtId="0" fontId="3" fillId="52" borderId="0" xfId="960" quotePrefix="1" applyFont="1" applyFill="1" applyBorder="1" applyAlignment="1" applyProtection="1">
      <alignment horizontal="left" vertical="top"/>
    </xf>
    <xf numFmtId="0" fontId="3" fillId="52" borderId="0" xfId="960" applyFont="1" applyFill="1" applyBorder="1" applyAlignment="1" applyProtection="1">
      <alignment vertical="top"/>
    </xf>
    <xf numFmtId="43" fontId="3" fillId="52" borderId="0" xfId="1412" quotePrefix="1" applyFont="1" applyFill="1" applyBorder="1" applyAlignment="1" applyProtection="1">
      <alignment horizontal="left" vertical="top"/>
    </xf>
    <xf numFmtId="0" fontId="4" fillId="52" borderId="0" xfId="960" applyFont="1" applyFill="1" applyBorder="1" applyAlignment="1" applyProtection="1">
      <alignment vertical="top"/>
    </xf>
    <xf numFmtId="0" fontId="4" fillId="52" borderId="34" xfId="960" applyFont="1" applyFill="1" applyBorder="1" applyAlignment="1" applyProtection="1">
      <alignment horizontal="center" vertical="top" wrapText="1"/>
    </xf>
    <xf numFmtId="0" fontId="4" fillId="0" borderId="34" xfId="0" applyFont="1" applyBorder="1" applyAlignment="1" applyProtection="1">
      <alignment horizontal="center" vertical="top" wrapText="1"/>
    </xf>
    <xf numFmtId="0" fontId="4" fillId="51" borderId="20" xfId="960" applyFont="1" applyFill="1" applyBorder="1" applyAlignment="1" applyProtection="1">
      <alignment horizontal="center" vertical="top"/>
    </xf>
    <xf numFmtId="4" fontId="4" fillId="51" borderId="20" xfId="960" applyNumberFormat="1" applyFont="1" applyFill="1" applyBorder="1" applyAlignment="1" applyProtection="1">
      <alignment horizontal="center" vertical="top"/>
    </xf>
    <xf numFmtId="43" fontId="4" fillId="51" borderId="20" xfId="1412" applyFont="1" applyFill="1" applyBorder="1" applyAlignment="1" applyProtection="1">
      <alignment horizontal="center" vertical="top"/>
    </xf>
    <xf numFmtId="0" fontId="4" fillId="52" borderId="41" xfId="1413" applyNumberFormat="1" applyFont="1" applyFill="1" applyBorder="1" applyAlignment="1" applyProtection="1">
      <alignment horizontal="right" vertical="top"/>
    </xf>
    <xf numFmtId="0" fontId="4" fillId="52" borderId="42" xfId="1413" applyFont="1" applyFill="1" applyBorder="1" applyAlignment="1" applyProtection="1">
      <alignment horizontal="center" vertical="top" wrapText="1"/>
    </xf>
    <xf numFmtId="43" fontId="3" fillId="52" borderId="42" xfId="1412" applyFont="1" applyFill="1" applyBorder="1" applyAlignment="1" applyProtection="1">
      <alignment vertical="top"/>
    </xf>
    <xf numFmtId="43" fontId="3" fillId="52" borderId="43" xfId="1412" applyFont="1" applyFill="1" applyBorder="1" applyAlignment="1" applyProtection="1">
      <alignment horizontal="center" vertical="top"/>
    </xf>
    <xf numFmtId="4" fontId="4" fillId="52" borderId="25" xfId="1413" applyNumberFormat="1" applyFont="1" applyFill="1" applyBorder="1" applyAlignment="1" applyProtection="1">
      <alignment vertical="top"/>
    </xf>
    <xf numFmtId="4" fontId="3" fillId="0" borderId="0" xfId="1411" applyNumberFormat="1" applyFont="1" applyFill="1" applyBorder="1" applyAlignment="1" applyProtection="1">
      <alignment horizontal="right" wrapText="1"/>
    </xf>
    <xf numFmtId="0" fontId="4" fillId="52" borderId="62" xfId="0" applyFont="1" applyFill="1" applyBorder="1" applyAlignment="1" applyProtection="1">
      <alignment horizontal="right" vertical="top"/>
    </xf>
    <xf numFmtId="0" fontId="4" fillId="52" borderId="35" xfId="0" applyFont="1" applyFill="1" applyBorder="1" applyAlignment="1" applyProtection="1">
      <alignment vertical="top"/>
    </xf>
    <xf numFmtId="4" fontId="3" fillId="52" borderId="35" xfId="0" applyNumberFormat="1" applyFont="1" applyFill="1" applyBorder="1" applyAlignment="1" applyProtection="1">
      <alignment vertical="top"/>
    </xf>
    <xf numFmtId="4" fontId="3" fillId="52" borderId="38" xfId="0" applyNumberFormat="1" applyFont="1" applyFill="1" applyBorder="1" applyAlignment="1" applyProtection="1">
      <alignment horizontal="center" vertical="top"/>
    </xf>
    <xf numFmtId="4" fontId="3" fillId="52" borderId="40" xfId="0" applyNumberFormat="1" applyFont="1" applyFill="1" applyBorder="1" applyAlignment="1" applyProtection="1">
      <alignment vertical="top"/>
    </xf>
    <xf numFmtId="4" fontId="3" fillId="52" borderId="25" xfId="0" applyNumberFormat="1" applyFont="1" applyFill="1" applyBorder="1" applyAlignment="1" applyProtection="1">
      <alignment vertical="top"/>
    </xf>
    <xf numFmtId="4" fontId="77" fillId="52" borderId="0" xfId="0" applyNumberFormat="1" applyFont="1" applyFill="1" applyAlignment="1" applyProtection="1">
      <alignment vertical="top"/>
    </xf>
    <xf numFmtId="0" fontId="77" fillId="52" borderId="0" xfId="0" applyFont="1" applyFill="1" applyAlignment="1" applyProtection="1">
      <alignment vertical="top"/>
    </xf>
    <xf numFmtId="4" fontId="3" fillId="52" borderId="35" xfId="0" applyNumberFormat="1" applyFont="1" applyFill="1" applyBorder="1" applyAlignment="1" applyProtection="1">
      <alignment horizontal="center" vertical="top"/>
    </xf>
    <xf numFmtId="4" fontId="3" fillId="52" borderId="63" xfId="0" applyNumberFormat="1" applyFont="1" applyFill="1" applyBorder="1" applyAlignment="1" applyProtection="1">
      <alignment vertical="top"/>
    </xf>
    <xf numFmtId="0" fontId="3" fillId="52" borderId="35" xfId="0" applyFont="1" applyFill="1" applyBorder="1" applyAlignment="1" applyProtection="1">
      <alignment vertical="top"/>
    </xf>
    <xf numFmtId="180" fontId="3" fillId="52" borderId="62" xfId="0" applyNumberFormat="1" applyFont="1" applyFill="1" applyBorder="1" applyAlignment="1" applyProtection="1">
      <alignment horizontal="right" vertical="top"/>
    </xf>
    <xf numFmtId="0" fontId="3" fillId="52" borderId="35" xfId="0" applyNumberFormat="1" applyFont="1" applyFill="1" applyBorder="1" applyAlignment="1" applyProtection="1">
      <alignment vertical="top" wrapText="1"/>
    </xf>
    <xf numFmtId="4" fontId="3" fillId="52" borderId="35" xfId="0" applyNumberFormat="1" applyFont="1" applyFill="1" applyBorder="1" applyAlignment="1" applyProtection="1">
      <alignment horizontal="right" vertical="top"/>
    </xf>
    <xf numFmtId="4" fontId="3" fillId="52" borderId="63" xfId="839" applyNumberFormat="1" applyFont="1" applyFill="1" applyBorder="1" applyAlignment="1" applyProtection="1">
      <alignment vertical="top"/>
    </xf>
    <xf numFmtId="0" fontId="3" fillId="52" borderId="35" xfId="0" applyNumberFormat="1" applyFont="1" applyFill="1" applyBorder="1" applyAlignment="1" applyProtection="1">
      <alignment horizontal="justify" vertical="top" wrapText="1"/>
    </xf>
    <xf numFmtId="180" fontId="4" fillId="52" borderId="62" xfId="0" applyNumberFormat="1" applyFont="1" applyFill="1" applyBorder="1" applyAlignment="1" applyProtection="1">
      <alignment horizontal="right" vertical="top"/>
    </xf>
    <xf numFmtId="0" fontId="4" fillId="52" borderId="35" xfId="0" applyNumberFormat="1" applyFont="1" applyFill="1" applyBorder="1" applyAlignment="1" applyProtection="1">
      <alignment vertical="top" wrapText="1"/>
    </xf>
    <xf numFmtId="4" fontId="4" fillId="52" borderId="35" xfId="0" applyNumberFormat="1" applyFont="1" applyFill="1" applyBorder="1" applyAlignment="1" applyProtection="1">
      <alignment horizontal="right" vertical="top"/>
    </xf>
    <xf numFmtId="4" fontId="4" fillId="52" borderId="35" xfId="0" applyNumberFormat="1" applyFont="1" applyFill="1" applyBorder="1" applyAlignment="1" applyProtection="1">
      <alignment horizontal="center" vertical="top"/>
    </xf>
    <xf numFmtId="0" fontId="3" fillId="52" borderId="38" xfId="0" applyNumberFormat="1" applyFont="1" applyFill="1" applyBorder="1" applyAlignment="1" applyProtection="1">
      <alignment vertical="top" wrapText="1"/>
    </xf>
    <xf numFmtId="4" fontId="3" fillId="52" borderId="37" xfId="0" applyNumberFormat="1" applyFont="1" applyFill="1" applyBorder="1" applyAlignment="1" applyProtection="1">
      <alignment horizontal="right" vertical="top"/>
    </xf>
    <xf numFmtId="180" fontId="3" fillId="52" borderId="70" xfId="0" applyNumberFormat="1" applyFont="1" applyFill="1" applyBorder="1" applyAlignment="1" applyProtection="1">
      <alignment horizontal="right" vertical="top"/>
    </xf>
    <xf numFmtId="0" fontId="3" fillId="52" borderId="71" xfId="0" applyNumberFormat="1" applyFont="1" applyFill="1" applyBorder="1" applyAlignment="1" applyProtection="1">
      <alignment vertical="top" wrapText="1"/>
    </xf>
    <xf numFmtId="4" fontId="3" fillId="52" borderId="72" xfId="0" applyNumberFormat="1" applyFont="1" applyFill="1" applyBorder="1" applyAlignment="1" applyProtection="1">
      <alignment horizontal="right" vertical="top"/>
    </xf>
    <xf numFmtId="4" fontId="3" fillId="52" borderId="73" xfId="0" applyNumberFormat="1" applyFont="1" applyFill="1" applyBorder="1" applyAlignment="1" applyProtection="1">
      <alignment horizontal="center" vertical="top"/>
    </xf>
    <xf numFmtId="4" fontId="3" fillId="52" borderId="74" xfId="839" applyNumberFormat="1" applyFont="1" applyFill="1" applyBorder="1" applyAlignment="1" applyProtection="1">
      <alignment vertical="top"/>
    </xf>
    <xf numFmtId="223" fontId="4" fillId="52" borderId="62" xfId="0" applyNumberFormat="1" applyFont="1" applyFill="1" applyBorder="1" applyAlignment="1" applyProtection="1">
      <alignment horizontal="right" vertical="top"/>
    </xf>
    <xf numFmtId="0" fontId="4" fillId="52" borderId="38" xfId="0" applyNumberFormat="1" applyFont="1" applyFill="1" applyBorder="1" applyAlignment="1" applyProtection="1">
      <alignment vertical="top" wrapText="1"/>
    </xf>
    <xf numFmtId="4" fontId="4" fillId="52" borderId="37" xfId="0" applyNumberFormat="1" applyFont="1" applyFill="1" applyBorder="1" applyAlignment="1" applyProtection="1">
      <alignment horizontal="right" vertical="top"/>
    </xf>
    <xf numFmtId="0" fontId="4" fillId="52" borderId="62" xfId="0" applyFont="1" applyFill="1" applyBorder="1" applyAlignment="1" applyProtection="1">
      <alignment vertical="top"/>
    </xf>
    <xf numFmtId="0" fontId="4" fillId="52" borderId="39" xfId="0" applyFont="1" applyFill="1" applyBorder="1" applyAlignment="1" applyProtection="1">
      <alignment vertical="top"/>
    </xf>
    <xf numFmtId="0" fontId="3" fillId="52" borderId="37" xfId="0" applyFont="1" applyFill="1" applyBorder="1" applyAlignment="1" applyProtection="1">
      <alignment horizontal="justify" vertical="top" wrapText="1"/>
    </xf>
    <xf numFmtId="0" fontId="3" fillId="53" borderId="48" xfId="1414" applyFont="1" applyFill="1" applyBorder="1" applyAlignment="1" applyProtection="1">
      <alignment horizontal="right" vertical="top"/>
    </xf>
    <xf numFmtId="0" fontId="15" fillId="53" borderId="47" xfId="1415" applyFont="1" applyFill="1" applyBorder="1" applyAlignment="1" applyProtection="1">
      <alignment horizontal="right" vertical="top" wrapText="1"/>
    </xf>
    <xf numFmtId="170" fontId="3" fillId="53" borderId="47" xfId="735" applyFont="1" applyFill="1" applyBorder="1" applyAlignment="1" applyProtection="1">
      <alignment vertical="top"/>
    </xf>
    <xf numFmtId="4" fontId="3" fillId="53" borderId="47" xfId="1415" applyNumberFormat="1" applyFont="1" applyFill="1" applyBorder="1" applyAlignment="1" applyProtection="1">
      <alignment horizontal="center" vertical="top"/>
    </xf>
    <xf numFmtId="43" fontId="4" fillId="53" borderId="46" xfId="958" applyNumberFormat="1" applyFont="1" applyFill="1" applyBorder="1" applyAlignment="1" applyProtection="1">
      <alignment vertical="top"/>
    </xf>
    <xf numFmtId="0" fontId="3" fillId="52" borderId="0" xfId="958" applyFont="1" applyFill="1" applyAlignment="1" applyProtection="1">
      <alignment vertical="top"/>
    </xf>
    <xf numFmtId="0" fontId="3" fillId="52" borderId="39" xfId="1413" applyNumberFormat="1" applyFont="1" applyFill="1" applyBorder="1" applyAlignment="1" applyProtection="1">
      <alignment vertical="top"/>
    </xf>
    <xf numFmtId="0" fontId="3" fillId="52" borderId="40" xfId="1413" applyFont="1" applyFill="1" applyBorder="1" applyAlignment="1" applyProtection="1">
      <alignment vertical="top" wrapText="1"/>
    </xf>
    <xf numFmtId="4" fontId="3" fillId="52" borderId="40" xfId="1413" applyNumberFormat="1" applyFont="1" applyFill="1" applyBorder="1" applyAlignment="1" applyProtection="1">
      <alignment vertical="top"/>
    </xf>
    <xf numFmtId="4" fontId="3" fillId="52" borderId="40" xfId="1413" applyNumberFormat="1" applyFont="1" applyFill="1" applyBorder="1" applyAlignment="1" applyProtection="1">
      <alignment horizontal="center" vertical="top"/>
    </xf>
    <xf numFmtId="4" fontId="3" fillId="52" borderId="64" xfId="1413" applyNumberFormat="1" applyFont="1" applyFill="1" applyBorder="1" applyAlignment="1" applyProtection="1">
      <alignment vertical="top"/>
    </xf>
    <xf numFmtId="171" fontId="3" fillId="52" borderId="0" xfId="960" applyNumberFormat="1" applyFont="1" applyFill="1" applyBorder="1" applyAlignment="1" applyProtection="1">
      <alignment vertical="top"/>
    </xf>
    <xf numFmtId="43" fontId="3" fillId="52" borderId="0" xfId="1412" applyFont="1" applyFill="1" applyAlignment="1" applyProtection="1">
      <alignment vertical="top"/>
    </xf>
    <xf numFmtId="4" fontId="3" fillId="52" borderId="0" xfId="1413" applyNumberFormat="1" applyFont="1" applyFill="1" applyAlignment="1" applyProtection="1">
      <alignment vertical="top"/>
    </xf>
    <xf numFmtId="0" fontId="3" fillId="52" borderId="0" xfId="1413" applyFont="1" applyFill="1" applyAlignment="1" applyProtection="1">
      <alignment vertical="top"/>
    </xf>
    <xf numFmtId="0" fontId="4" fillId="52" borderId="39" xfId="1414" applyFont="1" applyFill="1" applyBorder="1" applyAlignment="1" applyProtection="1">
      <alignment horizontal="center" vertical="top"/>
    </xf>
    <xf numFmtId="0" fontId="4" fillId="52" borderId="40" xfId="1414" applyFont="1" applyFill="1" applyBorder="1" applyAlignment="1" applyProtection="1">
      <alignment horizontal="left" vertical="top"/>
    </xf>
    <xf numFmtId="43" fontId="4" fillId="52" borderId="40" xfId="958" applyNumberFormat="1" applyFont="1" applyFill="1" applyBorder="1" applyAlignment="1" applyProtection="1">
      <alignment vertical="top"/>
    </xf>
    <xf numFmtId="4" fontId="4" fillId="52" borderId="40" xfId="1414" applyNumberFormat="1" applyFont="1" applyFill="1" applyBorder="1" applyAlignment="1" applyProtection="1">
      <alignment horizontal="center" vertical="top"/>
    </xf>
    <xf numFmtId="43" fontId="4" fillId="52" borderId="25" xfId="958" applyNumberFormat="1" applyFont="1" applyFill="1" applyBorder="1" applyAlignment="1" applyProtection="1">
      <alignment vertical="top"/>
    </xf>
    <xf numFmtId="0" fontId="4" fillId="52" borderId="33" xfId="1414" applyFont="1" applyFill="1" applyBorder="1" applyAlignment="1" applyProtection="1">
      <alignment vertical="top"/>
    </xf>
    <xf numFmtId="37" fontId="4" fillId="52" borderId="68" xfId="0" applyNumberFormat="1" applyFont="1" applyFill="1" applyBorder="1" applyAlignment="1" applyProtection="1">
      <alignment horizontal="right" vertical="top" wrapText="1"/>
    </xf>
    <xf numFmtId="0" fontId="4" fillId="52" borderId="55" xfId="0" applyFont="1" applyFill="1" applyBorder="1" applyAlignment="1" applyProtection="1">
      <alignment horizontal="left" vertical="top" wrapText="1"/>
    </xf>
    <xf numFmtId="4" fontId="4" fillId="52" borderId="61" xfId="0" applyNumberFormat="1" applyFont="1" applyFill="1" applyBorder="1" applyAlignment="1" applyProtection="1">
      <alignment vertical="top"/>
    </xf>
    <xf numFmtId="4" fontId="4" fillId="52" borderId="61" xfId="0" applyNumberFormat="1" applyFont="1" applyFill="1" applyBorder="1" applyAlignment="1" applyProtection="1">
      <alignment horizontal="center" vertical="top"/>
    </xf>
    <xf numFmtId="4" fontId="4" fillId="52" borderId="69" xfId="0" applyNumberFormat="1" applyFont="1" applyFill="1" applyBorder="1" applyAlignment="1" applyProtection="1">
      <alignment vertical="top" wrapText="1"/>
    </xf>
    <xf numFmtId="0" fontId="4" fillId="52" borderId="0" xfId="0" applyFont="1" applyFill="1" applyBorder="1" applyAlignment="1" applyProtection="1">
      <alignment vertical="top"/>
    </xf>
    <xf numFmtId="0" fontId="3" fillId="52" borderId="68" xfId="0" applyFont="1" applyFill="1" applyBorder="1" applyAlignment="1" applyProtection="1">
      <alignment horizontal="right" vertical="top" wrapText="1"/>
    </xf>
    <xf numFmtId="0" fontId="3" fillId="52" borderId="55" xfId="0" applyNumberFormat="1" applyFont="1" applyFill="1" applyBorder="1" applyAlignment="1" applyProtection="1">
      <alignment vertical="top" wrapText="1"/>
    </xf>
    <xf numFmtId="4" fontId="3" fillId="52" borderId="61" xfId="0" applyNumberFormat="1" applyFont="1" applyFill="1" applyBorder="1" applyAlignment="1" applyProtection="1">
      <alignment vertical="top"/>
    </xf>
    <xf numFmtId="4" fontId="3" fillId="52" borderId="61" xfId="0" applyNumberFormat="1" applyFont="1" applyFill="1" applyBorder="1" applyAlignment="1" applyProtection="1">
      <alignment horizontal="center" vertical="top"/>
    </xf>
    <xf numFmtId="171" fontId="3" fillId="52" borderId="69" xfId="960" applyNumberFormat="1" applyFont="1" applyFill="1" applyBorder="1" applyAlignment="1" applyProtection="1">
      <alignment vertical="top"/>
    </xf>
    <xf numFmtId="0" fontId="3" fillId="52" borderId="0" xfId="0" applyFont="1" applyFill="1" applyBorder="1" applyAlignment="1" applyProtection="1">
      <alignment vertical="top"/>
    </xf>
    <xf numFmtId="0" fontId="3" fillId="52" borderId="55" xfId="0" applyFont="1" applyFill="1" applyBorder="1" applyAlignment="1" applyProtection="1">
      <alignment horizontal="left" vertical="top" wrapText="1"/>
    </xf>
    <xf numFmtId="4" fontId="3" fillId="52" borderId="61" xfId="0" applyNumberFormat="1" applyFont="1" applyFill="1" applyBorder="1" applyAlignment="1" applyProtection="1">
      <alignment horizontal="center" vertical="top" wrapText="1"/>
    </xf>
    <xf numFmtId="4" fontId="3" fillId="52" borderId="0" xfId="0" applyNumberFormat="1" applyFont="1" applyFill="1" applyBorder="1" applyAlignment="1" applyProtection="1">
      <alignment vertical="top"/>
    </xf>
    <xf numFmtId="171" fontId="4" fillId="52" borderId="0" xfId="0" applyNumberFormat="1" applyFont="1" applyFill="1" applyBorder="1" applyAlignment="1" applyProtection="1">
      <alignment vertical="top"/>
    </xf>
    <xf numFmtId="0" fontId="15" fillId="52" borderId="61" xfId="0" applyFont="1" applyFill="1" applyBorder="1" applyAlignment="1" applyProtection="1">
      <alignment horizontal="right" vertical="top" wrapText="1"/>
    </xf>
    <xf numFmtId="0" fontId="4" fillId="52" borderId="68" xfId="0" applyFont="1" applyFill="1" applyBorder="1" applyAlignment="1" applyProtection="1">
      <alignment horizontal="right" vertical="top" wrapText="1"/>
    </xf>
    <xf numFmtId="171" fontId="4" fillId="52" borderId="69" xfId="960" applyNumberFormat="1" applyFont="1" applyFill="1" applyBorder="1" applyAlignment="1" applyProtection="1">
      <alignment vertical="top"/>
    </xf>
    <xf numFmtId="0" fontId="4" fillId="52" borderId="68" xfId="0" applyFont="1" applyFill="1" applyBorder="1" applyAlignment="1" applyProtection="1">
      <alignment horizontal="right" vertical="top"/>
    </xf>
    <xf numFmtId="0" fontId="4" fillId="52" borderId="55" xfId="0" applyFont="1" applyFill="1" applyBorder="1" applyAlignment="1" applyProtection="1">
      <alignment horizontal="left" vertical="top"/>
    </xf>
    <xf numFmtId="0" fontId="3" fillId="0" borderId="0" xfId="0" applyFont="1" applyFill="1" applyBorder="1" applyAlignment="1" applyProtection="1">
      <alignment vertical="top"/>
    </xf>
    <xf numFmtId="0" fontId="4" fillId="0" borderId="0" xfId="0" applyFont="1" applyFill="1" applyBorder="1" applyAlignment="1" applyProtection="1">
      <alignment vertical="top"/>
    </xf>
    <xf numFmtId="0" fontId="3" fillId="52" borderId="68" xfId="0" applyFont="1" applyFill="1" applyBorder="1" applyAlignment="1" applyProtection="1">
      <alignment horizontal="right" vertical="top"/>
    </xf>
    <xf numFmtId="4" fontId="3" fillId="0" borderId="0" xfId="0" applyNumberFormat="1" applyFont="1" applyFill="1" applyBorder="1" applyAlignment="1" applyProtection="1">
      <alignment vertical="top"/>
    </xf>
    <xf numFmtId="0" fontId="3" fillId="52" borderId="75" xfId="0" applyFont="1" applyFill="1" applyBorder="1" applyAlignment="1" applyProtection="1">
      <alignment horizontal="right" vertical="top"/>
    </xf>
    <xf numFmtId="0" fontId="3" fillId="52" borderId="76" xfId="0" applyFont="1" applyFill="1" applyBorder="1" applyAlignment="1" applyProtection="1">
      <alignment horizontal="left" vertical="top" wrapText="1"/>
    </xf>
    <xf numFmtId="4" fontId="3" fillId="52" borderId="77" xfId="0" applyNumberFormat="1" applyFont="1" applyFill="1" applyBorder="1" applyAlignment="1" applyProtection="1">
      <alignment vertical="top"/>
    </xf>
    <xf numFmtId="4" fontId="3" fillId="52" borderId="77" xfId="0" applyNumberFormat="1" applyFont="1" applyFill="1" applyBorder="1" applyAlignment="1" applyProtection="1">
      <alignment horizontal="center" vertical="top"/>
    </xf>
    <xf numFmtId="171" fontId="3" fillId="52" borderId="78" xfId="960" applyNumberFormat="1" applyFont="1" applyFill="1" applyBorder="1" applyAlignment="1" applyProtection="1">
      <alignment vertical="top"/>
    </xf>
    <xf numFmtId="4" fontId="8" fillId="52" borderId="61" xfId="0" applyNumberFormat="1" applyFont="1" applyFill="1" applyBorder="1" applyAlignment="1" applyProtection="1">
      <alignment horizontal="center" vertical="top"/>
    </xf>
    <xf numFmtId="187" fontId="3" fillId="52" borderId="68" xfId="0" applyNumberFormat="1" applyFont="1" applyFill="1" applyBorder="1" applyAlignment="1" applyProtection="1">
      <alignment horizontal="right" vertical="top"/>
    </xf>
    <xf numFmtId="0" fontId="3" fillId="52" borderId="55" xfId="1138" applyFont="1" applyFill="1" applyBorder="1" applyAlignment="1" applyProtection="1">
      <alignment horizontal="left" vertical="top" wrapText="1"/>
    </xf>
    <xf numFmtId="4" fontId="3" fillId="52" borderId="61" xfId="1407" applyNumberFormat="1" applyFont="1" applyFill="1" applyBorder="1" applyAlignment="1" applyProtection="1">
      <alignment horizontal="right" vertical="top" wrapText="1"/>
    </xf>
    <xf numFmtId="4" fontId="4" fillId="52" borderId="61" xfId="1407" applyNumberFormat="1" applyFont="1" applyFill="1" applyBorder="1" applyAlignment="1" applyProtection="1">
      <alignment horizontal="right" vertical="top" wrapText="1"/>
    </xf>
    <xf numFmtId="43" fontId="3" fillId="52" borderId="61" xfId="1412" applyFont="1" applyFill="1" applyBorder="1" applyAlignment="1" applyProtection="1">
      <alignment horizontal="center" vertical="top" wrapText="1"/>
    </xf>
    <xf numFmtId="0" fontId="3" fillId="52" borderId="55" xfId="0" applyFont="1" applyFill="1" applyBorder="1" applyAlignment="1" applyProtection="1">
      <alignment horizontal="justify" vertical="top" wrapText="1"/>
    </xf>
    <xf numFmtId="0" fontId="4" fillId="52" borderId="55" xfId="0" applyFont="1" applyFill="1" applyBorder="1" applyAlignment="1" applyProtection="1">
      <alignment horizontal="justify" vertical="top"/>
    </xf>
    <xf numFmtId="4" fontId="3" fillId="52" borderId="61" xfId="1407" applyNumberFormat="1" applyFont="1" applyFill="1" applyBorder="1" applyAlignment="1" applyProtection="1">
      <alignment vertical="top"/>
    </xf>
    <xf numFmtId="0" fontId="4" fillId="52" borderId="0" xfId="0" applyFont="1" applyFill="1" applyBorder="1" applyAlignment="1" applyProtection="1">
      <alignment horizontal="justify" vertical="top"/>
    </xf>
    <xf numFmtId="189" fontId="4" fillId="48" borderId="39" xfId="960" applyNumberFormat="1" applyFont="1" applyFill="1" applyBorder="1" applyAlignment="1" applyProtection="1">
      <alignment horizontal="right" vertical="top" wrapText="1"/>
    </xf>
    <xf numFmtId="0" fontId="3" fillId="52" borderId="36" xfId="960" applyFont="1" applyFill="1" applyBorder="1" applyAlignment="1" applyProtection="1">
      <alignment horizontal="justify" vertical="top" wrapText="1"/>
    </xf>
    <xf numFmtId="4" fontId="3" fillId="52" borderId="36" xfId="960" applyNumberFormat="1" applyFont="1" applyFill="1" applyBorder="1" applyAlignment="1" applyProtection="1">
      <alignment vertical="top" wrapText="1"/>
    </xf>
    <xf numFmtId="171" fontId="3" fillId="0" borderId="35" xfId="960" applyNumberFormat="1" applyFont="1" applyFill="1" applyBorder="1" applyAlignment="1" applyProtection="1">
      <alignment horizontal="center" vertical="top"/>
    </xf>
    <xf numFmtId="4" fontId="3" fillId="52" borderId="64" xfId="960" applyNumberFormat="1" applyFont="1" applyFill="1" applyBorder="1" applyAlignment="1" applyProtection="1">
      <alignment vertical="top" wrapText="1"/>
    </xf>
    <xf numFmtId="0" fontId="3" fillId="0" borderId="0" xfId="0" applyFont="1" applyAlignment="1" applyProtection="1">
      <alignment vertical="top"/>
    </xf>
    <xf numFmtId="0" fontId="3" fillId="52" borderId="40" xfId="960" applyFont="1" applyFill="1" applyBorder="1" applyAlignment="1" applyProtection="1">
      <alignment horizontal="left" vertical="top"/>
    </xf>
    <xf numFmtId="4" fontId="3" fillId="52" borderId="40" xfId="960" applyNumberFormat="1" applyFont="1" applyFill="1" applyBorder="1" applyAlignment="1" applyProtection="1">
      <alignment vertical="top" wrapText="1"/>
    </xf>
    <xf numFmtId="0" fontId="3" fillId="52" borderId="40" xfId="960" applyFont="1" applyFill="1" applyBorder="1" applyAlignment="1" applyProtection="1">
      <alignment horizontal="center" vertical="top"/>
    </xf>
    <xf numFmtId="4" fontId="3" fillId="52" borderId="25" xfId="960" applyNumberFormat="1" applyFont="1" applyFill="1" applyBorder="1" applyAlignment="1" applyProtection="1">
      <alignment vertical="top" wrapText="1"/>
    </xf>
    <xf numFmtId="224" fontId="4" fillId="48" borderId="39" xfId="960" applyNumberFormat="1" applyFont="1" applyFill="1" applyBorder="1" applyAlignment="1" applyProtection="1">
      <alignment horizontal="right" vertical="top" wrapText="1"/>
    </xf>
    <xf numFmtId="0" fontId="4" fillId="52" borderId="36" xfId="960" applyFont="1" applyFill="1" applyBorder="1" applyAlignment="1" applyProtection="1">
      <alignment horizontal="left" vertical="top"/>
    </xf>
    <xf numFmtId="0" fontId="3" fillId="52" borderId="36" xfId="960" applyFont="1" applyFill="1" applyBorder="1" applyAlignment="1" applyProtection="1">
      <alignment horizontal="center" vertical="top"/>
    </xf>
    <xf numFmtId="189" fontId="3" fillId="48" borderId="39" xfId="960" applyNumberFormat="1" applyFont="1" applyFill="1" applyBorder="1" applyAlignment="1" applyProtection="1">
      <alignment horizontal="right" vertical="top" wrapText="1"/>
    </xf>
    <xf numFmtId="0" fontId="3" fillId="52" borderId="36" xfId="960" applyFont="1" applyFill="1" applyBorder="1" applyAlignment="1" applyProtection="1">
      <alignment vertical="top"/>
    </xf>
    <xf numFmtId="184" fontId="3" fillId="52" borderId="36" xfId="960" applyNumberFormat="1" applyFont="1" applyFill="1" applyBorder="1" applyAlignment="1" applyProtection="1">
      <alignment horizontal="center" vertical="top"/>
    </xf>
    <xf numFmtId="0" fontId="3" fillId="52" borderId="40" xfId="960" applyFont="1" applyFill="1" applyBorder="1" applyAlignment="1" applyProtection="1">
      <alignment vertical="top"/>
    </xf>
    <xf numFmtId="184" fontId="3" fillId="52" borderId="40" xfId="960" applyNumberFormat="1" applyFont="1" applyFill="1" applyBorder="1" applyAlignment="1" applyProtection="1">
      <alignment horizontal="center" vertical="top"/>
    </xf>
    <xf numFmtId="0" fontId="3" fillId="52" borderId="40" xfId="960" applyFont="1" applyFill="1" applyBorder="1" applyAlignment="1" applyProtection="1">
      <alignment vertical="top" wrapText="1"/>
    </xf>
    <xf numFmtId="189" fontId="3" fillId="48" borderId="49" xfId="960" applyNumberFormat="1" applyFont="1" applyFill="1" applyBorder="1" applyAlignment="1" applyProtection="1">
      <alignment horizontal="right" vertical="top" wrapText="1"/>
    </xf>
    <xf numFmtId="0" fontId="3" fillId="52" borderId="50" xfId="960" applyFont="1" applyFill="1" applyBorder="1" applyAlignment="1" applyProtection="1">
      <alignment vertical="top"/>
    </xf>
    <xf numFmtId="4" fontId="3" fillId="52" borderId="57" xfId="960" applyNumberFormat="1" applyFont="1" applyFill="1" applyBorder="1" applyAlignment="1" applyProtection="1">
      <alignment vertical="top" wrapText="1"/>
    </xf>
    <xf numFmtId="184" fontId="3" fillId="52" borderId="57" xfId="960" applyNumberFormat="1" applyFont="1" applyFill="1" applyBorder="1" applyAlignment="1" applyProtection="1">
      <alignment horizontal="center" vertical="top"/>
    </xf>
    <xf numFmtId="4" fontId="3" fillId="52" borderId="54" xfId="960" applyNumberFormat="1" applyFont="1" applyFill="1" applyBorder="1" applyAlignment="1" applyProtection="1">
      <alignment vertical="top" wrapText="1"/>
    </xf>
    <xf numFmtId="0" fontId="4" fillId="52" borderId="40" xfId="960" applyFont="1" applyFill="1" applyBorder="1" applyAlignment="1" applyProtection="1">
      <alignment horizontal="left" vertical="top"/>
    </xf>
    <xf numFmtId="0" fontId="3" fillId="52" borderId="0" xfId="0" applyFont="1" applyFill="1" applyAlignment="1" applyProtection="1">
      <alignment vertical="top"/>
    </xf>
    <xf numFmtId="189" fontId="3" fillId="52" borderId="39" xfId="960" applyNumberFormat="1" applyFont="1" applyFill="1" applyBorder="1" applyAlignment="1" applyProtection="1">
      <alignment horizontal="right" vertical="top" wrapText="1"/>
    </xf>
    <xf numFmtId="189" fontId="71" fillId="48" borderId="39" xfId="960" applyNumberFormat="1" applyFont="1" applyFill="1" applyBorder="1" applyAlignment="1" applyProtection="1">
      <alignment horizontal="right" vertical="top" wrapText="1"/>
    </xf>
    <xf numFmtId="0" fontId="71" fillId="52" borderId="40" xfId="960" applyFont="1" applyFill="1" applyBorder="1" applyAlignment="1" applyProtection="1">
      <alignment horizontal="left" vertical="top"/>
    </xf>
    <xf numFmtId="4" fontId="71" fillId="52" borderId="36" xfId="960" applyNumberFormat="1" applyFont="1" applyFill="1" applyBorder="1" applyAlignment="1" applyProtection="1">
      <alignment vertical="top" wrapText="1"/>
    </xf>
    <xf numFmtId="0" fontId="71" fillId="52" borderId="40" xfId="960" applyFont="1" applyFill="1" applyBorder="1" applyAlignment="1" applyProtection="1">
      <alignment horizontal="center" vertical="top"/>
    </xf>
    <xf numFmtId="4" fontId="71" fillId="52" borderId="25" xfId="960" applyNumberFormat="1" applyFont="1" applyFill="1" applyBorder="1" applyAlignment="1" applyProtection="1">
      <alignment vertical="top" wrapText="1"/>
    </xf>
    <xf numFmtId="0" fontId="71" fillId="0" borderId="0" xfId="0" applyFont="1" applyAlignment="1" applyProtection="1">
      <alignment vertical="top"/>
    </xf>
    <xf numFmtId="0" fontId="3" fillId="52" borderId="36" xfId="960" applyFont="1" applyFill="1" applyBorder="1" applyAlignment="1" applyProtection="1">
      <alignment horizontal="left" vertical="top"/>
    </xf>
    <xf numFmtId="0" fontId="3" fillId="52" borderId="36" xfId="960" applyFont="1" applyFill="1" applyBorder="1" applyAlignment="1" applyProtection="1">
      <alignment vertical="top" wrapText="1"/>
    </xf>
    <xf numFmtId="37" fontId="3" fillId="48" borderId="39" xfId="960" applyNumberFormat="1" applyFont="1" applyFill="1" applyBorder="1" applyAlignment="1" applyProtection="1">
      <alignment horizontal="right" vertical="top" wrapText="1"/>
    </xf>
    <xf numFmtId="184" fontId="8" fillId="52" borderId="36" xfId="960" applyNumberFormat="1" applyFont="1" applyFill="1" applyBorder="1" applyAlignment="1" applyProtection="1">
      <alignment horizontal="center" vertical="top"/>
    </xf>
    <xf numFmtId="224" fontId="4" fillId="52" borderId="39" xfId="960" applyNumberFormat="1" applyFont="1" applyFill="1" applyBorder="1" applyAlignment="1" applyProtection="1">
      <alignment horizontal="right" vertical="top" wrapText="1"/>
    </xf>
    <xf numFmtId="0" fontId="4" fillId="52" borderId="36" xfId="960" applyFont="1" applyFill="1" applyBorder="1" applyAlignment="1" applyProtection="1">
      <alignment vertical="top" wrapText="1"/>
    </xf>
    <xf numFmtId="171" fontId="3" fillId="52" borderId="36" xfId="960" applyNumberFormat="1" applyFont="1" applyFill="1" applyBorder="1" applyAlignment="1" applyProtection="1">
      <alignment horizontal="center" vertical="top" wrapText="1"/>
    </xf>
    <xf numFmtId="4" fontId="3" fillId="52" borderId="36" xfId="960" applyNumberFormat="1" applyFont="1" applyFill="1" applyBorder="1" applyAlignment="1" applyProtection="1">
      <alignment horizontal="right" vertical="top"/>
    </xf>
    <xf numFmtId="37" fontId="4" fillId="48" borderId="39" xfId="960" applyNumberFormat="1" applyFont="1" applyFill="1" applyBorder="1" applyAlignment="1" applyProtection="1">
      <alignment horizontal="right" vertical="top" wrapText="1"/>
    </xf>
    <xf numFmtId="0" fontId="4" fillId="52" borderId="36" xfId="960" quotePrefix="1" applyFont="1" applyFill="1" applyBorder="1" applyAlignment="1" applyProtection="1">
      <alignment horizontal="left" vertical="top"/>
    </xf>
    <xf numFmtId="0" fontId="3" fillId="52" borderId="36" xfId="960" quotePrefix="1" applyFont="1" applyFill="1" applyBorder="1" applyAlignment="1" applyProtection="1">
      <alignment horizontal="left" vertical="top"/>
    </xf>
    <xf numFmtId="171" fontId="3" fillId="52" borderId="40" xfId="1419" applyNumberFormat="1" applyFont="1" applyFill="1" applyBorder="1" applyAlignment="1" applyProtection="1">
      <alignment horizontal="center" vertical="top" wrapText="1"/>
    </xf>
    <xf numFmtId="171" fontId="3" fillId="52" borderId="40" xfId="960" applyNumberFormat="1" applyFont="1" applyFill="1" applyBorder="1" applyAlignment="1" applyProtection="1">
      <alignment horizontal="center" vertical="top" wrapText="1"/>
    </xf>
    <xf numFmtId="0" fontId="3" fillId="52" borderId="35" xfId="958" applyFont="1" applyFill="1" applyBorder="1" applyAlignment="1" applyProtection="1">
      <alignment vertical="top"/>
    </xf>
    <xf numFmtId="4" fontId="3" fillId="52" borderId="40" xfId="960" applyNumberFormat="1" applyFont="1" applyFill="1" applyBorder="1" applyAlignment="1" applyProtection="1">
      <alignment horizontal="right" vertical="top"/>
    </xf>
    <xf numFmtId="0" fontId="3" fillId="52" borderId="57" xfId="960" applyFont="1" applyFill="1" applyBorder="1" applyAlignment="1" applyProtection="1">
      <alignment vertical="top"/>
    </xf>
    <xf numFmtId="4" fontId="3" fillId="52" borderId="57" xfId="960" applyNumberFormat="1" applyFont="1" applyFill="1" applyBorder="1" applyAlignment="1" applyProtection="1">
      <alignment horizontal="right" vertical="top"/>
    </xf>
    <xf numFmtId="171" fontId="3" fillId="0" borderId="73" xfId="960" applyNumberFormat="1" applyFont="1" applyFill="1" applyBorder="1" applyAlignment="1" applyProtection="1">
      <alignment horizontal="center" vertical="top"/>
    </xf>
    <xf numFmtId="4" fontId="3" fillId="0" borderId="0" xfId="0" applyNumberFormat="1" applyFont="1" applyAlignment="1" applyProtection="1">
      <alignment vertical="top"/>
    </xf>
    <xf numFmtId="39" fontId="8" fillId="48" borderId="39" xfId="960" applyNumberFormat="1" applyFont="1" applyFill="1" applyBorder="1" applyAlignment="1" applyProtection="1">
      <alignment horizontal="right" vertical="top" wrapText="1"/>
    </xf>
    <xf numFmtId="0" fontId="8" fillId="52" borderId="36" xfId="960" applyFont="1" applyFill="1" applyBorder="1" applyAlignment="1" applyProtection="1">
      <alignment horizontal="left" vertical="top"/>
    </xf>
    <xf numFmtId="4" fontId="8" fillId="52" borderId="36" xfId="960" applyNumberFormat="1" applyFont="1" applyFill="1" applyBorder="1" applyAlignment="1" applyProtection="1">
      <alignment horizontal="right" vertical="top"/>
    </xf>
    <xf numFmtId="4" fontId="8" fillId="52" borderId="40" xfId="960" applyNumberFormat="1" applyFont="1" applyFill="1" applyBorder="1" applyAlignment="1" applyProtection="1">
      <alignment horizontal="center" vertical="top"/>
    </xf>
    <xf numFmtId="2" fontId="4" fillId="52" borderId="39" xfId="960" applyNumberFormat="1" applyFont="1" applyFill="1" applyBorder="1" applyAlignment="1" applyProtection="1">
      <alignment vertical="top" wrapText="1"/>
    </xf>
    <xf numFmtId="0" fontId="3" fillId="52" borderId="36" xfId="960" applyFont="1" applyFill="1" applyBorder="1" applyAlignment="1" applyProtection="1">
      <alignment horizontal="left" vertical="top" wrapText="1"/>
    </xf>
    <xf numFmtId="0" fontId="4" fillId="52" borderId="55" xfId="0" applyFont="1" applyFill="1" applyBorder="1" applyAlignment="1" applyProtection="1">
      <alignment horizontal="right" vertical="top" wrapText="1"/>
    </xf>
    <xf numFmtId="2" fontId="83" fillId="0" borderId="0" xfId="0" applyNumberFormat="1" applyFont="1" applyFill="1" applyBorder="1" applyAlignment="1" applyProtection="1">
      <alignment vertical="top"/>
    </xf>
    <xf numFmtId="2" fontId="3" fillId="0" borderId="0" xfId="0" applyNumberFormat="1" applyFont="1" applyFill="1" applyBorder="1" applyAlignment="1" applyProtection="1">
      <alignment vertical="top"/>
    </xf>
    <xf numFmtId="205" fontId="4" fillId="0" borderId="35" xfId="1018" applyFont="1" applyBorder="1" applyAlignment="1" applyProtection="1">
      <alignment horizontal="left" vertical="top" wrapText="1"/>
    </xf>
    <xf numFmtId="4" fontId="3" fillId="0" borderId="35" xfId="1018" applyNumberFormat="1" applyFont="1" applyBorder="1" applyAlignment="1" applyProtection="1">
      <alignment horizontal="center" vertical="top"/>
    </xf>
    <xf numFmtId="39" fontId="3" fillId="0" borderId="63" xfId="1018" applyNumberFormat="1" applyFont="1" applyBorder="1" applyAlignment="1" applyProtection="1">
      <alignment horizontal="right" vertical="top" wrapText="1"/>
    </xf>
    <xf numFmtId="0" fontId="3" fillId="0" borderId="0" xfId="0" applyFont="1" applyFill="1" applyAlignment="1" applyProtection="1">
      <alignment vertical="top"/>
    </xf>
    <xf numFmtId="189" fontId="4" fillId="52" borderId="62" xfId="1018" applyNumberFormat="1" applyFont="1" applyFill="1" applyBorder="1" applyAlignment="1" applyProtection="1">
      <alignment horizontal="right" vertical="top" wrapText="1"/>
    </xf>
    <xf numFmtId="205" fontId="4" fillId="52" borderId="35" xfId="1018" applyFont="1" applyFill="1" applyBorder="1" applyAlignment="1" applyProtection="1">
      <alignment horizontal="left" vertical="top" wrapText="1"/>
    </xf>
    <xf numFmtId="4" fontId="3" fillId="52" borderId="35" xfId="1018" applyNumberFormat="1" applyFont="1" applyFill="1" applyBorder="1" applyAlignment="1" applyProtection="1">
      <alignment vertical="top" wrapText="1"/>
    </xf>
    <xf numFmtId="205" fontId="3" fillId="52" borderId="35" xfId="1018" applyFont="1" applyFill="1" applyBorder="1" applyAlignment="1" applyProtection="1">
      <alignment horizontal="center" vertical="top"/>
    </xf>
    <xf numFmtId="39" fontId="3" fillId="52" borderId="63" xfId="1018" applyNumberFormat="1" applyFont="1" applyFill="1" applyBorder="1" applyAlignment="1" applyProtection="1">
      <alignment horizontal="right" vertical="top" wrapText="1"/>
    </xf>
    <xf numFmtId="189" fontId="75" fillId="0" borderId="62" xfId="1018" applyNumberFormat="1" applyFont="1" applyBorder="1" applyAlignment="1" applyProtection="1">
      <alignment horizontal="right" vertical="top" wrapText="1"/>
    </xf>
    <xf numFmtId="2" fontId="3" fillId="0" borderId="35" xfId="1018" applyNumberFormat="1" applyFont="1" applyBorder="1" applyAlignment="1" applyProtection="1">
      <alignment vertical="top" wrapText="1"/>
    </xf>
    <xf numFmtId="205" fontId="3" fillId="0" borderId="35" xfId="1018" applyFont="1" applyBorder="1" applyAlignment="1" applyProtection="1">
      <alignment horizontal="center" vertical="top"/>
    </xf>
    <xf numFmtId="4" fontId="3" fillId="52" borderId="61" xfId="0" applyNumberFormat="1" applyFont="1" applyFill="1" applyBorder="1" applyAlignment="1" applyProtection="1">
      <alignment vertical="top" wrapText="1"/>
    </xf>
    <xf numFmtId="171" fontId="3" fillId="0" borderId="35" xfId="792" applyNumberFormat="1" applyFont="1" applyFill="1" applyBorder="1" applyAlignment="1" applyProtection="1">
      <alignment vertical="top"/>
    </xf>
    <xf numFmtId="189" fontId="74" fillId="0" borderId="62" xfId="1018" applyNumberFormat="1" applyFont="1" applyBorder="1" applyAlignment="1" applyProtection="1">
      <alignment horizontal="right" vertical="top" wrapText="1"/>
    </xf>
    <xf numFmtId="205" fontId="9" fillId="52" borderId="35" xfId="1018" applyFont="1" applyFill="1" applyBorder="1" applyAlignment="1" applyProtection="1">
      <alignment horizontal="center" vertical="top"/>
    </xf>
    <xf numFmtId="2" fontId="3" fillId="52" borderId="35" xfId="1018" applyNumberFormat="1" applyFont="1" applyFill="1" applyBorder="1" applyAlignment="1" applyProtection="1">
      <alignment vertical="top" wrapText="1"/>
    </xf>
    <xf numFmtId="4" fontId="3" fillId="52" borderId="61" xfId="917" applyNumberFormat="1" applyFont="1" applyFill="1" applyBorder="1" applyAlignment="1" applyProtection="1">
      <alignment horizontal="left" vertical="top"/>
    </xf>
    <xf numFmtId="4" fontId="3" fillId="52" borderId="69" xfId="0" applyNumberFormat="1" applyFont="1" applyFill="1" applyBorder="1" applyAlignment="1" applyProtection="1">
      <alignment horizontal="right" vertical="top"/>
    </xf>
    <xf numFmtId="189" fontId="3" fillId="52" borderId="68" xfId="0" applyNumberFormat="1" applyFont="1" applyFill="1" applyBorder="1" applyAlignment="1" applyProtection="1">
      <alignment horizontal="right" vertical="top" wrapText="1"/>
    </xf>
    <xf numFmtId="0" fontId="3" fillId="52" borderId="55" xfId="0" applyFont="1" applyFill="1" applyBorder="1" applyAlignment="1" applyProtection="1">
      <alignment vertical="top" wrapText="1"/>
    </xf>
    <xf numFmtId="184" fontId="3" fillId="52" borderId="61" xfId="960" applyNumberFormat="1" applyFont="1" applyFill="1" applyBorder="1" applyAlignment="1" applyProtection="1">
      <alignment horizontal="center" vertical="top"/>
    </xf>
    <xf numFmtId="189" fontId="4" fillId="52" borderId="68" xfId="0" applyNumberFormat="1" applyFont="1" applyFill="1" applyBorder="1" applyAlignment="1" applyProtection="1">
      <alignment horizontal="right" vertical="top" wrapText="1"/>
    </xf>
    <xf numFmtId="0" fontId="3" fillId="52" borderId="55" xfId="0" applyFont="1" applyFill="1" applyBorder="1" applyAlignment="1" applyProtection="1">
      <alignment horizontal="left" vertical="top"/>
    </xf>
    <xf numFmtId="0" fontId="3" fillId="52" borderId="61" xfId="0" applyFont="1" applyFill="1" applyBorder="1" applyAlignment="1" applyProtection="1">
      <alignment horizontal="center" vertical="top"/>
    </xf>
    <xf numFmtId="0" fontId="3" fillId="52" borderId="55" xfId="0" applyFont="1" applyFill="1" applyBorder="1" applyAlignment="1" applyProtection="1">
      <alignment vertical="top"/>
    </xf>
    <xf numFmtId="0" fontId="4" fillId="52" borderId="61" xfId="0" applyFont="1" applyFill="1" applyBorder="1" applyAlignment="1" applyProtection="1">
      <alignment horizontal="right" vertical="top" wrapText="1"/>
    </xf>
    <xf numFmtId="0" fontId="4" fillId="52" borderId="55" xfId="1257" applyNumberFormat="1" applyFont="1" applyFill="1" applyBorder="1" applyAlignment="1" applyProtection="1">
      <alignment horizontal="left" vertical="top" wrapText="1"/>
    </xf>
    <xf numFmtId="39" fontId="3" fillId="52" borderId="61" xfId="1257" applyNumberFormat="1" applyFont="1" applyFill="1" applyBorder="1" applyAlignment="1" applyProtection="1">
      <alignment horizontal="right" vertical="top"/>
    </xf>
    <xf numFmtId="0" fontId="3" fillId="52" borderId="61" xfId="1257" applyNumberFormat="1" applyFont="1" applyFill="1" applyBorder="1" applyAlignment="1" applyProtection="1">
      <alignment horizontal="center" vertical="top" wrapText="1"/>
    </xf>
    <xf numFmtId="4" fontId="3" fillId="52" borderId="69" xfId="1257" applyNumberFormat="1" applyFont="1" applyFill="1" applyBorder="1" applyAlignment="1" applyProtection="1">
      <alignment vertical="top"/>
    </xf>
    <xf numFmtId="0" fontId="4" fillId="52" borderId="68" xfId="1257" applyNumberFormat="1" applyFont="1" applyFill="1" applyBorder="1" applyAlignment="1" applyProtection="1">
      <alignment horizontal="right" vertical="top" wrapText="1"/>
    </xf>
    <xf numFmtId="0" fontId="4" fillId="52" borderId="55" xfId="0" applyFont="1" applyFill="1" applyBorder="1" applyAlignment="1" applyProtection="1">
      <alignment vertical="top" wrapText="1"/>
    </xf>
    <xf numFmtId="184" fontId="3" fillId="52" borderId="61" xfId="0" applyNumberFormat="1" applyFont="1" applyFill="1" applyBorder="1" applyAlignment="1" applyProtection="1">
      <alignment horizontal="center" vertical="top"/>
    </xf>
    <xf numFmtId="0" fontId="4" fillId="52" borderId="68" xfId="0" applyFont="1" applyFill="1" applyBorder="1" applyAlignment="1" applyProtection="1">
      <alignment vertical="top"/>
    </xf>
    <xf numFmtId="0" fontId="3" fillId="52" borderId="76" xfId="0" applyFont="1" applyFill="1" applyBorder="1" applyAlignment="1" applyProtection="1">
      <alignment vertical="top" wrapText="1"/>
    </xf>
    <xf numFmtId="171" fontId="3" fillId="52" borderId="61" xfId="1419" applyNumberFormat="1" applyFont="1" applyFill="1" applyBorder="1" applyAlignment="1" applyProtection="1">
      <alignment horizontal="center" vertical="top" wrapText="1"/>
    </xf>
    <xf numFmtId="0" fontId="3" fillId="52" borderId="39" xfId="1414" applyFont="1" applyFill="1" applyBorder="1" applyAlignment="1" applyProtection="1">
      <alignment horizontal="right" vertical="top" wrapText="1"/>
    </xf>
    <xf numFmtId="0" fontId="3" fillId="52" borderId="40" xfId="1414" applyFont="1" applyFill="1" applyBorder="1" applyAlignment="1" applyProtection="1">
      <alignment horizontal="left" vertical="top" wrapText="1"/>
    </xf>
    <xf numFmtId="43" fontId="3" fillId="52" borderId="40" xfId="958" applyNumberFormat="1" applyFont="1" applyFill="1" applyBorder="1" applyAlignment="1" applyProtection="1">
      <alignment vertical="top" wrapText="1"/>
    </xf>
    <xf numFmtId="4" fontId="3" fillId="52" borderId="40" xfId="1414" applyNumberFormat="1" applyFont="1" applyFill="1" applyBorder="1" applyAlignment="1" applyProtection="1">
      <alignment horizontal="center" vertical="top" wrapText="1"/>
    </xf>
    <xf numFmtId="43" fontId="3" fillId="52" borderId="25" xfId="958" applyNumberFormat="1" applyFont="1" applyFill="1" applyBorder="1" applyAlignment="1" applyProtection="1">
      <alignment vertical="top" wrapText="1"/>
    </xf>
    <xf numFmtId="0" fontId="3" fillId="52" borderId="0" xfId="1414" applyFont="1" applyFill="1" applyBorder="1" applyAlignment="1" applyProtection="1">
      <alignment vertical="top"/>
    </xf>
    <xf numFmtId="0" fontId="4" fillId="52" borderId="39" xfId="1416" applyFont="1" applyFill="1" applyBorder="1" applyAlignment="1" applyProtection="1">
      <alignment horizontal="center" vertical="top"/>
    </xf>
    <xf numFmtId="0" fontId="4" fillId="52" borderId="40" xfId="1416" applyFont="1" applyFill="1" applyBorder="1" applyAlignment="1" applyProtection="1">
      <alignment horizontal="left" vertical="top"/>
    </xf>
    <xf numFmtId="43" fontId="3" fillId="52" borderId="40" xfId="958" applyNumberFormat="1" applyFont="1" applyFill="1" applyBorder="1" applyAlignment="1" applyProtection="1">
      <alignment vertical="top"/>
    </xf>
    <xf numFmtId="4" fontId="3" fillId="52" borderId="40" xfId="1415" applyNumberFormat="1" applyFont="1" applyFill="1" applyBorder="1" applyAlignment="1" applyProtection="1">
      <alignment horizontal="center" vertical="top"/>
    </xf>
    <xf numFmtId="43" fontId="3" fillId="52" borderId="25" xfId="958" applyNumberFormat="1" applyFont="1" applyFill="1" applyBorder="1" applyAlignment="1" applyProtection="1">
      <alignment vertical="top"/>
    </xf>
    <xf numFmtId="0" fontId="3" fillId="52" borderId="39" xfId="1416" applyFont="1" applyFill="1" applyBorder="1" applyAlignment="1" applyProtection="1">
      <alignment horizontal="center" vertical="top"/>
    </xf>
    <xf numFmtId="0" fontId="3" fillId="52" borderId="40" xfId="1416" applyFont="1" applyFill="1" applyBorder="1" applyAlignment="1" applyProtection="1">
      <alignment horizontal="left" vertical="top"/>
    </xf>
    <xf numFmtId="4" fontId="3" fillId="52" borderId="36" xfId="1415" applyNumberFormat="1" applyFont="1" applyFill="1" applyBorder="1" applyAlignment="1" applyProtection="1">
      <alignment horizontal="center" vertical="top"/>
    </xf>
    <xf numFmtId="0" fontId="3" fillId="52" borderId="39" xfId="1416" applyFont="1" applyFill="1" applyBorder="1" applyAlignment="1" applyProtection="1">
      <alignment horizontal="right" vertical="top"/>
    </xf>
    <xf numFmtId="0" fontId="3" fillId="0" borderId="36" xfId="958" applyFont="1" applyBorder="1" applyAlignment="1" applyProtection="1">
      <alignment vertical="center"/>
    </xf>
    <xf numFmtId="4" fontId="3" fillId="52" borderId="40" xfId="1416" applyNumberFormat="1" applyFont="1" applyFill="1" applyBorder="1" applyAlignment="1" applyProtection="1">
      <alignment horizontal="right" vertical="top"/>
    </xf>
    <xf numFmtId="0" fontId="3" fillId="52" borderId="36" xfId="958" applyFont="1" applyFill="1" applyBorder="1" applyAlignment="1" applyProtection="1">
      <alignment horizontal="center" vertical="top"/>
    </xf>
    <xf numFmtId="0" fontId="3" fillId="52" borderId="36" xfId="1416" applyFont="1" applyFill="1" applyBorder="1" applyAlignment="1" applyProtection="1">
      <alignment horizontal="left" vertical="top"/>
    </xf>
    <xf numFmtId="3" fontId="3" fillId="52" borderId="40" xfId="1416" applyNumberFormat="1" applyFont="1" applyFill="1" applyBorder="1" applyAlignment="1" applyProtection="1">
      <alignment horizontal="center" vertical="top"/>
    </xf>
    <xf numFmtId="0" fontId="4" fillId="52" borderId="39" xfId="1416" applyFont="1" applyFill="1" applyBorder="1" applyAlignment="1" applyProtection="1">
      <alignment horizontal="right" vertical="top"/>
    </xf>
    <xf numFmtId="0" fontId="4" fillId="52" borderId="36" xfId="1416" applyFont="1" applyFill="1" applyBorder="1" applyAlignment="1" applyProtection="1">
      <alignment horizontal="left" vertical="top"/>
    </xf>
    <xf numFmtId="3" fontId="4" fillId="52" borderId="40" xfId="1416" applyNumberFormat="1" applyFont="1" applyFill="1" applyBorder="1" applyAlignment="1" applyProtection="1">
      <alignment horizontal="center" vertical="top"/>
    </xf>
    <xf numFmtId="4" fontId="3" fillId="52" borderId="0" xfId="958" applyNumberFormat="1" applyFont="1" applyFill="1" applyAlignment="1" applyProtection="1">
      <alignment vertical="top"/>
    </xf>
    <xf numFmtId="0" fontId="3" fillId="52" borderId="39" xfId="1416" applyFont="1" applyFill="1" applyBorder="1" applyAlignment="1" applyProtection="1">
      <alignment horizontal="right" vertical="top" wrapText="1"/>
    </xf>
    <xf numFmtId="4" fontId="3" fillId="52" borderId="40" xfId="1417" applyNumberFormat="1" applyFont="1" applyFill="1" applyBorder="1" applyAlignment="1" applyProtection="1">
      <alignment vertical="top" wrapText="1"/>
    </xf>
    <xf numFmtId="0" fontId="71" fillId="52" borderId="0" xfId="958" applyFont="1" applyFill="1" applyAlignment="1" applyProtection="1">
      <alignment vertical="top"/>
    </xf>
    <xf numFmtId="43" fontId="3" fillId="52" borderId="0" xfId="958" applyNumberFormat="1" applyFont="1" applyFill="1" applyAlignment="1" applyProtection="1">
      <alignment vertical="top"/>
    </xf>
    <xf numFmtId="187" fontId="3" fillId="52" borderId="39" xfId="960" applyNumberFormat="1" applyFont="1" applyFill="1" applyBorder="1" applyAlignment="1" applyProtection="1">
      <alignment horizontal="right" vertical="top"/>
    </xf>
    <xf numFmtId="4" fontId="3" fillId="52" borderId="19" xfId="960" applyNumberFormat="1" applyFont="1" applyFill="1" applyBorder="1" applyAlignment="1" applyProtection="1">
      <alignment horizontal="right" vertical="top"/>
    </xf>
    <xf numFmtId="0" fontId="3" fillId="52" borderId="0" xfId="1413" applyFont="1" applyFill="1" applyAlignment="1" applyProtection="1">
      <alignment horizontal="center" vertical="top"/>
    </xf>
    <xf numFmtId="0" fontId="3" fillId="52" borderId="0" xfId="960" applyFont="1" applyFill="1" applyAlignment="1" applyProtection="1">
      <alignment vertical="top"/>
    </xf>
    <xf numFmtId="0" fontId="4" fillId="52" borderId="39" xfId="1414" applyFont="1" applyFill="1" applyBorder="1" applyAlignment="1" applyProtection="1">
      <alignment horizontal="right" vertical="top"/>
    </xf>
    <xf numFmtId="0" fontId="4" fillId="52" borderId="36" xfId="1414" applyFont="1" applyFill="1" applyBorder="1" applyAlignment="1" applyProtection="1">
      <alignment horizontal="left" vertical="top"/>
    </xf>
    <xf numFmtId="3" fontId="4" fillId="52" borderId="40" xfId="1414" applyNumberFormat="1" applyFont="1" applyFill="1" applyBorder="1" applyAlignment="1" applyProtection="1">
      <alignment horizontal="center" vertical="top"/>
    </xf>
    <xf numFmtId="0" fontId="3" fillId="52" borderId="39" xfId="1414" applyFont="1" applyFill="1" applyBorder="1" applyAlignment="1" applyProtection="1">
      <alignment horizontal="right" vertical="top"/>
    </xf>
    <xf numFmtId="0" fontId="3" fillId="52" borderId="36" xfId="0" applyNumberFormat="1" applyFont="1" applyFill="1" applyBorder="1" applyAlignment="1" applyProtection="1">
      <alignment vertical="top" wrapText="1"/>
    </xf>
    <xf numFmtId="0" fontId="3" fillId="52" borderId="36" xfId="1414" applyFont="1" applyFill="1" applyBorder="1" applyAlignment="1" applyProtection="1">
      <alignment horizontal="left" vertical="top"/>
    </xf>
    <xf numFmtId="3" fontId="3" fillId="52" borderId="40" xfId="1414" applyNumberFormat="1" applyFont="1" applyFill="1" applyBorder="1" applyAlignment="1" applyProtection="1">
      <alignment horizontal="center" vertical="top"/>
    </xf>
    <xf numFmtId="2" fontId="3" fillId="52" borderId="0" xfId="958" applyNumberFormat="1" applyFont="1" applyFill="1" applyAlignment="1" applyProtection="1">
      <alignment vertical="top"/>
    </xf>
    <xf numFmtId="0" fontId="3" fillId="52" borderId="49" xfId="1414" applyFont="1" applyFill="1" applyBorder="1" applyAlignment="1" applyProtection="1">
      <alignment horizontal="right" vertical="top"/>
    </xf>
    <xf numFmtId="0" fontId="3" fillId="52" borderId="57" xfId="0" applyNumberFormat="1" applyFont="1" applyFill="1" applyBorder="1" applyAlignment="1" applyProtection="1">
      <alignment vertical="top" wrapText="1"/>
    </xf>
    <xf numFmtId="4" fontId="3" fillId="52" borderId="50" xfId="1416" applyNumberFormat="1" applyFont="1" applyFill="1" applyBorder="1" applyAlignment="1" applyProtection="1">
      <alignment horizontal="right" vertical="top"/>
    </xf>
    <xf numFmtId="0" fontId="3" fillId="52" borderId="57" xfId="958" applyFont="1" applyFill="1" applyBorder="1" applyAlignment="1" applyProtection="1">
      <alignment horizontal="center" vertical="top"/>
    </xf>
    <xf numFmtId="0" fontId="4" fillId="0" borderId="35" xfId="0" applyNumberFormat="1" applyFont="1" applyFill="1" applyBorder="1" applyAlignment="1" applyProtection="1">
      <alignment vertical="top" wrapText="1"/>
    </xf>
    <xf numFmtId="9" fontId="3" fillId="0" borderId="35" xfId="1295" applyFont="1" applyFill="1" applyBorder="1" applyAlignment="1" applyProtection="1">
      <alignment vertical="top"/>
    </xf>
    <xf numFmtId="4" fontId="3" fillId="0" borderId="65" xfId="0" applyNumberFormat="1" applyFont="1" applyFill="1" applyBorder="1" applyAlignment="1" applyProtection="1">
      <alignment horizontal="center" vertical="top"/>
    </xf>
    <xf numFmtId="4" fontId="3" fillId="52" borderId="40" xfId="1416" applyNumberFormat="1" applyFont="1" applyFill="1" applyBorder="1" applyAlignment="1" applyProtection="1">
      <alignment horizontal="center" vertical="top"/>
    </xf>
    <xf numFmtId="0" fontId="3" fillId="52" borderId="39" xfId="958" applyFont="1" applyFill="1" applyBorder="1" applyAlignment="1" applyProtection="1">
      <alignment vertical="top" wrapText="1"/>
    </xf>
    <xf numFmtId="4" fontId="3" fillId="52" borderId="25" xfId="1416" applyNumberFormat="1" applyFont="1" applyFill="1" applyBorder="1" applyAlignment="1" applyProtection="1">
      <alignment horizontal="right" vertical="top"/>
    </xf>
    <xf numFmtId="3" fontId="3" fillId="52" borderId="36" xfId="1416" applyNumberFormat="1" applyFont="1" applyFill="1" applyBorder="1" applyAlignment="1" applyProtection="1">
      <alignment horizontal="center" vertical="top"/>
    </xf>
    <xf numFmtId="1" fontId="4" fillId="52" borderId="62" xfId="0" applyNumberFormat="1" applyFont="1" applyFill="1" applyBorder="1" applyAlignment="1" applyProtection="1">
      <alignment horizontal="right" vertical="top"/>
    </xf>
    <xf numFmtId="49" fontId="4" fillId="52" borderId="35" xfId="1444" applyNumberFormat="1" applyFont="1" applyFill="1" applyBorder="1" applyAlignment="1" applyProtection="1">
      <alignment horizontal="left" vertical="top" wrapText="1"/>
    </xf>
    <xf numFmtId="2" fontId="3" fillId="52" borderId="35" xfId="0" applyNumberFormat="1" applyFont="1" applyFill="1" applyBorder="1" applyAlignment="1" applyProtection="1">
      <alignment horizontal="right" vertical="top"/>
    </xf>
    <xf numFmtId="2" fontId="3" fillId="52" borderId="35" xfId="0" applyNumberFormat="1" applyFont="1" applyFill="1" applyBorder="1" applyAlignment="1" applyProtection="1">
      <alignment horizontal="center" vertical="top"/>
    </xf>
    <xf numFmtId="39" fontId="3" fillId="52" borderId="0" xfId="0" applyNumberFormat="1" applyFont="1" applyFill="1" applyBorder="1" applyAlignment="1" applyProtection="1">
      <alignment vertical="top"/>
    </xf>
    <xf numFmtId="0" fontId="3" fillId="52" borderId="19" xfId="0" applyFont="1" applyFill="1" applyBorder="1" applyAlignment="1" applyProtection="1">
      <alignment vertical="top"/>
    </xf>
    <xf numFmtId="4" fontId="3" fillId="52" borderId="35" xfId="1407" applyNumberFormat="1" applyFont="1" applyFill="1" applyBorder="1" applyAlignment="1" applyProtection="1">
      <alignment vertical="top" wrapText="1"/>
    </xf>
    <xf numFmtId="4" fontId="3" fillId="52" borderId="35" xfId="1407" applyNumberFormat="1" applyFont="1" applyFill="1" applyBorder="1" applyAlignment="1" applyProtection="1">
      <alignment horizontal="center" vertical="top"/>
    </xf>
    <xf numFmtId="4" fontId="85" fillId="52" borderId="0" xfId="0" applyNumberFormat="1" applyFont="1" applyFill="1" applyAlignment="1" applyProtection="1">
      <alignment vertical="top"/>
    </xf>
    <xf numFmtId="0" fontId="74" fillId="52" borderId="0" xfId="0" applyFont="1" applyFill="1" applyAlignment="1" applyProtection="1">
      <alignment vertical="top"/>
    </xf>
    <xf numFmtId="4" fontId="3" fillId="52" borderId="0" xfId="0" applyNumberFormat="1" applyFont="1" applyFill="1" applyAlignment="1" applyProtection="1">
      <alignment vertical="top"/>
    </xf>
    <xf numFmtId="0" fontId="3" fillId="55" borderId="36" xfId="958" applyFont="1" applyFill="1" applyBorder="1" applyAlignment="1" applyProtection="1">
      <alignment vertical="center" wrapText="1"/>
    </xf>
    <xf numFmtId="4" fontId="3" fillId="52" borderId="40" xfId="958" applyNumberFormat="1" applyFont="1" applyFill="1" applyBorder="1" applyAlignment="1" applyProtection="1">
      <alignment vertical="top"/>
    </xf>
    <xf numFmtId="3" fontId="4" fillId="52" borderId="36" xfId="1414" applyNumberFormat="1" applyFont="1" applyFill="1" applyBorder="1" applyAlignment="1" applyProtection="1">
      <alignment horizontal="center" vertical="top"/>
    </xf>
    <xf numFmtId="0" fontId="71" fillId="52" borderId="0" xfId="958" applyFont="1" applyFill="1" applyBorder="1" applyAlignment="1" applyProtection="1">
      <alignment vertical="top"/>
    </xf>
    <xf numFmtId="0" fontId="4" fillId="52" borderId="39" xfId="958" applyFont="1" applyFill="1" applyBorder="1" applyAlignment="1" applyProtection="1">
      <alignment vertical="top" wrapText="1"/>
    </xf>
    <xf numFmtId="0" fontId="3" fillId="52" borderId="36" xfId="958" applyFont="1" applyFill="1" applyBorder="1" applyAlignment="1" applyProtection="1">
      <alignment vertical="top"/>
    </xf>
    <xf numFmtId="4" fontId="3" fillId="52" borderId="25" xfId="958" applyNumberFormat="1" applyFont="1" applyFill="1" applyBorder="1" applyAlignment="1" applyProtection="1">
      <alignment vertical="top"/>
    </xf>
    <xf numFmtId="0" fontId="3" fillId="52" borderId="36" xfId="0" applyFont="1" applyFill="1" applyBorder="1" applyAlignment="1" applyProtection="1">
      <alignment horizontal="justify" vertical="top" wrapText="1"/>
    </xf>
    <xf numFmtId="4" fontId="3" fillId="52" borderId="36" xfId="0" applyNumberFormat="1" applyFont="1" applyFill="1" applyBorder="1" applyAlignment="1" applyProtection="1">
      <alignment horizontal="center" vertical="top"/>
    </xf>
    <xf numFmtId="0" fontId="3" fillId="53" borderId="49" xfId="1414" applyFont="1" applyFill="1" applyBorder="1" applyAlignment="1" applyProtection="1">
      <alignment horizontal="right" vertical="top"/>
    </xf>
    <xf numFmtId="0" fontId="4" fillId="53" borderId="50" xfId="1415" applyFont="1" applyFill="1" applyBorder="1" applyAlignment="1" applyProtection="1">
      <alignment horizontal="center" vertical="top" wrapText="1"/>
    </xf>
    <xf numFmtId="170" fontId="3" fillId="53" borderId="50" xfId="735" applyFont="1" applyFill="1" applyBorder="1" applyAlignment="1" applyProtection="1">
      <alignment vertical="top"/>
    </xf>
    <xf numFmtId="4" fontId="3" fillId="53" borderId="50" xfId="1415" applyNumberFormat="1" applyFont="1" applyFill="1" applyBorder="1" applyAlignment="1" applyProtection="1">
      <alignment horizontal="center" vertical="top"/>
    </xf>
    <xf numFmtId="43" fontId="4" fillId="53" borderId="52" xfId="958" applyNumberFormat="1" applyFont="1" applyFill="1" applyBorder="1" applyAlignment="1" applyProtection="1">
      <alignment vertical="top"/>
    </xf>
    <xf numFmtId="0" fontId="3" fillId="52" borderId="73" xfId="0" applyNumberFormat="1" applyFont="1" applyFill="1" applyBorder="1" applyAlignment="1" applyProtection="1">
      <alignment horizontal="justify" vertical="top" wrapText="1"/>
    </xf>
    <xf numFmtId="4" fontId="3" fillId="52" borderId="73" xfId="0" applyNumberFormat="1" applyFont="1" applyFill="1" applyBorder="1" applyAlignment="1" applyProtection="1">
      <alignment horizontal="right" vertical="top"/>
    </xf>
    <xf numFmtId="180" fontId="3" fillId="52" borderId="62" xfId="0" applyNumberFormat="1" applyFont="1" applyFill="1" applyBorder="1" applyAlignment="1" applyProtection="1">
      <alignment vertical="top"/>
    </xf>
    <xf numFmtId="0" fontId="3" fillId="52" borderId="35" xfId="960" applyFont="1" applyFill="1" applyBorder="1" applyAlignment="1" applyProtection="1">
      <alignment horizontal="justify" vertical="top" wrapText="1"/>
    </xf>
    <xf numFmtId="0" fontId="3" fillId="52" borderId="62" xfId="0" applyFont="1" applyFill="1" applyBorder="1" applyAlignment="1" applyProtection="1">
      <alignment vertical="top"/>
    </xf>
    <xf numFmtId="0" fontId="3" fillId="52" borderId="35" xfId="960" applyFont="1" applyFill="1" applyBorder="1" applyAlignment="1" applyProtection="1">
      <alignment vertical="top" wrapText="1"/>
    </xf>
    <xf numFmtId="4" fontId="3" fillId="0" borderId="35" xfId="0" applyNumberFormat="1" applyFont="1" applyFill="1" applyBorder="1" applyAlignment="1" applyProtection="1">
      <alignment vertical="top"/>
    </xf>
    <xf numFmtId="0" fontId="4" fillId="0" borderId="62" xfId="0" applyFont="1" applyFill="1" applyBorder="1" applyAlignment="1" applyProtection="1">
      <alignment vertical="top"/>
    </xf>
    <xf numFmtId="0" fontId="4" fillId="0" borderId="35" xfId="960" applyFont="1" applyFill="1" applyBorder="1" applyAlignment="1" applyProtection="1">
      <alignment horizontal="justify" vertical="top" wrapText="1"/>
    </xf>
    <xf numFmtId="4" fontId="3" fillId="0" borderId="35" xfId="0" applyNumberFormat="1" applyFont="1" applyFill="1" applyBorder="1" applyAlignment="1" applyProtection="1">
      <alignment horizontal="center" vertical="top"/>
    </xf>
    <xf numFmtId="4" fontId="3" fillId="0" borderId="63" xfId="0" applyNumberFormat="1" applyFont="1" applyFill="1" applyBorder="1" applyAlignment="1" applyProtection="1">
      <alignment vertical="top"/>
    </xf>
    <xf numFmtId="0" fontId="4" fillId="52" borderId="35" xfId="0" applyFont="1" applyFill="1" applyBorder="1" applyAlignment="1" applyProtection="1">
      <alignment horizontal="justify" vertical="top" wrapText="1"/>
    </xf>
    <xf numFmtId="0" fontId="78" fillId="52" borderId="0" xfId="0" applyFont="1" applyFill="1" applyAlignment="1" applyProtection="1">
      <alignment vertical="top"/>
    </xf>
    <xf numFmtId="0" fontId="3" fillId="53" borderId="39" xfId="960" applyFont="1" applyFill="1" applyBorder="1" applyAlignment="1" applyProtection="1">
      <alignment vertical="top"/>
    </xf>
    <xf numFmtId="4" fontId="3" fillId="53" borderId="45" xfId="960" applyNumberFormat="1" applyFont="1" applyFill="1" applyBorder="1" applyAlignment="1" applyProtection="1">
      <alignment horizontal="right" vertical="top"/>
    </xf>
    <xf numFmtId="4" fontId="3" fillId="53" borderId="40" xfId="960" applyNumberFormat="1" applyFont="1" applyFill="1" applyBorder="1" applyAlignment="1" applyProtection="1">
      <alignment horizontal="center" vertical="top"/>
    </xf>
    <xf numFmtId="171" fontId="4" fillId="53" borderId="46" xfId="960" applyNumberFormat="1" applyFont="1" applyFill="1" applyBorder="1" applyAlignment="1" applyProtection="1">
      <alignment vertical="top"/>
    </xf>
    <xf numFmtId="0" fontId="3" fillId="52" borderId="44" xfId="1413" applyNumberFormat="1" applyFont="1" applyFill="1" applyBorder="1" applyAlignment="1" applyProtection="1">
      <alignment vertical="top"/>
    </xf>
    <xf numFmtId="0" fontId="3" fillId="52" borderId="45" xfId="1413" applyFont="1" applyFill="1" applyBorder="1" applyAlignment="1" applyProtection="1">
      <alignment vertical="top" wrapText="1"/>
    </xf>
    <xf numFmtId="4" fontId="3" fillId="52" borderId="45" xfId="1413" applyNumberFormat="1" applyFont="1" applyFill="1" applyBorder="1" applyAlignment="1" applyProtection="1">
      <alignment vertical="top"/>
    </xf>
    <xf numFmtId="4" fontId="3" fillId="52" borderId="45" xfId="1413" applyNumberFormat="1" applyFont="1" applyFill="1" applyBorder="1" applyAlignment="1" applyProtection="1">
      <alignment horizontal="center" vertical="top"/>
    </xf>
    <xf numFmtId="4" fontId="3" fillId="52" borderId="25" xfId="1413" applyNumberFormat="1" applyFont="1" applyFill="1" applyBorder="1" applyAlignment="1" applyProtection="1">
      <alignment vertical="top"/>
    </xf>
    <xf numFmtId="9" fontId="3" fillId="52" borderId="39" xfId="1295" applyFont="1" applyFill="1" applyBorder="1" applyAlignment="1" applyProtection="1">
      <alignment vertical="top"/>
    </xf>
    <xf numFmtId="9" fontId="15" fillId="52" borderId="40" xfId="1295" applyFont="1" applyFill="1" applyBorder="1" applyAlignment="1" applyProtection="1">
      <alignment horizontal="right" vertical="top" wrapText="1"/>
    </xf>
    <xf numFmtId="9" fontId="3" fillId="52" borderId="40" xfId="1295" applyFont="1" applyFill="1" applyBorder="1" applyAlignment="1" applyProtection="1">
      <alignment horizontal="right" vertical="top"/>
    </xf>
    <xf numFmtId="9" fontId="3" fillId="52" borderId="40" xfId="1295" applyFont="1" applyFill="1" applyBorder="1" applyAlignment="1" applyProtection="1">
      <alignment horizontal="center" vertical="top"/>
    </xf>
    <xf numFmtId="9" fontId="4" fillId="52" borderId="64" xfId="1295" applyFont="1" applyFill="1" applyBorder="1" applyAlignment="1" applyProtection="1">
      <alignment vertical="top"/>
    </xf>
    <xf numFmtId="9" fontId="3" fillId="52" borderId="0" xfId="1295" applyFont="1" applyFill="1" applyBorder="1" applyAlignment="1" applyProtection="1">
      <alignment vertical="top"/>
    </xf>
    <xf numFmtId="9" fontId="3" fillId="52" borderId="0" xfId="1295" applyFont="1" applyFill="1" applyAlignment="1" applyProtection="1">
      <alignment vertical="top"/>
    </xf>
    <xf numFmtId="0" fontId="4" fillId="52" borderId="61" xfId="0" applyFont="1" applyFill="1" applyBorder="1" applyAlignment="1" applyProtection="1">
      <alignment horizontal="left" vertical="top" wrapText="1"/>
    </xf>
    <xf numFmtId="4" fontId="3" fillId="52" borderId="77" xfId="0" applyNumberFormat="1" applyFont="1" applyFill="1" applyBorder="1" applyAlignment="1" applyProtection="1">
      <alignment horizontal="center" vertical="top" wrapText="1"/>
    </xf>
    <xf numFmtId="0" fontId="3" fillId="54" borderId="0" xfId="0" applyFont="1" applyFill="1" applyBorder="1" applyAlignment="1" applyProtection="1">
      <alignment vertical="top"/>
    </xf>
    <xf numFmtId="0" fontId="4" fillId="54" borderId="0" xfId="0" applyFont="1" applyFill="1" applyBorder="1" applyAlignment="1" applyProtection="1">
      <alignment vertical="top"/>
    </xf>
    <xf numFmtId="0" fontId="71" fillId="52" borderId="0" xfId="0" applyFont="1" applyFill="1" applyBorder="1" applyAlignment="1" applyProtection="1">
      <alignment vertical="top"/>
    </xf>
    <xf numFmtId="0" fontId="73" fillId="52" borderId="0" xfId="0" applyFont="1" applyFill="1" applyBorder="1" applyAlignment="1" applyProtection="1">
      <alignment vertical="top"/>
    </xf>
    <xf numFmtId="0" fontId="4" fillId="52" borderId="75" xfId="0" applyFont="1" applyFill="1" applyBorder="1" applyAlignment="1" applyProtection="1">
      <alignment horizontal="right" vertical="top"/>
    </xf>
    <xf numFmtId="0" fontId="4" fillId="52" borderId="76" xfId="0" applyFont="1" applyFill="1" applyBorder="1" applyAlignment="1" applyProtection="1">
      <alignment horizontal="justify" vertical="top"/>
    </xf>
    <xf numFmtId="4" fontId="3" fillId="52" borderId="77" xfId="1407" applyNumberFormat="1" applyFont="1" applyFill="1" applyBorder="1" applyAlignment="1" applyProtection="1">
      <alignment vertical="top"/>
    </xf>
    <xf numFmtId="0" fontId="3" fillId="52" borderId="57" xfId="960" applyFont="1" applyFill="1" applyBorder="1" applyAlignment="1" applyProtection="1">
      <alignment horizontal="center" vertical="top"/>
    </xf>
    <xf numFmtId="0" fontId="4" fillId="52" borderId="0" xfId="0" applyFont="1" applyFill="1" applyAlignment="1" applyProtection="1">
      <alignment vertical="top"/>
    </xf>
    <xf numFmtId="4" fontId="3" fillId="52" borderId="19" xfId="0" applyNumberFormat="1" applyFont="1" applyFill="1" applyBorder="1" applyAlignment="1" applyProtection="1">
      <alignment vertical="top" wrapText="1"/>
    </xf>
    <xf numFmtId="189" fontId="3" fillId="52" borderId="75" xfId="0" applyNumberFormat="1" applyFont="1" applyFill="1" applyBorder="1" applyAlignment="1" applyProtection="1">
      <alignment horizontal="right" vertical="top" wrapText="1"/>
    </xf>
    <xf numFmtId="4" fontId="3" fillId="52" borderId="77" xfId="0" applyNumberFormat="1" applyFont="1" applyFill="1" applyBorder="1" applyAlignment="1" applyProtection="1">
      <alignment vertical="top" wrapText="1"/>
    </xf>
    <xf numFmtId="184" fontId="3" fillId="52" borderId="77" xfId="960" applyNumberFormat="1" applyFont="1" applyFill="1" applyBorder="1" applyAlignment="1" applyProtection="1">
      <alignment horizontal="center" vertical="top"/>
    </xf>
    <xf numFmtId="4" fontId="3" fillId="52" borderId="78" xfId="0" applyNumberFormat="1" applyFont="1" applyFill="1" applyBorder="1" applyAlignment="1" applyProtection="1">
      <alignment horizontal="right" vertical="top"/>
    </xf>
    <xf numFmtId="0" fontId="3" fillId="52" borderId="44" xfId="1414" applyFont="1" applyFill="1" applyBorder="1" applyAlignment="1" applyProtection="1">
      <alignment horizontal="right" vertical="top"/>
    </xf>
    <xf numFmtId="0" fontId="4" fillId="52" borderId="45" xfId="1415" applyFont="1" applyFill="1" applyBorder="1" applyAlignment="1" applyProtection="1">
      <alignment horizontal="center" vertical="top" wrapText="1"/>
    </xf>
    <xf numFmtId="0" fontId="3" fillId="52" borderId="49" xfId="1416" applyFont="1" applyFill="1" applyBorder="1" applyAlignment="1" applyProtection="1">
      <alignment horizontal="right" vertical="top" wrapText="1"/>
    </xf>
    <xf numFmtId="0" fontId="3" fillId="52" borderId="73" xfId="0" applyNumberFormat="1" applyFont="1" applyFill="1" applyBorder="1" applyAlignment="1" applyProtection="1">
      <alignment vertical="top" wrapText="1"/>
    </xf>
    <xf numFmtId="43" fontId="3" fillId="52" borderId="54" xfId="958" applyNumberFormat="1" applyFont="1" applyFill="1" applyBorder="1" applyAlignment="1" applyProtection="1">
      <alignment vertical="top"/>
    </xf>
    <xf numFmtId="171" fontId="3" fillId="52" borderId="25" xfId="960" applyNumberFormat="1" applyFont="1" applyFill="1" applyBorder="1" applyAlignment="1" applyProtection="1">
      <alignment vertical="top"/>
    </xf>
    <xf numFmtId="171" fontId="3" fillId="0" borderId="67" xfId="960" applyNumberFormat="1" applyFont="1" applyFill="1" applyBorder="1" applyAlignment="1" applyProtection="1">
      <alignment horizontal="right" vertical="top"/>
    </xf>
    <xf numFmtId="39" fontId="3" fillId="52" borderId="63" xfId="0" applyNumberFormat="1" applyFont="1" applyFill="1" applyBorder="1" applyAlignment="1" applyProtection="1">
      <alignment horizontal="right" vertical="top" wrapText="1"/>
    </xf>
    <xf numFmtId="187" fontId="3" fillId="52" borderId="62" xfId="1414" applyNumberFormat="1" applyFont="1" applyFill="1" applyBorder="1" applyAlignment="1" applyProtection="1">
      <alignment horizontal="right" vertical="top"/>
    </xf>
    <xf numFmtId="171" fontId="3" fillId="52" borderId="63" xfId="960" applyNumberFormat="1" applyFont="1" applyFill="1" applyBorder="1" applyAlignment="1" applyProtection="1">
      <alignment horizontal="right" vertical="top"/>
    </xf>
    <xf numFmtId="43" fontId="71" fillId="52" borderId="40" xfId="958" applyNumberFormat="1" applyFont="1" applyFill="1" applyBorder="1" applyAlignment="1" applyProtection="1">
      <alignment vertical="top"/>
    </xf>
    <xf numFmtId="3" fontId="73" fillId="52" borderId="36" xfId="1414" applyNumberFormat="1" applyFont="1" applyFill="1" applyBorder="1" applyAlignment="1" applyProtection="1">
      <alignment horizontal="center" vertical="top"/>
    </xf>
    <xf numFmtId="43" fontId="71" fillId="52" borderId="25" xfId="958" applyNumberFormat="1" applyFont="1" applyFill="1" applyBorder="1" applyAlignment="1" applyProtection="1">
      <alignment vertical="top"/>
    </xf>
    <xf numFmtId="171" fontId="71" fillId="52" borderId="0" xfId="960" applyNumberFormat="1" applyFont="1" applyFill="1" applyBorder="1" applyAlignment="1" applyProtection="1">
      <alignment vertical="top"/>
    </xf>
    <xf numFmtId="0" fontId="73" fillId="52" borderId="33" xfId="1414" applyFont="1" applyFill="1" applyBorder="1" applyAlignment="1" applyProtection="1">
      <alignment vertical="top"/>
    </xf>
    <xf numFmtId="171" fontId="3" fillId="52" borderId="25" xfId="1049" applyNumberFormat="1" applyFont="1" applyFill="1" applyBorder="1" applyAlignment="1" applyProtection="1">
      <alignment vertical="top"/>
    </xf>
    <xf numFmtId="0" fontId="3" fillId="53" borderId="79" xfId="1414" applyFont="1" applyFill="1" applyBorder="1" applyAlignment="1" applyProtection="1">
      <alignment horizontal="right" vertical="top"/>
    </xf>
    <xf numFmtId="0" fontId="4" fillId="53" borderId="51" xfId="1415" applyFont="1" applyFill="1" applyBorder="1" applyAlignment="1" applyProtection="1">
      <alignment horizontal="center" vertical="top" wrapText="1"/>
    </xf>
    <xf numFmtId="170" fontId="3" fillId="53" borderId="51" xfId="735" applyFont="1" applyFill="1" applyBorder="1" applyAlignment="1" applyProtection="1">
      <alignment vertical="top"/>
    </xf>
    <xf numFmtId="4" fontId="3" fillId="53" borderId="51" xfId="1415" applyNumberFormat="1" applyFont="1" applyFill="1" applyBorder="1" applyAlignment="1" applyProtection="1">
      <alignment horizontal="center" vertical="top"/>
    </xf>
    <xf numFmtId="43" fontId="4" fillId="53" borderId="80" xfId="958" applyNumberFormat="1" applyFont="1" applyFill="1" applyBorder="1" applyAlignment="1" applyProtection="1">
      <alignment vertical="top"/>
    </xf>
    <xf numFmtId="0" fontId="4" fillId="52" borderId="36" xfId="1415" applyFont="1" applyFill="1" applyBorder="1" applyAlignment="1" applyProtection="1">
      <alignment horizontal="center" vertical="top" wrapText="1"/>
    </xf>
    <xf numFmtId="170" fontId="3" fillId="52" borderId="40" xfId="735" applyFont="1" applyFill="1" applyBorder="1" applyAlignment="1" applyProtection="1">
      <alignment vertical="top"/>
    </xf>
    <xf numFmtId="0" fontId="3" fillId="52" borderId="40" xfId="1414" applyFont="1" applyFill="1" applyBorder="1" applyAlignment="1" applyProtection="1">
      <alignment horizontal="left" vertical="top"/>
    </xf>
    <xf numFmtId="0" fontId="71" fillId="52" borderId="68" xfId="0" applyFont="1" applyFill="1" applyBorder="1" applyAlignment="1" applyProtection="1">
      <alignment horizontal="right" vertical="top" wrapText="1"/>
    </xf>
    <xf numFmtId="0" fontId="71" fillId="52" borderId="55" xfId="0" applyFont="1" applyFill="1" applyBorder="1" applyAlignment="1" applyProtection="1">
      <alignment horizontal="left" vertical="top" wrapText="1"/>
    </xf>
    <xf numFmtId="4" fontId="71" fillId="52" borderId="61" xfId="0" applyNumberFormat="1" applyFont="1" applyFill="1" applyBorder="1" applyAlignment="1" applyProtection="1">
      <alignment vertical="top"/>
    </xf>
    <xf numFmtId="4" fontId="71" fillId="52" borderId="61" xfId="0" applyNumberFormat="1" applyFont="1" applyFill="1" applyBorder="1" applyAlignment="1" applyProtection="1">
      <alignment horizontal="center" vertical="top" wrapText="1"/>
    </xf>
    <xf numFmtId="171" fontId="71" fillId="52" borderId="69" xfId="960" applyNumberFormat="1" applyFont="1" applyFill="1" applyBorder="1" applyAlignment="1" applyProtection="1">
      <alignment vertical="top"/>
    </xf>
    <xf numFmtId="0" fontId="71" fillId="0" borderId="0" xfId="0" applyFont="1" applyFill="1" applyBorder="1" applyAlignment="1" applyProtection="1">
      <alignment vertical="top"/>
    </xf>
    <xf numFmtId="0" fontId="73" fillId="0" borderId="0" xfId="0" applyFont="1" applyFill="1" applyBorder="1" applyAlignment="1" applyProtection="1">
      <alignment vertical="top"/>
    </xf>
    <xf numFmtId="0" fontId="4" fillId="0" borderId="35" xfId="0" applyFont="1" applyFill="1" applyBorder="1" applyAlignment="1" applyProtection="1">
      <alignment vertical="top" wrapText="1"/>
    </xf>
    <xf numFmtId="4" fontId="3" fillId="0" borderId="35" xfId="0" applyNumberFormat="1" applyFont="1" applyFill="1" applyBorder="1" applyAlignment="1" applyProtection="1">
      <alignment horizontal="right" vertical="top"/>
    </xf>
    <xf numFmtId="0" fontId="3" fillId="0" borderId="35" xfId="0" applyFont="1" applyFill="1" applyBorder="1" applyAlignment="1" applyProtection="1">
      <alignment horizontal="center" vertical="top"/>
    </xf>
    <xf numFmtId="43" fontId="74" fillId="0" borderId="0" xfId="698" applyFont="1" applyAlignment="1" applyProtection="1">
      <alignment vertical="top" wrapText="1"/>
    </xf>
    <xf numFmtId="0" fontId="74" fillId="0" borderId="0" xfId="0" applyFont="1" applyAlignment="1" applyProtection="1">
      <alignment vertical="top"/>
    </xf>
    <xf numFmtId="0" fontId="74" fillId="0" borderId="0" xfId="0" applyFont="1" applyAlignment="1" applyProtection="1">
      <alignment vertical="top" wrapText="1"/>
    </xf>
    <xf numFmtId="187" fontId="3" fillId="0" borderId="24" xfId="0" applyNumberFormat="1" applyFont="1" applyFill="1" applyBorder="1" applyAlignment="1" applyProtection="1">
      <alignment horizontal="right" vertical="top"/>
    </xf>
    <xf numFmtId="0" fontId="3" fillId="0" borderId="0" xfId="0" applyFont="1" applyFill="1" applyBorder="1" applyAlignment="1" applyProtection="1">
      <alignment vertical="top" wrapText="1"/>
    </xf>
    <xf numFmtId="4" fontId="3" fillId="0" borderId="0" xfId="0" applyNumberFormat="1" applyFont="1" applyFill="1" applyBorder="1" applyAlignment="1" applyProtection="1">
      <alignment horizontal="right" vertical="top"/>
    </xf>
    <xf numFmtId="0" fontId="3" fillId="0" borderId="0" xfId="0" applyFont="1" applyFill="1" applyBorder="1" applyAlignment="1" applyProtection="1">
      <alignment horizontal="center" vertical="top"/>
    </xf>
    <xf numFmtId="4" fontId="71" fillId="52" borderId="61" xfId="0" applyNumberFormat="1" applyFont="1" applyFill="1" applyBorder="1" applyAlignment="1" applyProtection="1">
      <alignment horizontal="right" vertical="top"/>
    </xf>
    <xf numFmtId="0" fontId="71" fillId="52" borderId="55" xfId="0" applyFont="1" applyFill="1" applyBorder="1" applyAlignment="1" applyProtection="1">
      <alignment horizontal="justify" vertical="top" wrapText="1"/>
    </xf>
    <xf numFmtId="4" fontId="71" fillId="52" borderId="0" xfId="0" applyNumberFormat="1" applyFont="1" applyFill="1" applyBorder="1" applyAlignment="1" applyProtection="1">
      <alignment horizontal="right" vertical="top"/>
    </xf>
    <xf numFmtId="184" fontId="3" fillId="52" borderId="50" xfId="960" applyNumberFormat="1" applyFont="1" applyFill="1" applyBorder="1" applyAlignment="1" applyProtection="1">
      <alignment horizontal="center" vertical="top"/>
    </xf>
    <xf numFmtId="1" fontId="3" fillId="52" borderId="49" xfId="0" applyNumberFormat="1" applyFont="1" applyFill="1" applyBorder="1" applyAlignment="1" applyProtection="1">
      <alignment vertical="top"/>
    </xf>
    <xf numFmtId="0" fontId="3" fillId="52" borderId="57" xfId="960" applyFont="1" applyFill="1" applyBorder="1" applyAlignment="1" applyProtection="1">
      <alignment vertical="top" wrapText="1"/>
    </xf>
    <xf numFmtId="4" fontId="3" fillId="52" borderId="57" xfId="1413" applyNumberFormat="1" applyFont="1" applyFill="1" applyBorder="1" applyAlignment="1" applyProtection="1">
      <alignment vertical="top"/>
    </xf>
    <xf numFmtId="4" fontId="3" fillId="52" borderId="50" xfId="1413" applyNumberFormat="1" applyFont="1" applyFill="1" applyBorder="1" applyAlignment="1" applyProtection="1">
      <alignment horizontal="center" vertical="top"/>
    </xf>
    <xf numFmtId="4" fontId="3" fillId="52" borderId="54" xfId="1413" applyNumberFormat="1" applyFont="1" applyFill="1" applyBorder="1" applyAlignment="1" applyProtection="1">
      <alignment horizontal="right" vertical="top"/>
    </xf>
    <xf numFmtId="184" fontId="3" fillId="52" borderId="77" xfId="0" applyNumberFormat="1" applyFont="1" applyFill="1" applyBorder="1" applyAlignment="1" applyProtection="1">
      <alignment horizontal="center" vertical="top"/>
    </xf>
    <xf numFmtId="0" fontId="3" fillId="53" borderId="39" xfId="1414" applyFont="1" applyFill="1" applyBorder="1" applyAlignment="1" applyProtection="1">
      <alignment horizontal="right" vertical="top"/>
    </xf>
    <xf numFmtId="3" fontId="3" fillId="52" borderId="40" xfId="1416" applyNumberFormat="1" applyFont="1" applyFill="1" applyBorder="1" applyAlignment="1" applyProtection="1">
      <alignment horizontal="center" vertical="top" wrapText="1"/>
    </xf>
    <xf numFmtId="4" fontId="3" fillId="52" borderId="40" xfId="960" applyNumberFormat="1" applyFont="1" applyFill="1" applyBorder="1" applyAlignment="1" applyProtection="1">
      <alignment horizontal="center" vertical="top"/>
    </xf>
    <xf numFmtId="4" fontId="3" fillId="52" borderId="36" xfId="1416" applyNumberFormat="1" applyFont="1" applyFill="1" applyBorder="1" applyAlignment="1" applyProtection="1">
      <alignment horizontal="center" vertical="top"/>
    </xf>
    <xf numFmtId="4" fontId="3" fillId="52" borderId="73" xfId="0" applyNumberFormat="1" applyFont="1" applyFill="1" applyBorder="1" applyAlignment="1" applyProtection="1">
      <alignment vertical="top"/>
    </xf>
    <xf numFmtId="4" fontId="3" fillId="52" borderId="69" xfId="0" applyNumberFormat="1" applyFont="1" applyFill="1" applyBorder="1" applyAlignment="1" applyProtection="1">
      <alignment vertical="top"/>
    </xf>
    <xf numFmtId="171" fontId="3" fillId="52" borderId="50" xfId="960" applyNumberFormat="1" applyFont="1" applyFill="1" applyBorder="1" applyAlignment="1" applyProtection="1">
      <alignment horizontal="center" vertical="top" wrapText="1"/>
    </xf>
    <xf numFmtId="0" fontId="3" fillId="52" borderId="77" xfId="1257" applyNumberFormat="1" applyFont="1" applyFill="1" applyBorder="1" applyAlignment="1" applyProtection="1">
      <alignment horizontal="center" vertical="top" wrapText="1"/>
    </xf>
    <xf numFmtId="0" fontId="4" fillId="52" borderId="55" xfId="0" applyFont="1" applyFill="1" applyBorder="1" applyAlignment="1" applyProtection="1">
      <alignment horizontal="justify" vertical="top" wrapText="1"/>
    </xf>
    <xf numFmtId="0" fontId="3" fillId="52" borderId="49" xfId="1416" applyFont="1" applyFill="1" applyBorder="1" applyAlignment="1" applyProtection="1">
      <alignment horizontal="right" vertical="top"/>
    </xf>
    <xf numFmtId="0" fontId="3" fillId="52" borderId="57" xfId="1416" applyFont="1" applyFill="1" applyBorder="1" applyAlignment="1" applyProtection="1">
      <alignment horizontal="left" vertical="top"/>
    </xf>
    <xf numFmtId="43" fontId="3" fillId="52" borderId="50" xfId="958" applyNumberFormat="1" applyFont="1" applyFill="1" applyBorder="1" applyAlignment="1" applyProtection="1">
      <alignment vertical="top"/>
    </xf>
    <xf numFmtId="3" fontId="3" fillId="52" borderId="50" xfId="1416" applyNumberFormat="1" applyFont="1" applyFill="1" applyBorder="1" applyAlignment="1" applyProtection="1">
      <alignment horizontal="center" vertical="top"/>
    </xf>
    <xf numFmtId="0" fontId="3" fillId="53" borderId="49" xfId="960" applyFont="1" applyFill="1" applyBorder="1" applyAlignment="1" applyProtection="1">
      <alignment vertical="top"/>
    </xf>
    <xf numFmtId="0" fontId="15" fillId="53" borderId="50" xfId="1415" applyFont="1" applyFill="1" applyBorder="1" applyAlignment="1" applyProtection="1">
      <alignment horizontal="right" vertical="top" wrapText="1"/>
    </xf>
    <xf numFmtId="4" fontId="3" fillId="53" borderId="51" xfId="960" applyNumberFormat="1" applyFont="1" applyFill="1" applyBorder="1" applyAlignment="1" applyProtection="1">
      <alignment horizontal="right" vertical="top"/>
    </xf>
    <xf numFmtId="4" fontId="3" fillId="53" borderId="50" xfId="960" applyNumberFormat="1" applyFont="1" applyFill="1" applyBorder="1" applyAlignment="1" applyProtection="1">
      <alignment horizontal="center" vertical="top"/>
    </xf>
    <xf numFmtId="171" fontId="4" fillId="53" borderId="52" xfId="960" applyNumberFormat="1" applyFont="1" applyFill="1" applyBorder="1" applyAlignment="1" applyProtection="1">
      <alignment vertical="top"/>
    </xf>
    <xf numFmtId="0" fontId="3" fillId="52" borderId="76" xfId="0" applyFont="1" applyFill="1" applyBorder="1" applyAlignment="1" applyProtection="1">
      <alignment horizontal="justify" vertical="top" wrapText="1"/>
    </xf>
    <xf numFmtId="4" fontId="3" fillId="52" borderId="77" xfId="1407" applyNumberFormat="1" applyFont="1" applyFill="1" applyBorder="1" applyAlignment="1" applyProtection="1">
      <alignment horizontal="right" vertical="top" wrapText="1"/>
    </xf>
    <xf numFmtId="43" fontId="3" fillId="52" borderId="77" xfId="1412" applyFont="1" applyFill="1" applyBorder="1" applyAlignment="1" applyProtection="1">
      <alignment horizontal="center" vertical="top" wrapText="1"/>
    </xf>
    <xf numFmtId="0" fontId="4" fillId="52" borderId="0" xfId="0" applyNumberFormat="1" applyFont="1" applyFill="1" applyBorder="1" applyAlignment="1" applyProtection="1">
      <alignment vertical="top" wrapText="1"/>
    </xf>
    <xf numFmtId="4" fontId="3" fillId="52" borderId="61" xfId="1407" applyNumberFormat="1" applyFont="1" applyFill="1" applyBorder="1" applyAlignment="1" applyProtection="1">
      <alignment horizontal="center" vertical="top"/>
    </xf>
    <xf numFmtId="0" fontId="3" fillId="52" borderId="57" xfId="960" applyFont="1" applyFill="1" applyBorder="1" applyAlignment="1" applyProtection="1">
      <alignment horizontal="left" vertical="top"/>
    </xf>
    <xf numFmtId="1" fontId="3" fillId="52" borderId="39" xfId="0" applyNumberFormat="1" applyFont="1" applyFill="1" applyBorder="1" applyAlignment="1" applyProtection="1">
      <alignment vertical="top"/>
    </xf>
    <xf numFmtId="4" fontId="3" fillId="52" borderId="36" xfId="1413" applyNumberFormat="1" applyFont="1" applyFill="1" applyBorder="1" applyAlignment="1" applyProtection="1">
      <alignment vertical="top"/>
    </xf>
    <xf numFmtId="4" fontId="3" fillId="52" borderId="25" xfId="1413" applyNumberFormat="1" applyFont="1" applyFill="1" applyBorder="1" applyAlignment="1" applyProtection="1">
      <alignment horizontal="right" vertical="top"/>
    </xf>
    <xf numFmtId="0" fontId="4" fillId="52" borderId="75" xfId="0" applyFont="1" applyFill="1" applyBorder="1" applyAlignment="1" applyProtection="1">
      <alignment horizontal="right" vertical="top" wrapText="1"/>
    </xf>
    <xf numFmtId="0" fontId="4" fillId="52" borderId="76" xfId="0" applyFont="1" applyFill="1" applyBorder="1" applyAlignment="1" applyProtection="1">
      <alignment vertical="top" wrapText="1"/>
    </xf>
    <xf numFmtId="0" fontId="3" fillId="52" borderId="0" xfId="0" applyNumberFormat="1" applyFont="1" applyFill="1" applyBorder="1" applyAlignment="1" applyProtection="1">
      <alignment vertical="top" wrapText="1"/>
    </xf>
    <xf numFmtId="0" fontId="3" fillId="52" borderId="62" xfId="1414" applyFont="1" applyFill="1" applyBorder="1" applyAlignment="1" applyProtection="1">
      <alignment horizontal="right" vertical="top"/>
    </xf>
    <xf numFmtId="187" fontId="3" fillId="52" borderId="70" xfId="1414" applyNumberFormat="1" applyFont="1" applyFill="1" applyBorder="1" applyAlignment="1" applyProtection="1">
      <alignment horizontal="right" vertical="top"/>
    </xf>
    <xf numFmtId="4" fontId="3" fillId="52" borderId="73" xfId="1407" applyNumberFormat="1" applyFont="1" applyFill="1" applyBorder="1" applyAlignment="1" applyProtection="1">
      <alignment vertical="top" wrapText="1"/>
    </xf>
    <xf numFmtId="4" fontId="3" fillId="52" borderId="73" xfId="1407" applyNumberFormat="1" applyFont="1" applyFill="1" applyBorder="1" applyAlignment="1" applyProtection="1">
      <alignment horizontal="center" vertical="top"/>
    </xf>
    <xf numFmtId="0" fontId="4" fillId="52" borderId="70" xfId="0" applyFont="1" applyFill="1" applyBorder="1" applyAlignment="1" applyProtection="1">
      <alignment vertical="top"/>
    </xf>
    <xf numFmtId="0" fontId="4" fillId="52" borderId="73" xfId="0" applyFont="1" applyFill="1" applyBorder="1" applyAlignment="1" applyProtection="1">
      <alignment horizontal="justify" vertical="top" wrapText="1"/>
    </xf>
    <xf numFmtId="4" fontId="3" fillId="52" borderId="74" xfId="0" applyNumberFormat="1" applyFont="1" applyFill="1" applyBorder="1" applyAlignment="1" applyProtection="1">
      <alignment vertical="top"/>
    </xf>
    <xf numFmtId="180" fontId="71" fillId="52" borderId="24" xfId="0" applyNumberFormat="1" applyFont="1" applyFill="1" applyBorder="1" applyAlignment="1" applyProtection="1">
      <alignment horizontal="right" vertical="top"/>
    </xf>
    <xf numFmtId="0" fontId="71" fillId="52" borderId="36" xfId="0" applyNumberFormat="1" applyFont="1" applyFill="1" applyBorder="1" applyAlignment="1" applyProtection="1">
      <alignment vertical="top" wrapText="1"/>
    </xf>
    <xf numFmtId="4" fontId="71" fillId="52" borderId="25" xfId="839" applyNumberFormat="1" applyFont="1" applyFill="1" applyBorder="1" applyAlignment="1" applyProtection="1">
      <alignment vertical="top"/>
    </xf>
    <xf numFmtId="4" fontId="3" fillId="53" borderId="50" xfId="960" applyNumberFormat="1" applyFont="1" applyFill="1" applyBorder="1" applyAlignment="1" applyProtection="1">
      <alignment horizontal="right" vertical="top"/>
    </xf>
    <xf numFmtId="2" fontId="3" fillId="52" borderId="68" xfId="0" applyNumberFormat="1" applyFont="1" applyFill="1" applyBorder="1" applyAlignment="1" applyProtection="1">
      <alignment horizontal="right" vertical="top"/>
    </xf>
    <xf numFmtId="2" fontId="71" fillId="52" borderId="0" xfId="0" applyNumberFormat="1" applyFont="1" applyFill="1" applyBorder="1" applyAlignment="1" applyProtection="1">
      <alignment vertical="top"/>
    </xf>
    <xf numFmtId="189" fontId="75" fillId="0" borderId="70" xfId="1018" applyNumberFormat="1" applyFont="1" applyBorder="1" applyAlignment="1" applyProtection="1">
      <alignment horizontal="right" vertical="top" wrapText="1"/>
    </xf>
    <xf numFmtId="0" fontId="3" fillId="52" borderId="57" xfId="960" applyFont="1" applyFill="1" applyBorder="1" applyAlignment="1" applyProtection="1">
      <alignment horizontal="left" vertical="top" wrapText="1"/>
    </xf>
    <xf numFmtId="171" fontId="3" fillId="0" borderId="73" xfId="792" applyNumberFormat="1" applyFont="1" applyFill="1" applyBorder="1" applyAlignment="1" applyProtection="1">
      <alignment vertical="top"/>
    </xf>
    <xf numFmtId="205" fontId="3" fillId="0" borderId="73" xfId="1018" applyFont="1" applyBorder="1" applyAlignment="1" applyProtection="1">
      <alignment horizontal="center" vertical="top"/>
    </xf>
    <xf numFmtId="0" fontId="3" fillId="52" borderId="0" xfId="1257" applyNumberFormat="1" applyFont="1" applyFill="1" applyBorder="1" applyAlignment="1" applyProtection="1">
      <alignment horizontal="center" vertical="top" wrapText="1"/>
    </xf>
    <xf numFmtId="171" fontId="3" fillId="52" borderId="77" xfId="1419" applyNumberFormat="1" applyFont="1" applyFill="1" applyBorder="1" applyAlignment="1" applyProtection="1">
      <alignment horizontal="center" vertical="top" wrapText="1"/>
    </xf>
    <xf numFmtId="0" fontId="4" fillId="0" borderId="36" xfId="958" applyFont="1" applyBorder="1" applyAlignment="1" applyProtection="1">
      <alignment vertical="center"/>
    </xf>
    <xf numFmtId="4" fontId="4" fillId="52" borderId="40" xfId="1416" applyNumberFormat="1" applyFont="1" applyFill="1" applyBorder="1" applyAlignment="1" applyProtection="1">
      <alignment horizontal="right" vertical="top"/>
    </xf>
    <xf numFmtId="0" fontId="4" fillId="52" borderId="0" xfId="958" applyFont="1" applyFill="1" applyAlignment="1" applyProtection="1">
      <alignment vertical="top"/>
    </xf>
    <xf numFmtId="180" fontId="71" fillId="52" borderId="62" xfId="0" applyNumberFormat="1" applyFont="1" applyFill="1" applyBorder="1" applyAlignment="1" applyProtection="1">
      <alignment horizontal="right" vertical="top"/>
    </xf>
    <xf numFmtId="0" fontId="71" fillId="52" borderId="35" xfId="0" applyNumberFormat="1" applyFont="1" applyFill="1" applyBorder="1" applyAlignment="1" applyProtection="1">
      <alignment vertical="top" wrapText="1"/>
    </xf>
    <xf numFmtId="4" fontId="71" fillId="52" borderId="35" xfId="0" applyNumberFormat="1" applyFont="1" applyFill="1" applyBorder="1" applyAlignment="1" applyProtection="1">
      <alignment horizontal="right" vertical="top"/>
    </xf>
    <xf numFmtId="4" fontId="71" fillId="52" borderId="35" xfId="0" applyNumberFormat="1" applyFont="1" applyFill="1" applyBorder="1" applyAlignment="1" applyProtection="1">
      <alignment horizontal="center" vertical="top"/>
    </xf>
    <xf numFmtId="4" fontId="71" fillId="52" borderId="63" xfId="839" applyNumberFormat="1" applyFont="1" applyFill="1" applyBorder="1" applyAlignment="1" applyProtection="1">
      <alignment vertical="top"/>
    </xf>
    <xf numFmtId="0" fontId="3" fillId="52" borderId="50" xfId="960" applyFont="1" applyFill="1" applyBorder="1" applyAlignment="1" applyProtection="1">
      <alignment horizontal="center" vertical="top"/>
    </xf>
    <xf numFmtId="4" fontId="8" fillId="52" borderId="77" xfId="0" applyNumberFormat="1" applyFont="1" applyFill="1" applyBorder="1" applyAlignment="1" applyProtection="1">
      <alignment horizontal="center" vertical="top"/>
    </xf>
    <xf numFmtId="0" fontId="74" fillId="52" borderId="36" xfId="0" applyFont="1" applyFill="1" applyBorder="1" applyAlignment="1" applyProtection="1">
      <alignment vertical="top" wrapText="1"/>
    </xf>
    <xf numFmtId="0" fontId="4" fillId="52" borderId="40" xfId="1416" applyFont="1" applyFill="1" applyBorder="1" applyAlignment="1" applyProtection="1">
      <alignment horizontal="left" vertical="top" wrapText="1"/>
    </xf>
    <xf numFmtId="0" fontId="15" fillId="52" borderId="40" xfId="1415" applyFont="1" applyFill="1" applyBorder="1" applyAlignment="1" applyProtection="1">
      <alignment horizontal="right" vertical="top" wrapText="1"/>
    </xf>
    <xf numFmtId="0" fontId="4" fillId="52" borderId="49" xfId="1416" applyFont="1" applyFill="1" applyBorder="1" applyAlignment="1" applyProtection="1">
      <alignment horizontal="right" vertical="top"/>
    </xf>
    <xf numFmtId="3" fontId="3" fillId="52" borderId="50" xfId="1414" applyNumberFormat="1" applyFont="1" applyFill="1" applyBorder="1" applyAlignment="1" applyProtection="1">
      <alignment horizontal="center" vertical="top"/>
    </xf>
    <xf numFmtId="0" fontId="3" fillId="52" borderId="0" xfId="1416" applyFont="1" applyFill="1" applyBorder="1" applyAlignment="1" applyProtection="1">
      <alignment horizontal="left" vertical="top" wrapText="1"/>
    </xf>
    <xf numFmtId="0" fontId="4" fillId="52" borderId="40" xfId="1415" applyFont="1" applyFill="1" applyBorder="1" applyAlignment="1" applyProtection="1">
      <alignment horizontal="center" vertical="top" wrapText="1"/>
    </xf>
    <xf numFmtId="2" fontId="3" fillId="52" borderId="39" xfId="1416" applyNumberFormat="1" applyFont="1" applyFill="1" applyBorder="1" applyAlignment="1" applyProtection="1">
      <alignment horizontal="right" vertical="top" wrapText="1"/>
    </xf>
    <xf numFmtId="2" fontId="3" fillId="52" borderId="49" xfId="1416" applyNumberFormat="1" applyFont="1" applyFill="1" applyBorder="1" applyAlignment="1" applyProtection="1">
      <alignment horizontal="right" vertical="top" wrapText="1"/>
    </xf>
    <xf numFmtId="3" fontId="3" fillId="52" borderId="50" xfId="1416" applyNumberFormat="1" applyFont="1" applyFill="1" applyBorder="1" applyAlignment="1" applyProtection="1">
      <alignment horizontal="center" vertical="top" wrapText="1"/>
    </xf>
    <xf numFmtId="0" fontId="74" fillId="52" borderId="35" xfId="0" applyNumberFormat="1" applyFont="1" applyFill="1" applyBorder="1" applyAlignment="1" applyProtection="1">
      <alignment horizontal="justify" vertical="top" wrapText="1"/>
    </xf>
    <xf numFmtId="0" fontId="74" fillId="52" borderId="39" xfId="1416" applyFont="1" applyFill="1" applyBorder="1" applyAlignment="1" applyProtection="1">
      <alignment horizontal="right" vertical="top"/>
    </xf>
    <xf numFmtId="4" fontId="74" fillId="52" borderId="40" xfId="1416" applyNumberFormat="1" applyFont="1" applyFill="1" applyBorder="1" applyAlignment="1" applyProtection="1">
      <alignment horizontal="right" vertical="top"/>
    </xf>
    <xf numFmtId="3" fontId="74" fillId="52" borderId="40" xfId="1416" applyNumberFormat="1" applyFont="1" applyFill="1" applyBorder="1" applyAlignment="1" applyProtection="1">
      <alignment horizontal="center" vertical="top"/>
    </xf>
    <xf numFmtId="4" fontId="74" fillId="52" borderId="40" xfId="1417" applyNumberFormat="1" applyFont="1" applyFill="1" applyBorder="1" applyAlignment="1" applyProtection="1">
      <alignment vertical="top" wrapText="1"/>
    </xf>
    <xf numFmtId="4" fontId="74" fillId="52" borderId="64" xfId="1417" applyNumberFormat="1" applyFont="1" applyFill="1" applyBorder="1" applyAlignment="1" applyProtection="1">
      <alignment vertical="top" wrapText="1"/>
    </xf>
    <xf numFmtId="0" fontId="74" fillId="52" borderId="0" xfId="958" applyFont="1" applyFill="1" applyAlignment="1" applyProtection="1">
      <alignment vertical="top"/>
    </xf>
    <xf numFmtId="0" fontId="74" fillId="52" borderId="62" xfId="0" applyNumberFormat="1" applyFont="1" applyFill="1" applyBorder="1" applyAlignment="1" applyProtection="1">
      <alignment vertical="top" wrapText="1"/>
    </xf>
    <xf numFmtId="0" fontId="74" fillId="52" borderId="35" xfId="0" applyNumberFormat="1" applyFont="1" applyFill="1" applyBorder="1" applyAlignment="1" applyProtection="1">
      <alignment vertical="top" wrapText="1"/>
    </xf>
    <xf numFmtId="0" fontId="74" fillId="52" borderId="70" xfId="0" applyNumberFormat="1" applyFont="1" applyFill="1" applyBorder="1" applyAlignment="1" applyProtection="1">
      <alignment vertical="top" wrapText="1"/>
    </xf>
    <xf numFmtId="0" fontId="74" fillId="52" borderId="73" xfId="0" applyNumberFormat="1" applyFont="1" applyFill="1" applyBorder="1" applyAlignment="1" applyProtection="1">
      <alignment horizontal="justify" vertical="top" wrapText="1"/>
    </xf>
    <xf numFmtId="4" fontId="74" fillId="52" borderId="50" xfId="1416" applyNumberFormat="1" applyFont="1" applyFill="1" applyBorder="1" applyAlignment="1" applyProtection="1">
      <alignment horizontal="right" vertical="top"/>
    </xf>
    <xf numFmtId="3" fontId="74" fillId="52" borderId="50" xfId="1416" applyNumberFormat="1" applyFont="1" applyFill="1" applyBorder="1" applyAlignment="1" applyProtection="1">
      <alignment horizontal="center" vertical="top"/>
    </xf>
    <xf numFmtId="4" fontId="74" fillId="52" borderId="52" xfId="1417" applyNumberFormat="1" applyFont="1" applyFill="1" applyBorder="1" applyAlignment="1" applyProtection="1">
      <alignment vertical="top" wrapText="1"/>
    </xf>
    <xf numFmtId="2" fontId="74" fillId="52" borderId="62" xfId="0" applyNumberFormat="1" applyFont="1" applyFill="1" applyBorder="1" applyAlignment="1" applyProtection="1">
      <alignment vertical="top" wrapText="1"/>
    </xf>
    <xf numFmtId="43" fontId="74" fillId="52" borderId="25" xfId="958" applyNumberFormat="1" applyFont="1" applyFill="1" applyBorder="1" applyAlignment="1" applyProtection="1">
      <alignment vertical="top"/>
    </xf>
    <xf numFmtId="0" fontId="4" fillId="52" borderId="0" xfId="1416" applyFont="1" applyFill="1" applyBorder="1" applyAlignment="1" applyProtection="1">
      <alignment horizontal="justify" vertical="top" wrapText="1"/>
    </xf>
    <xf numFmtId="0" fontId="0" fillId="0" borderId="0" xfId="0" applyBorder="1" applyAlignment="1" applyProtection="1">
      <alignment horizontal="justify" wrapText="1"/>
    </xf>
    <xf numFmtId="0" fontId="3" fillId="48" borderId="0" xfId="0" applyFont="1" applyFill="1" applyBorder="1" applyProtection="1"/>
    <xf numFmtId="0" fontId="3" fillId="48" borderId="24" xfId="0" applyFont="1" applyFill="1" applyBorder="1" applyProtection="1"/>
    <xf numFmtId="0" fontId="3" fillId="48" borderId="0" xfId="0" applyFont="1" applyFill="1" applyProtection="1"/>
    <xf numFmtId="0" fontId="4" fillId="52" borderId="39" xfId="0" applyFont="1" applyFill="1" applyBorder="1" applyAlignment="1" applyProtection="1">
      <alignment horizontal="center" vertical="top"/>
    </xf>
    <xf numFmtId="0" fontId="4" fillId="52" borderId="36" xfId="0" applyFont="1" applyFill="1" applyBorder="1" applyAlignment="1" applyProtection="1">
      <alignment horizontal="justify" vertical="top" wrapText="1"/>
    </xf>
    <xf numFmtId="4" fontId="3" fillId="52" borderId="55" xfId="0" applyNumberFormat="1" applyFont="1" applyFill="1" applyBorder="1" applyAlignment="1" applyProtection="1">
      <alignment vertical="top"/>
    </xf>
    <xf numFmtId="0" fontId="4" fillId="53" borderId="53" xfId="1415" applyFont="1" applyFill="1" applyBorder="1" applyAlignment="1" applyProtection="1">
      <alignment horizontal="right" vertical="top" wrapText="1"/>
    </xf>
    <xf numFmtId="4" fontId="3" fillId="53" borderId="53" xfId="1415" applyNumberFormat="1" applyFont="1" applyFill="1" applyBorder="1" applyAlignment="1" applyProtection="1">
      <alignment horizontal="center" vertical="top"/>
    </xf>
    <xf numFmtId="43" fontId="4" fillId="53" borderId="25" xfId="958" applyNumberFormat="1" applyFont="1" applyFill="1" applyBorder="1" applyAlignment="1" applyProtection="1">
      <alignment vertical="top"/>
    </xf>
    <xf numFmtId="0" fontId="3" fillId="51" borderId="56" xfId="960" applyFont="1" applyFill="1" applyBorder="1" applyAlignment="1" applyProtection="1">
      <alignment horizontal="right" vertical="top"/>
    </xf>
    <xf numFmtId="0" fontId="4" fillId="51" borderId="58" xfId="960" applyFont="1" applyFill="1" applyBorder="1" applyAlignment="1" applyProtection="1">
      <alignment horizontal="right" vertical="top"/>
    </xf>
    <xf numFmtId="171" fontId="3" fillId="51" borderId="59" xfId="960" applyNumberFormat="1" applyFont="1" applyFill="1" applyBorder="1" applyAlignment="1" applyProtection="1">
      <alignment horizontal="right" vertical="top"/>
    </xf>
    <xf numFmtId="171" fontId="3" fillId="51" borderId="58" xfId="960" applyNumberFormat="1" applyFont="1" applyFill="1" applyBorder="1" applyAlignment="1" applyProtection="1">
      <alignment horizontal="center" vertical="top"/>
    </xf>
    <xf numFmtId="43" fontId="4" fillId="51" borderId="60" xfId="958" applyNumberFormat="1" applyFont="1" applyFill="1" applyBorder="1" applyAlignment="1" applyProtection="1">
      <alignment vertical="top"/>
    </xf>
    <xf numFmtId="43" fontId="3" fillId="0" borderId="0" xfId="958" applyNumberFormat="1" applyFont="1" applyFill="1" applyBorder="1" applyProtection="1"/>
    <xf numFmtId="0" fontId="4" fillId="52" borderId="36" xfId="958" applyFont="1" applyFill="1" applyBorder="1" applyAlignment="1" applyProtection="1">
      <alignment horizontal="right" vertical="top"/>
    </xf>
    <xf numFmtId="0" fontId="3" fillId="52" borderId="40" xfId="958" applyFont="1" applyFill="1" applyBorder="1" applyAlignment="1" applyProtection="1">
      <alignment horizontal="right" vertical="top" wrapText="1"/>
    </xf>
    <xf numFmtId="0" fontId="3" fillId="52" borderId="25" xfId="958" applyFont="1" applyFill="1" applyBorder="1" applyAlignment="1" applyProtection="1">
      <alignment vertical="top"/>
    </xf>
    <xf numFmtId="0" fontId="3" fillId="52" borderId="36" xfId="958" applyFont="1" applyFill="1" applyBorder="1" applyAlignment="1" applyProtection="1">
      <alignment horizontal="right" vertical="center"/>
    </xf>
    <xf numFmtId="218" fontId="3" fillId="52" borderId="40" xfId="958" applyNumberFormat="1" applyFont="1" applyFill="1" applyBorder="1" applyAlignment="1" applyProtection="1">
      <alignment vertical="top"/>
    </xf>
    <xf numFmtId="0" fontId="3" fillId="52" borderId="39" xfId="958" applyFont="1" applyFill="1" applyBorder="1" applyAlignment="1" applyProtection="1">
      <alignment vertical="top"/>
    </xf>
    <xf numFmtId="218" fontId="3" fillId="52" borderId="40" xfId="1303" applyNumberFormat="1" applyFont="1" applyFill="1" applyBorder="1" applyAlignment="1" applyProtection="1">
      <alignment vertical="top"/>
    </xf>
    <xf numFmtId="0" fontId="3" fillId="52" borderId="36" xfId="958" applyFont="1" applyFill="1" applyBorder="1" applyAlignment="1" applyProtection="1">
      <alignment horizontal="right" vertical="center" wrapText="1"/>
    </xf>
    <xf numFmtId="10" fontId="3" fillId="52" borderId="40" xfId="1303" applyNumberFormat="1" applyFont="1" applyFill="1" applyBorder="1" applyAlignment="1" applyProtection="1">
      <alignment vertical="top"/>
    </xf>
    <xf numFmtId="4" fontId="3" fillId="52" borderId="36" xfId="1413" applyNumberFormat="1" applyFont="1" applyFill="1" applyBorder="1" applyAlignment="1" applyProtection="1">
      <alignment horizontal="center" vertical="top"/>
    </xf>
    <xf numFmtId="4" fontId="74" fillId="52" borderId="62" xfId="1441" applyFont="1" applyFill="1" applyBorder="1" applyAlignment="1" applyProtection="1">
      <alignment horizontal="center" vertical="top"/>
    </xf>
    <xf numFmtId="4" fontId="74" fillId="52" borderId="35" xfId="1441" applyFont="1" applyFill="1" applyBorder="1" applyAlignment="1" applyProtection="1">
      <alignment horizontal="right" vertical="top"/>
    </xf>
    <xf numFmtId="43" fontId="74" fillId="52" borderId="35" xfId="1442" applyFont="1" applyFill="1" applyBorder="1" applyAlignment="1" applyProtection="1">
      <alignment vertical="top"/>
    </xf>
    <xf numFmtId="4" fontId="74" fillId="52" borderId="35" xfId="1441" applyFont="1" applyFill="1" applyBorder="1" applyAlignment="1" applyProtection="1">
      <alignment horizontal="center" vertical="top"/>
    </xf>
    <xf numFmtId="4" fontId="3" fillId="52" borderId="0" xfId="0" applyNumberFormat="1" applyFont="1" applyFill="1" applyBorder="1" applyProtection="1"/>
    <xf numFmtId="0" fontId="3" fillId="52" borderId="0" xfId="0" applyFont="1" applyFill="1" applyBorder="1" applyProtection="1"/>
    <xf numFmtId="0" fontId="3" fillId="52" borderId="0" xfId="0" applyFont="1" applyFill="1" applyProtection="1"/>
    <xf numFmtId="178" fontId="3" fillId="52" borderId="63" xfId="1032" applyNumberFormat="1" applyFont="1" applyFill="1" applyBorder="1" applyAlignment="1" applyProtection="1">
      <alignment vertical="top" wrapText="1"/>
    </xf>
    <xf numFmtId="0" fontId="4" fillId="52" borderId="57" xfId="958" applyFont="1" applyFill="1" applyBorder="1" applyAlignment="1" applyProtection="1">
      <alignment horizontal="right" vertical="top" wrapText="1"/>
    </xf>
    <xf numFmtId="4" fontId="3" fillId="52" borderId="50" xfId="1418" applyNumberFormat="1" applyFont="1" applyFill="1" applyBorder="1" applyAlignment="1" applyProtection="1">
      <alignment horizontal="right" vertical="top" wrapText="1"/>
    </xf>
    <xf numFmtId="4" fontId="3" fillId="52" borderId="57" xfId="1418" applyNumberFormat="1" applyFont="1" applyFill="1" applyBorder="1" applyAlignment="1" applyProtection="1">
      <alignment horizontal="center" vertical="top"/>
    </xf>
    <xf numFmtId="4" fontId="4" fillId="52" borderId="54" xfId="1418" applyNumberFormat="1" applyFont="1" applyFill="1" applyBorder="1" applyAlignment="1" applyProtection="1">
      <alignment horizontal="right" vertical="top" wrapText="1"/>
    </xf>
    <xf numFmtId="4" fontId="3" fillId="52" borderId="0" xfId="958" applyNumberFormat="1" applyFont="1" applyFill="1" applyBorder="1" applyProtection="1"/>
    <xf numFmtId="0" fontId="3" fillId="52" borderId="0" xfId="958" applyFont="1" applyFill="1" applyBorder="1" applyProtection="1"/>
    <xf numFmtId="0" fontId="3" fillId="52" borderId="0" xfId="958" applyFont="1" applyFill="1" applyProtection="1"/>
    <xf numFmtId="0" fontId="3" fillId="52" borderId="39" xfId="960" applyFont="1" applyFill="1" applyBorder="1" applyAlignment="1" applyProtection="1">
      <alignment vertical="top"/>
    </xf>
    <xf numFmtId="0" fontId="3" fillId="52" borderId="36" xfId="960" applyFont="1" applyFill="1" applyBorder="1" applyAlignment="1" applyProtection="1">
      <alignment horizontal="right" vertical="top"/>
    </xf>
    <xf numFmtId="10" fontId="3" fillId="52" borderId="40" xfId="960" applyNumberFormat="1" applyFont="1" applyFill="1" applyBorder="1" applyAlignment="1" applyProtection="1">
      <alignment horizontal="right" vertical="top"/>
    </xf>
    <xf numFmtId="10" fontId="3" fillId="52" borderId="36" xfId="960" applyNumberFormat="1" applyFont="1" applyFill="1" applyBorder="1" applyAlignment="1" applyProtection="1">
      <alignment horizontal="center" vertical="top"/>
    </xf>
    <xf numFmtId="43" fontId="3" fillId="52" borderId="40" xfId="1412" applyFont="1" applyFill="1" applyBorder="1" applyAlignment="1" applyProtection="1">
      <alignment horizontal="right" vertical="top"/>
    </xf>
    <xf numFmtId="4" fontId="4" fillId="52" borderId="25" xfId="960" applyNumberFormat="1" applyFont="1" applyFill="1" applyBorder="1" applyAlignment="1" applyProtection="1">
      <alignment vertical="top"/>
    </xf>
    <xf numFmtId="0" fontId="3" fillId="51" borderId="49" xfId="960" applyFont="1" applyFill="1" applyBorder="1" applyAlignment="1" applyProtection="1">
      <alignment vertical="top"/>
    </xf>
    <xf numFmtId="0" fontId="4" fillId="51" borderId="57" xfId="958" applyFont="1" applyFill="1" applyBorder="1" applyAlignment="1" applyProtection="1">
      <alignment horizontal="right" vertical="top"/>
    </xf>
    <xf numFmtId="10" fontId="3" fillId="51" borderId="50" xfId="960" applyNumberFormat="1" applyFont="1" applyFill="1" applyBorder="1" applyAlignment="1" applyProtection="1">
      <alignment horizontal="right" vertical="top"/>
    </xf>
    <xf numFmtId="10" fontId="3" fillId="51" borderId="57" xfId="960" applyNumberFormat="1" applyFont="1" applyFill="1" applyBorder="1" applyAlignment="1" applyProtection="1">
      <alignment horizontal="center" vertical="top"/>
    </xf>
    <xf numFmtId="43" fontId="3" fillId="51" borderId="50" xfId="1412" applyFont="1" applyFill="1" applyBorder="1" applyAlignment="1" applyProtection="1">
      <alignment horizontal="right" vertical="top"/>
    </xf>
    <xf numFmtId="4" fontId="4" fillId="51" borderId="54" xfId="960" applyNumberFormat="1" applyFont="1" applyFill="1" applyBorder="1" applyAlignment="1" applyProtection="1">
      <alignment vertical="top"/>
    </xf>
    <xf numFmtId="0" fontId="74" fillId="52" borderId="0" xfId="0" applyNumberFormat="1" applyFont="1" applyFill="1" applyBorder="1" applyAlignment="1" applyProtection="1">
      <alignment vertical="top" wrapText="1"/>
    </xf>
    <xf numFmtId="0" fontId="74" fillId="52" borderId="0" xfId="0" applyNumberFormat="1" applyFont="1" applyFill="1" applyBorder="1" applyAlignment="1" applyProtection="1">
      <alignment horizontal="justify" vertical="top" wrapText="1"/>
    </xf>
    <xf numFmtId="4" fontId="74" fillId="52" borderId="0" xfId="1416" applyNumberFormat="1" applyFont="1" applyFill="1" applyBorder="1" applyAlignment="1" applyProtection="1">
      <alignment horizontal="right" vertical="top"/>
    </xf>
    <xf numFmtId="3" fontId="74" fillId="52" borderId="0" xfId="1416" applyNumberFormat="1" applyFont="1" applyFill="1" applyBorder="1" applyAlignment="1" applyProtection="1">
      <alignment horizontal="center" vertical="top"/>
    </xf>
    <xf numFmtId="4" fontId="74" fillId="52" borderId="0" xfId="1417" applyNumberFormat="1" applyFont="1" applyFill="1" applyBorder="1" applyAlignment="1" applyProtection="1">
      <alignment vertical="top" wrapText="1"/>
    </xf>
    <xf numFmtId="0" fontId="3" fillId="52" borderId="0" xfId="958" applyFont="1" applyFill="1" applyAlignment="1" applyProtection="1">
      <alignment horizontal="right" vertical="top" wrapText="1"/>
    </xf>
    <xf numFmtId="0" fontId="3" fillId="52" borderId="0" xfId="958" applyFont="1" applyFill="1" applyBorder="1" applyAlignment="1" applyProtection="1">
      <alignment vertical="top"/>
    </xf>
    <xf numFmtId="0" fontId="3" fillId="52" borderId="0" xfId="958" applyFont="1" applyFill="1" applyBorder="1" applyAlignment="1" applyProtection="1">
      <alignment horizontal="right" vertical="top" wrapText="1"/>
    </xf>
    <xf numFmtId="0" fontId="3" fillId="0" borderId="0" xfId="958" applyFont="1" applyAlignment="1" applyProtection="1">
      <alignment horizontal="center" vertical="top"/>
    </xf>
    <xf numFmtId="0" fontId="3" fillId="0" borderId="0" xfId="958" applyFont="1" applyProtection="1"/>
    <xf numFmtId="0" fontId="3" fillId="0" borderId="0" xfId="958" applyFont="1" applyAlignment="1" applyProtection="1">
      <alignment vertical="top"/>
    </xf>
    <xf numFmtId="4" fontId="3" fillId="0" borderId="0" xfId="958" applyNumberFormat="1" applyFont="1" applyAlignment="1" applyProtection="1"/>
    <xf numFmtId="0" fontId="3" fillId="0" borderId="0" xfId="958" applyFont="1" applyAlignment="1" applyProtection="1"/>
    <xf numFmtId="4" fontId="3" fillId="52" borderId="55" xfId="0" applyNumberFormat="1" applyFont="1" applyFill="1" applyBorder="1" applyAlignment="1" applyProtection="1">
      <alignment vertical="top"/>
      <protection locked="0"/>
    </xf>
    <xf numFmtId="4" fontId="3" fillId="52" borderId="35" xfId="0" applyNumberFormat="1" applyFont="1" applyFill="1" applyBorder="1" applyAlignment="1" applyProtection="1">
      <alignment vertical="top"/>
      <protection locked="0"/>
    </xf>
    <xf numFmtId="170" fontId="3" fillId="53" borderId="40" xfId="735" applyFont="1" applyFill="1" applyBorder="1" applyAlignment="1" applyProtection="1">
      <alignment vertical="top"/>
      <protection locked="0"/>
    </xf>
    <xf numFmtId="43" fontId="3" fillId="52" borderId="40" xfId="1412" applyFont="1" applyFill="1" applyBorder="1" applyAlignment="1" applyProtection="1">
      <alignment vertical="top"/>
      <protection locked="0"/>
    </xf>
    <xf numFmtId="4" fontId="4" fillId="52" borderId="40" xfId="1415" applyNumberFormat="1" applyFont="1" applyFill="1" applyBorder="1" applyAlignment="1" applyProtection="1">
      <alignment horizontal="right" vertical="top"/>
      <protection locked="0"/>
    </xf>
    <xf numFmtId="4" fontId="4" fillId="52" borderId="61" xfId="0" applyNumberFormat="1" applyFont="1" applyFill="1" applyBorder="1" applyAlignment="1" applyProtection="1">
      <alignment vertical="top"/>
      <protection locked="0"/>
    </xf>
    <xf numFmtId="4" fontId="3" fillId="52" borderId="61" xfId="0" applyNumberFormat="1" applyFont="1" applyFill="1" applyBorder="1" applyAlignment="1" applyProtection="1">
      <alignment vertical="top"/>
      <protection locked="0"/>
    </xf>
    <xf numFmtId="4" fontId="3" fillId="52" borderId="61" xfId="0" applyNumberFormat="1" applyFont="1" applyFill="1" applyBorder="1" applyAlignment="1" applyProtection="1">
      <alignment horizontal="right" vertical="top"/>
      <protection locked="0"/>
    </xf>
    <xf numFmtId="4" fontId="4" fillId="52" borderId="61" xfId="0" applyNumberFormat="1" applyFont="1" applyFill="1" applyBorder="1" applyAlignment="1" applyProtection="1">
      <alignment horizontal="right" vertical="top"/>
      <protection locked="0"/>
    </xf>
    <xf numFmtId="4" fontId="3" fillId="52" borderId="61" xfId="0" applyNumberFormat="1" applyFont="1" applyFill="1" applyBorder="1" applyAlignment="1" applyProtection="1">
      <alignment horizontal="center" vertical="top"/>
      <protection locked="0"/>
    </xf>
    <xf numFmtId="4" fontId="3" fillId="52" borderId="77" xfId="0" applyNumberFormat="1" applyFont="1" applyFill="1" applyBorder="1" applyAlignment="1" applyProtection="1">
      <alignment horizontal="right" vertical="top"/>
      <protection locked="0"/>
    </xf>
    <xf numFmtId="4" fontId="3" fillId="52" borderId="38" xfId="960" applyNumberFormat="1" applyFont="1" applyFill="1" applyBorder="1" applyAlignment="1" applyProtection="1">
      <alignment vertical="top" wrapText="1"/>
      <protection locked="0"/>
    </xf>
    <xf numFmtId="171" fontId="3" fillId="52" borderId="61" xfId="0" applyNumberFormat="1" applyFont="1" applyFill="1" applyBorder="1" applyAlignment="1" applyProtection="1">
      <alignment horizontal="right" vertical="top"/>
      <protection locked="0"/>
    </xf>
    <xf numFmtId="4" fontId="3" fillId="52" borderId="36" xfId="960" applyNumberFormat="1" applyFont="1" applyFill="1" applyBorder="1" applyAlignment="1" applyProtection="1">
      <alignment vertical="top" wrapText="1"/>
      <protection locked="0"/>
    </xf>
    <xf numFmtId="4" fontId="3" fillId="52" borderId="40" xfId="960" applyNumberFormat="1" applyFont="1" applyFill="1" applyBorder="1" applyAlignment="1" applyProtection="1">
      <alignment vertical="top" wrapText="1"/>
      <protection locked="0"/>
    </xf>
    <xf numFmtId="4" fontId="3" fillId="52" borderId="57" xfId="960" applyNumberFormat="1" applyFont="1" applyFill="1" applyBorder="1" applyAlignment="1" applyProtection="1">
      <alignment vertical="top" wrapText="1"/>
      <protection locked="0"/>
    </xf>
    <xf numFmtId="4" fontId="71" fillId="52" borderId="36" xfId="960" applyNumberFormat="1" applyFont="1" applyFill="1" applyBorder="1" applyAlignment="1" applyProtection="1">
      <alignment vertical="top" wrapText="1"/>
      <protection locked="0"/>
    </xf>
    <xf numFmtId="4" fontId="3" fillId="52" borderId="50" xfId="960" applyNumberFormat="1" applyFont="1" applyFill="1" applyBorder="1" applyAlignment="1" applyProtection="1">
      <alignment vertical="top" wrapText="1"/>
      <protection locked="0"/>
    </xf>
    <xf numFmtId="43" fontId="3" fillId="0" borderId="35" xfId="713" applyFont="1" applyFill="1" applyBorder="1" applyAlignment="1" applyProtection="1">
      <alignment vertical="top" wrapText="1"/>
      <protection locked="0"/>
    </xf>
    <xf numFmtId="43" fontId="3" fillId="52" borderId="35" xfId="713" applyFont="1" applyFill="1" applyBorder="1" applyAlignment="1" applyProtection="1">
      <alignment horizontal="right" vertical="top" wrapText="1"/>
      <protection locked="0"/>
    </xf>
    <xf numFmtId="4" fontId="3" fillId="0" borderId="35" xfId="1018" applyNumberFormat="1" applyFont="1" applyBorder="1" applyAlignment="1" applyProtection="1">
      <alignment vertical="top"/>
      <protection locked="0"/>
    </xf>
    <xf numFmtId="170" fontId="3" fillId="52" borderId="35" xfId="1426" applyFont="1" applyFill="1" applyBorder="1" applyAlignment="1" applyProtection="1">
      <alignment horizontal="right" vertical="top" wrapText="1"/>
      <protection locked="0"/>
    </xf>
    <xf numFmtId="4" fontId="3" fillId="52" borderId="61" xfId="1419" applyNumberFormat="1" applyFont="1" applyFill="1" applyBorder="1" applyAlignment="1" applyProtection="1">
      <alignment horizontal="left" vertical="top"/>
      <protection locked="0"/>
    </xf>
    <xf numFmtId="170" fontId="3" fillId="52" borderId="61" xfId="1407" applyFont="1" applyFill="1" applyBorder="1" applyAlignment="1" applyProtection="1">
      <alignment horizontal="right" vertical="top" wrapText="1"/>
      <protection locked="0"/>
    </xf>
    <xf numFmtId="170" fontId="3" fillId="52" borderId="61" xfId="1407" applyFont="1" applyFill="1" applyBorder="1" applyAlignment="1" applyProtection="1">
      <alignment vertical="top" wrapText="1"/>
      <protection locked="0"/>
    </xf>
    <xf numFmtId="4" fontId="3" fillId="52" borderId="77" xfId="0" applyNumberFormat="1" applyFont="1" applyFill="1" applyBorder="1" applyAlignment="1" applyProtection="1">
      <alignment vertical="top"/>
      <protection locked="0"/>
    </xf>
    <xf numFmtId="4" fontId="3" fillId="52" borderId="40" xfId="1415" applyNumberFormat="1" applyFont="1" applyFill="1" applyBorder="1" applyAlignment="1" applyProtection="1">
      <alignment horizontal="right" vertical="top" wrapText="1"/>
      <protection locked="0"/>
    </xf>
    <xf numFmtId="4" fontId="3" fillId="52" borderId="40" xfId="1415" applyNumberFormat="1" applyFont="1" applyFill="1" applyBorder="1" applyAlignment="1" applyProtection="1">
      <alignment horizontal="right" vertical="top"/>
      <protection locked="0"/>
    </xf>
    <xf numFmtId="4" fontId="3" fillId="52" borderId="40" xfId="1417" applyNumberFormat="1" applyFont="1" applyFill="1" applyBorder="1" applyAlignment="1" applyProtection="1">
      <alignment vertical="top"/>
      <protection locked="0"/>
    </xf>
    <xf numFmtId="4" fontId="4" fillId="52" borderId="40" xfId="1417" applyNumberFormat="1" applyFont="1" applyFill="1" applyBorder="1" applyAlignment="1" applyProtection="1">
      <alignment vertical="top"/>
      <protection locked="0"/>
    </xf>
    <xf numFmtId="4" fontId="3" fillId="52" borderId="40" xfId="1417" applyNumberFormat="1" applyFont="1" applyFill="1" applyBorder="1" applyAlignment="1" applyProtection="1">
      <alignment vertical="top" wrapText="1"/>
      <protection locked="0"/>
    </xf>
    <xf numFmtId="4" fontId="3" fillId="52" borderId="50" xfId="1415" applyNumberFormat="1" applyFont="1" applyFill="1" applyBorder="1" applyAlignment="1" applyProtection="1">
      <alignment horizontal="right" vertical="top"/>
      <protection locked="0"/>
    </xf>
    <xf numFmtId="4" fontId="3" fillId="0" borderId="66" xfId="805" applyNumberFormat="1" applyFont="1" applyFill="1" applyBorder="1" applyAlignment="1" applyProtection="1">
      <alignment horizontal="right" vertical="top"/>
      <protection locked="0"/>
    </xf>
    <xf numFmtId="4" fontId="3" fillId="52" borderId="35" xfId="0" applyNumberFormat="1" applyFont="1" applyFill="1" applyBorder="1" applyAlignment="1" applyProtection="1">
      <alignment horizontal="right" vertical="top"/>
      <protection locked="0"/>
    </xf>
    <xf numFmtId="4" fontId="3" fillId="52" borderId="35" xfId="805" applyNumberFormat="1" applyFont="1" applyFill="1" applyBorder="1" applyAlignment="1" applyProtection="1">
      <alignment horizontal="right" vertical="top"/>
      <protection locked="0"/>
    </xf>
    <xf numFmtId="4" fontId="3" fillId="52" borderId="40" xfId="958" applyNumberFormat="1" applyFont="1" applyFill="1" applyBorder="1" applyAlignment="1" applyProtection="1">
      <alignment vertical="top"/>
      <protection locked="0"/>
    </xf>
    <xf numFmtId="171" fontId="3" fillId="52" borderId="40" xfId="1265" applyNumberFormat="1" applyFont="1" applyFill="1" applyBorder="1" applyAlignment="1" applyProtection="1">
      <alignment vertical="top"/>
      <protection locked="0"/>
    </xf>
    <xf numFmtId="4" fontId="3" fillId="52" borderId="40" xfId="0" applyNumberFormat="1" applyFont="1" applyFill="1" applyBorder="1" applyAlignment="1" applyProtection="1">
      <alignment vertical="top"/>
      <protection locked="0"/>
    </xf>
    <xf numFmtId="4" fontId="3" fillId="52" borderId="37" xfId="0" applyNumberFormat="1" applyFont="1" applyFill="1" applyBorder="1" applyAlignment="1" applyProtection="1">
      <alignment vertical="top"/>
      <protection locked="0"/>
    </xf>
    <xf numFmtId="4" fontId="3" fillId="53" borderId="51" xfId="1415" applyNumberFormat="1" applyFont="1" applyFill="1" applyBorder="1" applyAlignment="1" applyProtection="1">
      <alignment horizontal="right" vertical="top"/>
      <protection locked="0"/>
    </xf>
    <xf numFmtId="4" fontId="3" fillId="0" borderId="35" xfId="0" applyNumberFormat="1" applyFont="1" applyFill="1" applyBorder="1" applyAlignment="1" applyProtection="1">
      <alignment vertical="top"/>
      <protection locked="0"/>
    </xf>
    <xf numFmtId="43" fontId="3" fillId="53" borderId="40" xfId="1412" applyFont="1" applyFill="1" applyBorder="1" applyAlignment="1" applyProtection="1">
      <alignment horizontal="right" vertical="top"/>
      <protection locked="0"/>
    </xf>
    <xf numFmtId="43" fontId="3" fillId="52" borderId="45" xfId="1412" applyFont="1" applyFill="1" applyBorder="1" applyAlignment="1" applyProtection="1">
      <alignment vertical="top"/>
      <protection locked="0"/>
    </xf>
    <xf numFmtId="9" fontId="3" fillId="52" borderId="40" xfId="1295" applyFont="1" applyFill="1" applyBorder="1" applyAlignment="1" applyProtection="1">
      <alignment horizontal="right" vertical="top"/>
      <protection locked="0"/>
    </xf>
    <xf numFmtId="4" fontId="3" fillId="52" borderId="50" xfId="1417" applyNumberFormat="1" applyFont="1" applyFill="1" applyBorder="1" applyAlignment="1" applyProtection="1">
      <alignment vertical="top" wrapText="1"/>
      <protection locked="0"/>
    </xf>
    <xf numFmtId="4" fontId="73" fillId="52" borderId="40" xfId="1415" applyNumberFormat="1" applyFont="1" applyFill="1" applyBorder="1" applyAlignment="1" applyProtection="1">
      <alignment horizontal="right" vertical="top"/>
      <protection locked="0"/>
    </xf>
    <xf numFmtId="43" fontId="3" fillId="0" borderId="35" xfId="0" applyNumberFormat="1" applyFont="1" applyFill="1" applyBorder="1" applyAlignment="1" applyProtection="1">
      <alignment horizontal="right" vertical="top" wrapText="1"/>
      <protection locked="0"/>
    </xf>
    <xf numFmtId="43" fontId="3" fillId="0" borderId="0" xfId="0" applyNumberFormat="1" applyFont="1" applyFill="1" applyBorder="1" applyAlignment="1" applyProtection="1">
      <alignment horizontal="right" vertical="top" wrapText="1"/>
      <protection locked="0"/>
    </xf>
    <xf numFmtId="4" fontId="71" fillId="52" borderId="0" xfId="0" applyNumberFormat="1" applyFont="1" applyFill="1" applyBorder="1" applyAlignment="1" applyProtection="1">
      <alignment horizontal="right" vertical="top"/>
      <protection locked="0"/>
    </xf>
    <xf numFmtId="4" fontId="3" fillId="53" borderId="47" xfId="1415" applyNumberFormat="1" applyFont="1" applyFill="1" applyBorder="1" applyAlignment="1" applyProtection="1">
      <alignment horizontal="right" vertical="top"/>
      <protection locked="0"/>
    </xf>
    <xf numFmtId="4" fontId="3" fillId="52" borderId="73" xfId="0" applyNumberFormat="1" applyFont="1" applyFill="1" applyBorder="1" applyAlignment="1" applyProtection="1">
      <alignment vertical="top"/>
      <protection locked="0"/>
    </xf>
    <xf numFmtId="4" fontId="3" fillId="52" borderId="50" xfId="1417" applyNumberFormat="1" applyFont="1" applyFill="1" applyBorder="1" applyAlignment="1" applyProtection="1">
      <alignment vertical="top"/>
      <protection locked="0"/>
    </xf>
    <xf numFmtId="43" fontId="3" fillId="53" borderId="50" xfId="1412" applyFont="1" applyFill="1" applyBorder="1" applyAlignment="1" applyProtection="1">
      <alignment horizontal="right" vertical="top"/>
      <protection locked="0"/>
    </xf>
    <xf numFmtId="170" fontId="3" fillId="52" borderId="77" xfId="1407" applyFont="1" applyFill="1" applyBorder="1" applyAlignment="1" applyProtection="1">
      <alignment horizontal="right" vertical="top" wrapText="1"/>
      <protection locked="0"/>
    </xf>
    <xf numFmtId="4" fontId="3" fillId="52" borderId="73" xfId="805" applyNumberFormat="1" applyFont="1" applyFill="1" applyBorder="1" applyAlignment="1" applyProtection="1">
      <alignment horizontal="right" vertical="top"/>
      <protection locked="0"/>
    </xf>
    <xf numFmtId="4" fontId="3" fillId="0" borderId="73" xfId="1018" applyNumberFormat="1" applyFont="1" applyBorder="1" applyAlignment="1" applyProtection="1">
      <alignment vertical="top"/>
      <protection locked="0"/>
    </xf>
    <xf numFmtId="170" fontId="3" fillId="52" borderId="40" xfId="735" applyFont="1" applyFill="1" applyBorder="1" applyAlignment="1" applyProtection="1">
      <alignment vertical="top"/>
      <protection locked="0"/>
    </xf>
    <xf numFmtId="170" fontId="3" fillId="53" borderId="47" xfId="735" applyFont="1" applyFill="1" applyBorder="1" applyAlignment="1" applyProtection="1">
      <alignment vertical="top"/>
      <protection locked="0"/>
    </xf>
    <xf numFmtId="4" fontId="74" fillId="52" borderId="40" xfId="1417" applyNumberFormat="1" applyFont="1" applyFill="1" applyBorder="1" applyAlignment="1" applyProtection="1">
      <alignment vertical="top" wrapText="1"/>
      <protection locked="0"/>
    </xf>
    <xf numFmtId="4" fontId="74" fillId="52" borderId="50" xfId="1417" applyNumberFormat="1" applyFont="1" applyFill="1" applyBorder="1" applyAlignment="1" applyProtection="1">
      <alignment vertical="top" wrapText="1"/>
      <protection locked="0"/>
    </xf>
    <xf numFmtId="43" fontId="4" fillId="51" borderId="59" xfId="1412" applyFont="1" applyFill="1" applyBorder="1" applyAlignment="1" applyProtection="1">
      <alignment horizontal="right" vertical="top"/>
      <protection locked="0"/>
    </xf>
    <xf numFmtId="0" fontId="3" fillId="52" borderId="40" xfId="958" applyFont="1" applyFill="1" applyBorder="1" applyAlignment="1" applyProtection="1">
      <alignment vertical="top"/>
      <protection locked="0"/>
    </xf>
    <xf numFmtId="170" fontId="3" fillId="52" borderId="40" xfId="740" applyFont="1" applyFill="1" applyBorder="1" applyAlignment="1" applyProtection="1">
      <alignment vertical="top"/>
      <protection locked="0"/>
    </xf>
    <xf numFmtId="4" fontId="74" fillId="52" borderId="35" xfId="1441" applyFont="1" applyFill="1" applyBorder="1" applyAlignment="1" applyProtection="1">
      <alignment vertical="top"/>
      <protection locked="0"/>
    </xf>
  </cellXfs>
  <cellStyles count="1445">
    <cellStyle name="_x000d__x000a_JournalTemplate=C:\COMFO\CTALK\JOURSTD.TPL_x000d__x000a_LbStateAddress=3 3 0 251 1 89 2 311_x000d__x000a_LbStateJou" xfId="1"/>
    <cellStyle name="20% - Accent1" xfId="2"/>
    <cellStyle name="20% - Accent1 2" xfId="3"/>
    <cellStyle name="20% - Accent1 2 2" xfId="4"/>
    <cellStyle name="20% - Accent1 3" xfId="5"/>
    <cellStyle name="20% - Accent1 4" xfId="6"/>
    <cellStyle name="20% - Accent1 5" xfId="7"/>
    <cellStyle name="20% - Accent2" xfId="8"/>
    <cellStyle name="20% - Accent2 2" xfId="9"/>
    <cellStyle name="20% - Accent2 2 2" xfId="10"/>
    <cellStyle name="20% - Accent2 3" xfId="11"/>
    <cellStyle name="20% - Accent2 4" xfId="12"/>
    <cellStyle name="20% - Accent2 5" xfId="13"/>
    <cellStyle name="20% - Accent3" xfId="14"/>
    <cellStyle name="20% - Accent3 2" xfId="15"/>
    <cellStyle name="20% - Accent3 2 2" xfId="16"/>
    <cellStyle name="20% - Accent3 3" xfId="17"/>
    <cellStyle name="20% - Accent3 4" xfId="18"/>
    <cellStyle name="20% - Accent3 5" xfId="19"/>
    <cellStyle name="20% - Accent4" xfId="20"/>
    <cellStyle name="20% - Accent4 2" xfId="21"/>
    <cellStyle name="20% - Accent4 2 2" xfId="22"/>
    <cellStyle name="20% - Accent4 3" xfId="23"/>
    <cellStyle name="20% - Accent4 4" xfId="24"/>
    <cellStyle name="20% - Accent4 5" xfId="25"/>
    <cellStyle name="20% - Accent5" xfId="26"/>
    <cellStyle name="20% - Accent5 2" xfId="27"/>
    <cellStyle name="20% - Accent6" xfId="28"/>
    <cellStyle name="20% - Accent6 2" xfId="29"/>
    <cellStyle name="20% - Accent6 2 2" xfId="30"/>
    <cellStyle name="20% - Accent6 3" xfId="31"/>
    <cellStyle name="20% - Accent6 4" xfId="32"/>
    <cellStyle name="20% - Accent6 5" xfId="33"/>
    <cellStyle name="20% - Énfasis1 2" xfId="34"/>
    <cellStyle name="20% - Énfasis1 2 2" xfId="35"/>
    <cellStyle name="20% - Énfasis1 3" xfId="36"/>
    <cellStyle name="20% - Énfasis1 3 2" xfId="37"/>
    <cellStyle name="20% - Énfasis1 4" xfId="38"/>
    <cellStyle name="20% - Énfasis2 2" xfId="39"/>
    <cellStyle name="20% - Énfasis2 2 2" xfId="40"/>
    <cellStyle name="20% - Énfasis2 3" xfId="41"/>
    <cellStyle name="20% - Énfasis2 3 2" xfId="42"/>
    <cellStyle name="20% - Énfasis2 4" xfId="43"/>
    <cellStyle name="20% - Énfasis3 2" xfId="44"/>
    <cellStyle name="20% - Énfasis3 2 2" xfId="45"/>
    <cellStyle name="20% - Énfasis3 3" xfId="46"/>
    <cellStyle name="20% - Énfasis3 3 2" xfId="47"/>
    <cellStyle name="20% - Énfasis3 4" xfId="48"/>
    <cellStyle name="20% - Énfasis4 2" xfId="49"/>
    <cellStyle name="20% - Énfasis4 2 2" xfId="50"/>
    <cellStyle name="20% - Énfasis4 3" xfId="51"/>
    <cellStyle name="20% - Énfasis4 3 2" xfId="52"/>
    <cellStyle name="20% - Énfasis4 4" xfId="53"/>
    <cellStyle name="20% - Énfasis5 2" xfId="54"/>
    <cellStyle name="20% - Énfasis5 2 2" xfId="55"/>
    <cellStyle name="20% - Énfasis5 3" xfId="56"/>
    <cellStyle name="20% - Énfasis5 3 2" xfId="57"/>
    <cellStyle name="20% - Énfasis5 4" xfId="58"/>
    <cellStyle name="20% - Énfasis6 2" xfId="59"/>
    <cellStyle name="20% - Énfasis6 2 2" xfId="60"/>
    <cellStyle name="20% - Énfasis6 3" xfId="61"/>
    <cellStyle name="20% - Énfasis6 3 2" xfId="62"/>
    <cellStyle name="20% - Énfasis6 4" xfId="63"/>
    <cellStyle name="40% - Accent1" xfId="64"/>
    <cellStyle name="40% - Accent1 2" xfId="65"/>
    <cellStyle name="40% - Accent1 2 2" xfId="66"/>
    <cellStyle name="40% - Accent1 3" xfId="67"/>
    <cellStyle name="40% - Accent1 4" xfId="68"/>
    <cellStyle name="40% - Accent1 5" xfId="69"/>
    <cellStyle name="40% - Accent2" xfId="70"/>
    <cellStyle name="40% - Accent2 2" xfId="71"/>
    <cellStyle name="40% - Accent3" xfId="72"/>
    <cellStyle name="40% - Accent3 2" xfId="73"/>
    <cellStyle name="40% - Accent3 2 2" xfId="74"/>
    <cellStyle name="40% - Accent3 3" xfId="75"/>
    <cellStyle name="40% - Accent3 4" xfId="76"/>
    <cellStyle name="40% - Accent3 5" xfId="77"/>
    <cellStyle name="40% - Accent4" xfId="78"/>
    <cellStyle name="40% - Accent4 2" xfId="79"/>
    <cellStyle name="40% - Accent4 2 2" xfId="80"/>
    <cellStyle name="40% - Accent4 3" xfId="81"/>
    <cellStyle name="40% - Accent4 4" xfId="82"/>
    <cellStyle name="40% - Accent4 5" xfId="83"/>
    <cellStyle name="40% - Accent5" xfId="84"/>
    <cellStyle name="40% - Accent5 2" xfId="85"/>
    <cellStyle name="40% - Accent5 2 2" xfId="86"/>
    <cellStyle name="40% - Accent5 3" xfId="87"/>
    <cellStyle name="40% - Accent5 4" xfId="88"/>
    <cellStyle name="40% - Accent5 5" xfId="89"/>
    <cellStyle name="40% - Accent6" xfId="90"/>
    <cellStyle name="40% - Accent6 2" xfId="91"/>
    <cellStyle name="40% - Accent6 2 2" xfId="92"/>
    <cellStyle name="40% - Accent6 3" xfId="93"/>
    <cellStyle name="40% - Accent6 4" xfId="94"/>
    <cellStyle name="40% - Accent6 5" xfId="95"/>
    <cellStyle name="40% - Énfasis1 2" xfId="96"/>
    <cellStyle name="40% - Énfasis1 2 2" xfId="97"/>
    <cellStyle name="40% - Énfasis1 3" xfId="98"/>
    <cellStyle name="40% - Énfasis1 3 2" xfId="99"/>
    <cellStyle name="40% - Énfasis1 4" xfId="100"/>
    <cellStyle name="40% - Énfasis2 2" xfId="101"/>
    <cellStyle name="40% - Énfasis2 2 2" xfId="102"/>
    <cellStyle name="40% - Énfasis2 3" xfId="103"/>
    <cellStyle name="40% - Énfasis2 3 2" xfId="104"/>
    <cellStyle name="40% - Énfasis2 4" xfId="105"/>
    <cellStyle name="40% - Énfasis3 2" xfId="106"/>
    <cellStyle name="40% - Énfasis3 2 2" xfId="107"/>
    <cellStyle name="40% - Énfasis3 3" xfId="108"/>
    <cellStyle name="40% - Énfasis3 3 2" xfId="109"/>
    <cellStyle name="40% - Énfasis3 4" xfId="110"/>
    <cellStyle name="40% - Énfasis4 2" xfId="111"/>
    <cellStyle name="40% - Énfasis4 2 2" xfId="112"/>
    <cellStyle name="40% - Énfasis4 3" xfId="113"/>
    <cellStyle name="40% - Énfasis4 3 2" xfId="114"/>
    <cellStyle name="40% - Énfasis4 4" xfId="115"/>
    <cellStyle name="40% - Énfasis5 2" xfId="116"/>
    <cellStyle name="40% - Énfasis5 2 2" xfId="117"/>
    <cellStyle name="40% - Énfasis5 3" xfId="118"/>
    <cellStyle name="40% - Énfasis5 3 2" xfId="119"/>
    <cellStyle name="40% - Énfasis5 4" xfId="120"/>
    <cellStyle name="40% - Énfasis6 2" xfId="121"/>
    <cellStyle name="40% - Énfasis6 2 2" xfId="122"/>
    <cellStyle name="40% - Énfasis6 3" xfId="123"/>
    <cellStyle name="40% - Énfasis6 3 2" xfId="124"/>
    <cellStyle name="40% - Énfasis6 4" xfId="125"/>
    <cellStyle name="60% - Accent1" xfId="126"/>
    <cellStyle name="60% - Accent1 2" xfId="127"/>
    <cellStyle name="60% - Accent1 2 2" xfId="128"/>
    <cellStyle name="60% - Accent1 3" xfId="129"/>
    <cellStyle name="60% - Accent1 4" xfId="130"/>
    <cellStyle name="60% - Accent1 5" xfId="131"/>
    <cellStyle name="60% - Accent2" xfId="132"/>
    <cellStyle name="60% - Accent2 2" xfId="133"/>
    <cellStyle name="60% - Accent2 2 2" xfId="134"/>
    <cellStyle name="60% - Accent2 3" xfId="135"/>
    <cellStyle name="60% - Accent2 4" xfId="136"/>
    <cellStyle name="60% - Accent2 5" xfId="137"/>
    <cellStyle name="60% - Accent3" xfId="138"/>
    <cellStyle name="60% - Accent3 2" xfId="139"/>
    <cellStyle name="60% - Accent3 2 2" xfId="140"/>
    <cellStyle name="60% - Accent3 3" xfId="141"/>
    <cellStyle name="60% - Accent3 4" xfId="142"/>
    <cellStyle name="60% - Accent3 5" xfId="143"/>
    <cellStyle name="60% - Accent4" xfId="144"/>
    <cellStyle name="60% - Accent4 2" xfId="145"/>
    <cellStyle name="60% - Accent4 2 2" xfId="146"/>
    <cellStyle name="60% - Accent4 3" xfId="147"/>
    <cellStyle name="60% - Accent4 4" xfId="148"/>
    <cellStyle name="60% - Accent4 5" xfId="149"/>
    <cellStyle name="60% - Accent5" xfId="150"/>
    <cellStyle name="60% - Accent5 2" xfId="151"/>
    <cellStyle name="60% - Accent5 2 2" xfId="152"/>
    <cellStyle name="60% - Accent5 3" xfId="153"/>
    <cellStyle name="60% - Accent5 4" xfId="154"/>
    <cellStyle name="60% - Accent5 5" xfId="155"/>
    <cellStyle name="60% - Accent6" xfId="156"/>
    <cellStyle name="60% - Accent6 2" xfId="157"/>
    <cellStyle name="60% - Accent6 2 2" xfId="158"/>
    <cellStyle name="60% - Accent6 3" xfId="159"/>
    <cellStyle name="60% - Accent6 4" xfId="160"/>
    <cellStyle name="60% - Accent6 5" xfId="161"/>
    <cellStyle name="60% - Énfasis1 2" xfId="162"/>
    <cellStyle name="60% - Énfasis1 2 2" xfId="163"/>
    <cellStyle name="60% - Énfasis1 3" xfId="164"/>
    <cellStyle name="60% - Énfasis1 3 2" xfId="165"/>
    <cellStyle name="60% - Énfasis1 4" xfId="166"/>
    <cellStyle name="60% - Énfasis2 2" xfId="167"/>
    <cellStyle name="60% - Énfasis2 2 2" xfId="168"/>
    <cellStyle name="60% - Énfasis2 3" xfId="169"/>
    <cellStyle name="60% - Énfasis2 3 2" xfId="170"/>
    <cellStyle name="60% - Énfasis2 4" xfId="171"/>
    <cellStyle name="60% - Énfasis3 2" xfId="172"/>
    <cellStyle name="60% - Énfasis3 2 2" xfId="173"/>
    <cellStyle name="60% - Énfasis3 3" xfId="174"/>
    <cellStyle name="60% - Énfasis3 3 2" xfId="175"/>
    <cellStyle name="60% - Énfasis3 4" xfId="176"/>
    <cellStyle name="60% - Énfasis4 2" xfId="177"/>
    <cellStyle name="60% - Énfasis4 2 2" xfId="178"/>
    <cellStyle name="60% - Énfasis4 3" xfId="179"/>
    <cellStyle name="60% - Énfasis4 3 2" xfId="180"/>
    <cellStyle name="60% - Énfasis4 4" xfId="181"/>
    <cellStyle name="60% - Énfasis5 2" xfId="182"/>
    <cellStyle name="60% - Énfasis5 2 2" xfId="183"/>
    <cellStyle name="60% - Énfasis5 3" xfId="184"/>
    <cellStyle name="60% - Énfasis5 3 2" xfId="185"/>
    <cellStyle name="60% - Énfasis5 4" xfId="186"/>
    <cellStyle name="60% - Énfasis6 2" xfId="187"/>
    <cellStyle name="60% - Énfasis6 2 2" xfId="188"/>
    <cellStyle name="60% - Énfasis6 3" xfId="189"/>
    <cellStyle name="60% - Énfasis6 3 2" xfId="190"/>
    <cellStyle name="60% - Énfasis6 4" xfId="191"/>
    <cellStyle name="Accent1" xfId="192"/>
    <cellStyle name="Accent1 - 20%" xfId="193"/>
    <cellStyle name="Accent1 - 20% 2" xfId="194"/>
    <cellStyle name="Accent1 - 20% 3" xfId="195"/>
    <cellStyle name="Accent1 - 40%" xfId="196"/>
    <cellStyle name="Accent1 - 40% 2" xfId="197"/>
    <cellStyle name="Accent1 - 40% 3" xfId="198"/>
    <cellStyle name="Accent1 - 60%" xfId="199"/>
    <cellStyle name="Accent1 - 60% 2" xfId="200"/>
    <cellStyle name="Accent1 - 60% 3" xfId="201"/>
    <cellStyle name="Accent1 10" xfId="202"/>
    <cellStyle name="Accent1 11" xfId="203"/>
    <cellStyle name="Accent1 12" xfId="204"/>
    <cellStyle name="Accent1 13" xfId="205"/>
    <cellStyle name="Accent1 14" xfId="206"/>
    <cellStyle name="Accent1 15" xfId="207"/>
    <cellStyle name="Accent1 16" xfId="208"/>
    <cellStyle name="Accent1 17" xfId="209"/>
    <cellStyle name="Accent1 18" xfId="210"/>
    <cellStyle name="Accent1 19" xfId="211"/>
    <cellStyle name="Accent1 2" xfId="212"/>
    <cellStyle name="Accent1 2 2" xfId="213"/>
    <cellStyle name="Accent1 20" xfId="214"/>
    <cellStyle name="Accent1 21" xfId="215"/>
    <cellStyle name="Accent1 3" xfId="216"/>
    <cellStyle name="Accent1 4" xfId="217"/>
    <cellStyle name="Accent1 5" xfId="218"/>
    <cellStyle name="Accent1 6" xfId="219"/>
    <cellStyle name="Accent1 7" xfId="220"/>
    <cellStyle name="Accent1 8" xfId="221"/>
    <cellStyle name="Accent1 9" xfId="222"/>
    <cellStyle name="Accent1_ANALISIS PARA PRESENTAR OPRET" xfId="223"/>
    <cellStyle name="Accent2" xfId="224"/>
    <cellStyle name="Accent2 - 20%" xfId="225"/>
    <cellStyle name="Accent2 - 20% 2" xfId="226"/>
    <cellStyle name="Accent2 - 20% 3" xfId="227"/>
    <cellStyle name="Accent2 - 40%" xfId="228"/>
    <cellStyle name="Accent2 - 40% 2" xfId="229"/>
    <cellStyle name="Accent2 - 60%" xfId="230"/>
    <cellStyle name="Accent2 - 60% 2" xfId="231"/>
    <cellStyle name="Accent2 10" xfId="232"/>
    <cellStyle name="Accent2 11" xfId="233"/>
    <cellStyle name="Accent2 12" xfId="234"/>
    <cellStyle name="Accent2 13" xfId="235"/>
    <cellStyle name="Accent2 14" xfId="236"/>
    <cellStyle name="Accent2 15" xfId="237"/>
    <cellStyle name="Accent2 16" xfId="238"/>
    <cellStyle name="Accent2 17" xfId="239"/>
    <cellStyle name="Accent2 18" xfId="240"/>
    <cellStyle name="Accent2 19" xfId="241"/>
    <cellStyle name="Accent2 2" xfId="242"/>
    <cellStyle name="Accent2 2 2" xfId="243"/>
    <cellStyle name="Accent2 20" xfId="244"/>
    <cellStyle name="Accent2 21" xfId="245"/>
    <cellStyle name="Accent2 3" xfId="246"/>
    <cellStyle name="Accent2 4" xfId="247"/>
    <cellStyle name="Accent2 5" xfId="248"/>
    <cellStyle name="Accent2 6" xfId="249"/>
    <cellStyle name="Accent2 7" xfId="250"/>
    <cellStyle name="Accent2 8" xfId="251"/>
    <cellStyle name="Accent2 9" xfId="252"/>
    <cellStyle name="Accent2_ANALISIS PARA PRESENTAR OPRET" xfId="253"/>
    <cellStyle name="Accent3" xfId="254"/>
    <cellStyle name="Accent3 - 20%" xfId="255"/>
    <cellStyle name="Accent3 - 20% 2" xfId="256"/>
    <cellStyle name="Accent3 - 20% 3" xfId="257"/>
    <cellStyle name="Accent3 - 40%" xfId="258"/>
    <cellStyle name="Accent3 - 40% 2" xfId="259"/>
    <cellStyle name="Accent3 - 40% 3" xfId="260"/>
    <cellStyle name="Accent3 - 60%" xfId="261"/>
    <cellStyle name="Accent3 - 60% 2" xfId="262"/>
    <cellStyle name="Accent3 10" xfId="263"/>
    <cellStyle name="Accent3 11" xfId="264"/>
    <cellStyle name="Accent3 12" xfId="265"/>
    <cellStyle name="Accent3 13" xfId="266"/>
    <cellStyle name="Accent3 14" xfId="267"/>
    <cellStyle name="Accent3 15" xfId="268"/>
    <cellStyle name="Accent3 16" xfId="269"/>
    <cellStyle name="Accent3 17" xfId="270"/>
    <cellStyle name="Accent3 18" xfId="271"/>
    <cellStyle name="Accent3 19" xfId="272"/>
    <cellStyle name="Accent3 2" xfId="273"/>
    <cellStyle name="Accent3 2 2" xfId="274"/>
    <cellStyle name="Accent3 20" xfId="275"/>
    <cellStyle name="Accent3 21" xfId="276"/>
    <cellStyle name="Accent3 3" xfId="277"/>
    <cellStyle name="Accent3 4" xfId="278"/>
    <cellStyle name="Accent3 5" xfId="279"/>
    <cellStyle name="Accent3 6" xfId="280"/>
    <cellStyle name="Accent3 7" xfId="281"/>
    <cellStyle name="Accent3 8" xfId="282"/>
    <cellStyle name="Accent3 9" xfId="283"/>
    <cellStyle name="Accent3_ANALISIS PARA PRESENTAR OPRET" xfId="284"/>
    <cellStyle name="Accent4" xfId="285"/>
    <cellStyle name="Accent4 - 20%" xfId="286"/>
    <cellStyle name="Accent4 - 20% 2" xfId="287"/>
    <cellStyle name="Accent4 - 20% 3" xfId="288"/>
    <cellStyle name="Accent4 - 40%" xfId="289"/>
    <cellStyle name="Accent4 - 40% 2" xfId="290"/>
    <cellStyle name="Accent4 - 60%" xfId="291"/>
    <cellStyle name="Accent4 - 60% 2" xfId="292"/>
    <cellStyle name="Accent4 - 60% 3" xfId="293"/>
    <cellStyle name="Accent4 10" xfId="294"/>
    <cellStyle name="Accent4 11" xfId="295"/>
    <cellStyle name="Accent4 12" xfId="296"/>
    <cellStyle name="Accent4 13" xfId="297"/>
    <cellStyle name="Accent4 14" xfId="298"/>
    <cellStyle name="Accent4 15" xfId="299"/>
    <cellStyle name="Accent4 16" xfId="300"/>
    <cellStyle name="Accent4 17" xfId="301"/>
    <cellStyle name="Accent4 18" xfId="302"/>
    <cellStyle name="Accent4 19" xfId="303"/>
    <cellStyle name="Accent4 2" xfId="304"/>
    <cellStyle name="Accent4 2 2" xfId="305"/>
    <cellStyle name="Accent4 20" xfId="306"/>
    <cellStyle name="Accent4 21" xfId="307"/>
    <cellStyle name="Accent4 3" xfId="308"/>
    <cellStyle name="Accent4 4" xfId="309"/>
    <cellStyle name="Accent4 5" xfId="310"/>
    <cellStyle name="Accent4 6" xfId="311"/>
    <cellStyle name="Accent4 7" xfId="312"/>
    <cellStyle name="Accent4 8" xfId="313"/>
    <cellStyle name="Accent4 9" xfId="314"/>
    <cellStyle name="Accent4_ANALISIS PARA PRESENTAR OPRET" xfId="315"/>
    <cellStyle name="Accent5" xfId="316"/>
    <cellStyle name="Accent5 - 20%" xfId="317"/>
    <cellStyle name="Accent5 - 20% 2" xfId="318"/>
    <cellStyle name="Accent5 - 20% 3" xfId="319"/>
    <cellStyle name="Accent5 - 40%" xfId="320"/>
    <cellStyle name="Accent5 - 40% 2" xfId="321"/>
    <cellStyle name="Accent5 - 40% 3" xfId="322"/>
    <cellStyle name="Accent5 - 60%" xfId="323"/>
    <cellStyle name="Accent5 - 60% 2" xfId="324"/>
    <cellStyle name="Accent5 - 60% 3" xfId="325"/>
    <cellStyle name="Accent5 2" xfId="326"/>
    <cellStyle name="Accent5_ANALISIS PARA PRESENTAR OPRET" xfId="327"/>
    <cellStyle name="Accent6" xfId="328"/>
    <cellStyle name="Accent6 - 20%" xfId="329"/>
    <cellStyle name="Accent6 - 20% 2" xfId="330"/>
    <cellStyle name="Accent6 - 20% 3" xfId="331"/>
    <cellStyle name="Accent6 - 40%" xfId="332"/>
    <cellStyle name="Accent6 - 40% 2" xfId="333"/>
    <cellStyle name="Accent6 - 40% 3" xfId="334"/>
    <cellStyle name="Accent6 - 60%" xfId="335"/>
    <cellStyle name="Accent6 - 60% 2" xfId="336"/>
    <cellStyle name="Accent6 - 60% 3" xfId="337"/>
    <cellStyle name="Accent6 10" xfId="338"/>
    <cellStyle name="Accent6 11" xfId="339"/>
    <cellStyle name="Accent6 12" xfId="340"/>
    <cellStyle name="Accent6 13" xfId="341"/>
    <cellStyle name="Accent6 14" xfId="342"/>
    <cellStyle name="Accent6 15" xfId="343"/>
    <cellStyle name="Accent6 16" xfId="344"/>
    <cellStyle name="Accent6 17" xfId="345"/>
    <cellStyle name="Accent6 18" xfId="346"/>
    <cellStyle name="Accent6 19" xfId="347"/>
    <cellStyle name="Accent6 2" xfId="348"/>
    <cellStyle name="Accent6 2 2" xfId="349"/>
    <cellStyle name="Accent6 20" xfId="350"/>
    <cellStyle name="Accent6 21" xfId="351"/>
    <cellStyle name="Accent6 3" xfId="352"/>
    <cellStyle name="Accent6 4" xfId="353"/>
    <cellStyle name="Accent6 5" xfId="354"/>
    <cellStyle name="Accent6 6" xfId="355"/>
    <cellStyle name="Accent6 7" xfId="356"/>
    <cellStyle name="Accent6 8" xfId="357"/>
    <cellStyle name="Accent6 9" xfId="358"/>
    <cellStyle name="Accent6_ANALISIS PARA PRESENTAR OPRET" xfId="359"/>
    <cellStyle name="Bad" xfId="360"/>
    <cellStyle name="Bad 2" xfId="361"/>
    <cellStyle name="Bad 2 2" xfId="362"/>
    <cellStyle name="Bad 3" xfId="363"/>
    <cellStyle name="Bad 4" xfId="364"/>
    <cellStyle name="Bad 5" xfId="365"/>
    <cellStyle name="Buena 2" xfId="366"/>
    <cellStyle name="Buena 2 2" xfId="367"/>
    <cellStyle name="Buena 3" xfId="368"/>
    <cellStyle name="Buena 3 2" xfId="369"/>
    <cellStyle name="Buena 4" xfId="370"/>
    <cellStyle name="Calculation" xfId="371"/>
    <cellStyle name="Calculation 2" xfId="372"/>
    <cellStyle name="Calculation 2 2" xfId="373"/>
    <cellStyle name="Calculation 3" xfId="374"/>
    <cellStyle name="Calculation 4" xfId="375"/>
    <cellStyle name="Calculation 5" xfId="376"/>
    <cellStyle name="Cálculo 2" xfId="377"/>
    <cellStyle name="Cálculo 2 2" xfId="378"/>
    <cellStyle name="Cálculo 3" xfId="379"/>
    <cellStyle name="Cálculo 3 2" xfId="380"/>
    <cellStyle name="Cálculo 4" xfId="381"/>
    <cellStyle name="Celda de comprobación 2" xfId="382"/>
    <cellStyle name="Celda de comprobación 2 2" xfId="383"/>
    <cellStyle name="Celda de comprobación 3" xfId="384"/>
    <cellStyle name="Celda de comprobación 3 2" xfId="385"/>
    <cellStyle name="Celda de comprobación 4" xfId="386"/>
    <cellStyle name="Celda vinculada 2" xfId="387"/>
    <cellStyle name="Celda vinculada 2 2" xfId="388"/>
    <cellStyle name="Celda vinculada 3" xfId="389"/>
    <cellStyle name="Celda vinculada 3 2" xfId="390"/>
    <cellStyle name="Celda vinculada 4" xfId="391"/>
    <cellStyle name="Check Cell" xfId="392"/>
    <cellStyle name="Check Cell 2" xfId="393"/>
    <cellStyle name="Comma 10" xfId="394"/>
    <cellStyle name="Comma 11" xfId="395"/>
    <cellStyle name="Comma 12" xfId="396"/>
    <cellStyle name="Comma 13" xfId="397"/>
    <cellStyle name="Comma 2" xfId="398"/>
    <cellStyle name="Comma 2 10" xfId="399"/>
    <cellStyle name="Comma 2 11" xfId="400"/>
    <cellStyle name="Comma 2 12" xfId="401"/>
    <cellStyle name="Comma 2 13" xfId="402"/>
    <cellStyle name="Comma 2 14" xfId="403"/>
    <cellStyle name="Comma 2 15" xfId="404"/>
    <cellStyle name="Comma 2 2" xfId="405"/>
    <cellStyle name="Comma 2 2 2" xfId="406"/>
    <cellStyle name="Comma 2 2 3" xfId="407"/>
    <cellStyle name="Comma 2 2 3 2" xfId="408"/>
    <cellStyle name="Comma 2 2 4" xfId="409"/>
    <cellStyle name="Comma 2 2 5" xfId="410"/>
    <cellStyle name="Comma 2 2 6" xfId="411"/>
    <cellStyle name="Comma 2 3" xfId="412"/>
    <cellStyle name="Comma 2 3 2" xfId="413"/>
    <cellStyle name="Comma 2 3 3" xfId="414"/>
    <cellStyle name="Comma 2 3 3 2" xfId="415"/>
    <cellStyle name="Comma 2 3 4" xfId="416"/>
    <cellStyle name="Comma 2 3 5" xfId="417"/>
    <cellStyle name="Comma 2 4" xfId="418"/>
    <cellStyle name="Comma 2 4 2" xfId="419"/>
    <cellStyle name="Comma 2 4 3" xfId="420"/>
    <cellStyle name="Comma 2 4 4" xfId="421"/>
    <cellStyle name="Comma 2 4 5" xfId="422"/>
    <cellStyle name="Comma 2 4 6" xfId="423"/>
    <cellStyle name="Comma 2 5" xfId="424"/>
    <cellStyle name="Comma 2 5 2" xfId="425"/>
    <cellStyle name="Comma 2 5 3" xfId="426"/>
    <cellStyle name="Comma 2 5 4" xfId="427"/>
    <cellStyle name="Comma 2 5 5" xfId="428"/>
    <cellStyle name="Comma 2 5 6" xfId="429"/>
    <cellStyle name="Comma 2 6" xfId="430"/>
    <cellStyle name="Comma 2 7" xfId="431"/>
    <cellStyle name="Comma 2 8" xfId="432"/>
    <cellStyle name="Comma 2 9" xfId="433"/>
    <cellStyle name="Comma 21" xfId="1442"/>
    <cellStyle name="Comma 3" xfId="434"/>
    <cellStyle name="Comma 3 2" xfId="435"/>
    <cellStyle name="Comma 3 2 2" xfId="436"/>
    <cellStyle name="Comma 3 2 3" xfId="437"/>
    <cellStyle name="Comma 3 2 4" xfId="438"/>
    <cellStyle name="Comma 3 3" xfId="439"/>
    <cellStyle name="Comma 3 3 2" xfId="440"/>
    <cellStyle name="Comma 3 4" xfId="441"/>
    <cellStyle name="Comma 3 5" xfId="442"/>
    <cellStyle name="Comma 3 6" xfId="443"/>
    <cellStyle name="Comma 3 7" xfId="444"/>
    <cellStyle name="Comma 3_Adicional No. 1  Edificio Biblioteca y Verja y parqueos  Universidad ITECO" xfId="445"/>
    <cellStyle name="Comma 4" xfId="446"/>
    <cellStyle name="Comma 4 2" xfId="447"/>
    <cellStyle name="Comma 4 3" xfId="448"/>
    <cellStyle name="Comma 4_Presupuesto_remodelacion vivienda en cancino pe" xfId="449"/>
    <cellStyle name="Comma 5" xfId="450"/>
    <cellStyle name="Comma 5 2" xfId="451"/>
    <cellStyle name="Comma 6" xfId="452"/>
    <cellStyle name="Comma 6 2" xfId="453"/>
    <cellStyle name="Comma 7" xfId="454"/>
    <cellStyle name="Comma 7 2" xfId="455"/>
    <cellStyle name="Comma 8" xfId="456"/>
    <cellStyle name="Comma 8 2" xfId="457"/>
    <cellStyle name="Comma 8 2 2" xfId="458"/>
    <cellStyle name="Comma 8 3" xfId="459"/>
    <cellStyle name="Comma 9" xfId="460"/>
    <cellStyle name="Comma_ACUEDUCTO DE  PADRE LAS CASAS" xfId="461"/>
    <cellStyle name="Currency 2" xfId="462"/>
    <cellStyle name="Currency 2 2" xfId="463"/>
    <cellStyle name="Currency 2 3" xfId="464"/>
    <cellStyle name="Currency 3" xfId="465"/>
    <cellStyle name="Currency 4" xfId="466"/>
    <cellStyle name="Currency_azua-sj2 2" xfId="467"/>
    <cellStyle name="Emphasis 1" xfId="468"/>
    <cellStyle name="Emphasis 1 2" xfId="469"/>
    <cellStyle name="Emphasis 2" xfId="470"/>
    <cellStyle name="Emphasis 2 2" xfId="471"/>
    <cellStyle name="Emphasis 2 3" xfId="472"/>
    <cellStyle name="Emphasis 3" xfId="473"/>
    <cellStyle name="Emphasis 3 2" xfId="474"/>
    <cellStyle name="Encabezado 1 2" xfId="475"/>
    <cellStyle name="Encabezado 4 2" xfId="476"/>
    <cellStyle name="Encabezado 4 2 2" xfId="477"/>
    <cellStyle name="Encabezado 4 3" xfId="478"/>
    <cellStyle name="Encabezado 4 3 2" xfId="479"/>
    <cellStyle name="Encabezado 4 4" xfId="480"/>
    <cellStyle name="Énfasis 1" xfId="481"/>
    <cellStyle name="Énfasis 2" xfId="482"/>
    <cellStyle name="Énfasis 3" xfId="483"/>
    <cellStyle name="Énfasis1 - 20%" xfId="484"/>
    <cellStyle name="Énfasis1 - 40%" xfId="485"/>
    <cellStyle name="Énfasis1 - 60%" xfId="486"/>
    <cellStyle name="Énfasis1 10" xfId="487"/>
    <cellStyle name="Énfasis1 11" xfId="488"/>
    <cellStyle name="Énfasis1 12" xfId="489"/>
    <cellStyle name="Énfasis1 13" xfId="490"/>
    <cellStyle name="Énfasis1 14" xfId="491"/>
    <cellStyle name="Énfasis1 15" xfId="492"/>
    <cellStyle name="Énfasis1 16" xfId="493"/>
    <cellStyle name="Énfasis1 2" xfId="494"/>
    <cellStyle name="Énfasis1 2 2" xfId="495"/>
    <cellStyle name="Énfasis1 3" xfId="496"/>
    <cellStyle name="Énfasis1 3 2" xfId="497"/>
    <cellStyle name="Énfasis1 4" xfId="498"/>
    <cellStyle name="Énfasis1 5" xfId="499"/>
    <cellStyle name="Énfasis1 6" xfId="500"/>
    <cellStyle name="Énfasis1 7" xfId="501"/>
    <cellStyle name="Énfasis1 8" xfId="502"/>
    <cellStyle name="Énfasis1 9" xfId="503"/>
    <cellStyle name="Énfasis2 - 20%" xfId="504"/>
    <cellStyle name="Énfasis2 - 40%" xfId="505"/>
    <cellStyle name="Énfasis2 - 60%" xfId="506"/>
    <cellStyle name="Énfasis2 10" xfId="507"/>
    <cellStyle name="Énfasis2 11" xfId="508"/>
    <cellStyle name="Énfasis2 12" xfId="509"/>
    <cellStyle name="Énfasis2 13" xfId="510"/>
    <cellStyle name="Énfasis2 14" xfId="511"/>
    <cellStyle name="Énfasis2 15" xfId="512"/>
    <cellStyle name="Énfasis2 16" xfId="513"/>
    <cellStyle name="Énfasis2 2" xfId="514"/>
    <cellStyle name="Énfasis2 2 2" xfId="515"/>
    <cellStyle name="Énfasis2 3" xfId="516"/>
    <cellStyle name="Énfasis2 3 2" xfId="517"/>
    <cellStyle name="Énfasis2 4" xfId="518"/>
    <cellStyle name="Énfasis2 5" xfId="519"/>
    <cellStyle name="Énfasis2 6" xfId="520"/>
    <cellStyle name="Énfasis2 7" xfId="521"/>
    <cellStyle name="Énfasis2 8" xfId="522"/>
    <cellStyle name="Énfasis2 9" xfId="523"/>
    <cellStyle name="Énfasis3 - 20%" xfId="524"/>
    <cellStyle name="Énfasis3 - 40%" xfId="525"/>
    <cellStyle name="Énfasis3 - 60%" xfId="526"/>
    <cellStyle name="Énfasis3 10" xfId="527"/>
    <cellStyle name="Énfasis3 11" xfId="528"/>
    <cellStyle name="Énfasis3 12" xfId="529"/>
    <cellStyle name="Énfasis3 13" xfId="530"/>
    <cellStyle name="Énfasis3 14" xfId="531"/>
    <cellStyle name="Énfasis3 15" xfId="532"/>
    <cellStyle name="Énfasis3 16" xfId="533"/>
    <cellStyle name="Énfasis3 2" xfId="534"/>
    <cellStyle name="Énfasis3 2 2" xfId="535"/>
    <cellStyle name="Énfasis3 3" xfId="536"/>
    <cellStyle name="Énfasis3 3 2" xfId="537"/>
    <cellStyle name="Énfasis3 4" xfId="538"/>
    <cellStyle name="Énfasis3 5" xfId="539"/>
    <cellStyle name="Énfasis3 6" xfId="540"/>
    <cellStyle name="Énfasis3 7" xfId="541"/>
    <cellStyle name="Énfasis3 8" xfId="542"/>
    <cellStyle name="Énfasis3 9" xfId="543"/>
    <cellStyle name="Énfasis4 - 20%" xfId="544"/>
    <cellStyle name="Énfasis4 - 40%" xfId="545"/>
    <cellStyle name="Énfasis4 - 60%" xfId="546"/>
    <cellStyle name="Énfasis4 10" xfId="547"/>
    <cellStyle name="Énfasis4 11" xfId="548"/>
    <cellStyle name="Énfasis4 12" xfId="549"/>
    <cellStyle name="Énfasis4 13" xfId="550"/>
    <cellStyle name="Énfasis4 14" xfId="551"/>
    <cellStyle name="Énfasis4 15" xfId="552"/>
    <cellStyle name="Énfasis4 16" xfId="553"/>
    <cellStyle name="Énfasis4 2" xfId="554"/>
    <cellStyle name="Énfasis4 2 2" xfId="555"/>
    <cellStyle name="Énfasis4 3" xfId="556"/>
    <cellStyle name="Énfasis4 3 2" xfId="557"/>
    <cellStyle name="Énfasis4 4" xfId="558"/>
    <cellStyle name="Énfasis4 5" xfId="559"/>
    <cellStyle name="Énfasis4 6" xfId="560"/>
    <cellStyle name="Énfasis4 7" xfId="561"/>
    <cellStyle name="Énfasis4 8" xfId="562"/>
    <cellStyle name="Énfasis4 9" xfId="563"/>
    <cellStyle name="Énfasis5 - 20%" xfId="564"/>
    <cellStyle name="Énfasis5 - 40%" xfId="565"/>
    <cellStyle name="Énfasis5 - 60%" xfId="566"/>
    <cellStyle name="Énfasis5 10" xfId="567"/>
    <cellStyle name="Énfasis5 11" xfId="568"/>
    <cellStyle name="Énfasis5 12" xfId="569"/>
    <cellStyle name="Énfasis5 13" xfId="570"/>
    <cellStyle name="Énfasis5 14" xfId="571"/>
    <cellStyle name="Énfasis5 15" xfId="572"/>
    <cellStyle name="Énfasis5 16" xfId="573"/>
    <cellStyle name="Énfasis5 2" xfId="574"/>
    <cellStyle name="Énfasis5 2 2" xfId="575"/>
    <cellStyle name="Énfasis5 3" xfId="576"/>
    <cellStyle name="Énfasis5 3 2" xfId="577"/>
    <cellStyle name="Énfasis5 4" xfId="578"/>
    <cellStyle name="Énfasis5 5" xfId="579"/>
    <cellStyle name="Énfasis5 6" xfId="580"/>
    <cellStyle name="Énfasis5 7" xfId="581"/>
    <cellStyle name="Énfasis5 8" xfId="582"/>
    <cellStyle name="Énfasis5 9" xfId="583"/>
    <cellStyle name="Énfasis6 - 20%" xfId="584"/>
    <cellStyle name="Énfasis6 - 40%" xfId="585"/>
    <cellStyle name="Énfasis6 - 60%" xfId="586"/>
    <cellStyle name="Énfasis6 10" xfId="587"/>
    <cellStyle name="Énfasis6 11" xfId="588"/>
    <cellStyle name="Énfasis6 12" xfId="589"/>
    <cellStyle name="Énfasis6 13" xfId="590"/>
    <cellStyle name="Énfasis6 14" xfId="591"/>
    <cellStyle name="Énfasis6 15" xfId="592"/>
    <cellStyle name="Énfasis6 16" xfId="593"/>
    <cellStyle name="Énfasis6 2" xfId="594"/>
    <cellStyle name="Énfasis6 2 2" xfId="595"/>
    <cellStyle name="Énfasis6 3" xfId="596"/>
    <cellStyle name="Énfasis6 3 2" xfId="597"/>
    <cellStyle name="Énfasis6 4" xfId="598"/>
    <cellStyle name="Énfasis6 5" xfId="599"/>
    <cellStyle name="Énfasis6 6" xfId="600"/>
    <cellStyle name="Énfasis6 7" xfId="601"/>
    <cellStyle name="Énfasis6 8" xfId="602"/>
    <cellStyle name="Énfasis6 9" xfId="603"/>
    <cellStyle name="Entrada 2" xfId="604"/>
    <cellStyle name="Entrada 2 2" xfId="605"/>
    <cellStyle name="Entrada 3" xfId="606"/>
    <cellStyle name="Entrada 3 2" xfId="607"/>
    <cellStyle name="Entrada 4" xfId="608"/>
    <cellStyle name="Euro" xfId="609"/>
    <cellStyle name="Euro 2" xfId="610"/>
    <cellStyle name="Euro 2 2" xfId="611"/>
    <cellStyle name="Euro 2 2 2" xfId="612"/>
    <cellStyle name="Euro 2 2 3" xfId="613"/>
    <cellStyle name="Euro 2 3" xfId="614"/>
    <cellStyle name="Euro 2 3 2" xfId="615"/>
    <cellStyle name="Euro 2 4" xfId="616"/>
    <cellStyle name="Euro 2 5" xfId="617"/>
    <cellStyle name="Euro 3" xfId="618"/>
    <cellStyle name="Euro 3 2" xfId="619"/>
    <cellStyle name="Euro 3 3" xfId="620"/>
    <cellStyle name="Euro 4" xfId="621"/>
    <cellStyle name="Euro 4 2" xfId="622"/>
    <cellStyle name="Euro 5" xfId="623"/>
    <cellStyle name="Euro 6" xfId="624"/>
    <cellStyle name="Euro 7" xfId="625"/>
    <cellStyle name="Euro_act 102-11 al 46-11 REH OT, EST BOM, PT Y DR AC CASTILLO LOS CAFES" xfId="626"/>
    <cellStyle name="Excel Built-in Comma" xfId="627"/>
    <cellStyle name="Excel Built-in Normal" xfId="628"/>
    <cellStyle name="Explanatory Text" xfId="629"/>
    <cellStyle name="Explanatory Text 2" xfId="630"/>
    <cellStyle name="F2" xfId="631"/>
    <cellStyle name="F2 2" xfId="632"/>
    <cellStyle name="F2_act 102-11 al 46-11 REH OT, EST BOM, PT Y DR AC CASTILLO LOS CAFES" xfId="633"/>
    <cellStyle name="F3" xfId="634"/>
    <cellStyle name="F3 2" xfId="635"/>
    <cellStyle name="F3_act 102-11 al 46-11 REH OT, EST BOM, PT Y DR AC CASTILLO LOS CAFES" xfId="636"/>
    <cellStyle name="F4" xfId="637"/>
    <cellStyle name="F4 2" xfId="638"/>
    <cellStyle name="F4_act 102-11 al 46-11 REH OT, EST BOM, PT Y DR AC CASTILLO LOS CAFES" xfId="639"/>
    <cellStyle name="F5" xfId="640"/>
    <cellStyle name="F5 2" xfId="641"/>
    <cellStyle name="F5_act 102-11 al 46-11 REH OT, EST BOM, PT Y DR AC CASTILLO LOS CAFES" xfId="642"/>
    <cellStyle name="F6" xfId="643"/>
    <cellStyle name="F6 2" xfId="644"/>
    <cellStyle name="F6_act 102-11 al 46-11 REH OT, EST BOM, PT Y DR AC CASTILLO LOS CAFES" xfId="645"/>
    <cellStyle name="F7" xfId="646"/>
    <cellStyle name="F7 2" xfId="647"/>
    <cellStyle name="F7_act 102-11 al 46-11 REH OT, EST BOM, PT Y DR AC CASTILLO LOS CAFES" xfId="648"/>
    <cellStyle name="F8" xfId="649"/>
    <cellStyle name="F8 2" xfId="650"/>
    <cellStyle name="F8_act 102-11 al 46-11 REH OT, EST BOM, PT Y DR AC CASTILLO LOS CAFES" xfId="651"/>
    <cellStyle name="Followed Hyperlink" xfId="652"/>
    <cellStyle name="Good" xfId="653"/>
    <cellStyle name="Good 2" xfId="654"/>
    <cellStyle name="Good 2 2" xfId="655"/>
    <cellStyle name="Good 3" xfId="656"/>
    <cellStyle name="Good 4" xfId="657"/>
    <cellStyle name="Heading 1" xfId="658"/>
    <cellStyle name="Heading 1 2" xfId="659"/>
    <cellStyle name="Heading 1 2 2" xfId="660"/>
    <cellStyle name="Heading 1 3" xfId="661"/>
    <cellStyle name="Heading 1 4" xfId="662"/>
    <cellStyle name="Heading 1 5" xfId="663"/>
    <cellStyle name="Heading 2" xfId="664"/>
    <cellStyle name="Heading 2 2" xfId="665"/>
    <cellStyle name="Heading 2 2 2" xfId="666"/>
    <cellStyle name="Heading 2 3" xfId="667"/>
    <cellStyle name="Heading 2 4" xfId="668"/>
    <cellStyle name="Heading 2 5" xfId="669"/>
    <cellStyle name="Heading 3" xfId="670"/>
    <cellStyle name="Heading 3 2" xfId="671"/>
    <cellStyle name="Heading 3 2 2" xfId="672"/>
    <cellStyle name="Heading 3 3" xfId="673"/>
    <cellStyle name="Heading 3 4" xfId="674"/>
    <cellStyle name="Heading 3 5" xfId="675"/>
    <cellStyle name="Heading 4" xfId="676"/>
    <cellStyle name="Heading 4 2" xfId="677"/>
    <cellStyle name="Heading 4 2 2" xfId="678"/>
    <cellStyle name="Heading 4 3" xfId="679"/>
    <cellStyle name="Heading 4 4" xfId="680"/>
    <cellStyle name="Hipervínculo visitado 2" xfId="681"/>
    <cellStyle name="Hyperlink" xfId="682"/>
    <cellStyle name="Incorrecto 2" xfId="683"/>
    <cellStyle name="Incorrecto 2 2" xfId="684"/>
    <cellStyle name="Incorrecto 3" xfId="685"/>
    <cellStyle name="Incorrecto 3 2" xfId="686"/>
    <cellStyle name="Incorrecto 4" xfId="687"/>
    <cellStyle name="Input" xfId="688"/>
    <cellStyle name="Input 2" xfId="689"/>
    <cellStyle name="Input 2 2" xfId="690"/>
    <cellStyle name="Input 3" xfId="691"/>
    <cellStyle name="Input 4" xfId="692"/>
    <cellStyle name="Linked Cell" xfId="693"/>
    <cellStyle name="Linked Cell 2" xfId="694"/>
    <cellStyle name="Linked Cell 2 2" xfId="695"/>
    <cellStyle name="Linked Cell 3" xfId="696"/>
    <cellStyle name="Linked Cell 4" xfId="697"/>
    <cellStyle name="Millares" xfId="698" builtinId="3"/>
    <cellStyle name="Millares [0] 3" xfId="699"/>
    <cellStyle name="Millares [0] 5" xfId="700"/>
    <cellStyle name="Millares 10" xfId="701"/>
    <cellStyle name="Millares 10 2" xfId="702"/>
    <cellStyle name="Millares 10 2 2" xfId="703"/>
    <cellStyle name="Millares 10 2 2 2" xfId="1407"/>
    <cellStyle name="Millares 10 2 2 2 2" xfId="1424"/>
    <cellStyle name="Millares 10 2 2 3" xfId="1408"/>
    <cellStyle name="Millares 10 2 3" xfId="704"/>
    <cellStyle name="Millares 10 2 4" xfId="705"/>
    <cellStyle name="Millares 10 3" xfId="706"/>
    <cellStyle name="Millares 10 3 2" xfId="1412"/>
    <cellStyle name="Millares 10 4" xfId="707"/>
    <cellStyle name="Millares 10 5" xfId="708"/>
    <cellStyle name="Millares 10 6" xfId="709"/>
    <cellStyle name="Millares 10 7" xfId="710"/>
    <cellStyle name="Millares 11" xfId="711"/>
    <cellStyle name="Millares 11 2" xfId="712"/>
    <cellStyle name="Millares 11 2 2" xfId="1426"/>
    <cellStyle name="Millares 11 3" xfId="713"/>
    <cellStyle name="Millares 11 4" xfId="714"/>
    <cellStyle name="Millares 11 5" xfId="715"/>
    <cellStyle name="Millares 12" xfId="716"/>
    <cellStyle name="Millares 12 2" xfId="717"/>
    <cellStyle name="Millares 12 2 2" xfId="718"/>
    <cellStyle name="Millares 12 3" xfId="719"/>
    <cellStyle name="Millares 12 3 2" xfId="1420"/>
    <cellStyle name="Millares 12 4" xfId="1403"/>
    <cellStyle name="Millares 13" xfId="720"/>
    <cellStyle name="Millares 13 2" xfId="721"/>
    <cellStyle name="Millares 13 3" xfId="722"/>
    <cellStyle name="Millares 13 4" xfId="723"/>
    <cellStyle name="Millares 14" xfId="724"/>
    <cellStyle name="Millares 15" xfId="725"/>
    <cellStyle name="Millares 15 2" xfId="726"/>
    <cellStyle name="Millares 16" xfId="727"/>
    <cellStyle name="Millares 16 2" xfId="728"/>
    <cellStyle name="Millares 17" xfId="729"/>
    <cellStyle name="Millares 17 2" xfId="730"/>
    <cellStyle name="Millares 18" xfId="731"/>
    <cellStyle name="Millares 18 2" xfId="732"/>
    <cellStyle name="Millares 19" xfId="733"/>
    <cellStyle name="Millares 19 2" xfId="734"/>
    <cellStyle name="Millares 2" xfId="735"/>
    <cellStyle name="Millares 2 10" xfId="736"/>
    <cellStyle name="Millares 2 11" xfId="737"/>
    <cellStyle name="Millares 2 12" xfId="738"/>
    <cellStyle name="Millares 2 2" xfId="739"/>
    <cellStyle name="Millares 2 2 2" xfId="740"/>
    <cellStyle name="Millares 2 2 2 2" xfId="741"/>
    <cellStyle name="Millares 2 2 2 2 2" xfId="742"/>
    <cellStyle name="Millares 2 2 2 3" xfId="743"/>
    <cellStyle name="Millares 2 2 2 4" xfId="744"/>
    <cellStyle name="Millares 2 2 3" xfId="745"/>
    <cellStyle name="Millares 2 2 3 2" xfId="746"/>
    <cellStyle name="Millares 2 2 3 3" xfId="747"/>
    <cellStyle name="Millares 2 2 3 4" xfId="748"/>
    <cellStyle name="Millares 2 2 4" xfId="749"/>
    <cellStyle name="Millares 2 3" xfId="750"/>
    <cellStyle name="Millares 2 3 2" xfId="751"/>
    <cellStyle name="Millares 2 3 2 2" xfId="752"/>
    <cellStyle name="Millares 2 3 3" xfId="753"/>
    <cellStyle name="Millares 2 3 4" xfId="754"/>
    <cellStyle name="Millares 2 3 5" xfId="755"/>
    <cellStyle name="Millares 2 3 6" xfId="756"/>
    <cellStyle name="Millares 2 3 7" xfId="757"/>
    <cellStyle name="Millares 2 4" xfId="758"/>
    <cellStyle name="Millares 2 4 2" xfId="759"/>
    <cellStyle name="Millares 2 4 2 2" xfId="760"/>
    <cellStyle name="Millares 2 4 2 3" xfId="761"/>
    <cellStyle name="Millares 2 4 3" xfId="762"/>
    <cellStyle name="Millares 2 4 4" xfId="763"/>
    <cellStyle name="Millares 2 4 5" xfId="764"/>
    <cellStyle name="Millares 2 5" xfId="765"/>
    <cellStyle name="Millares 2 5 2" xfId="766"/>
    <cellStyle name="Millares 2 5 3" xfId="767"/>
    <cellStyle name="Millares 2 5 4" xfId="768"/>
    <cellStyle name="Millares 2 6" xfId="769"/>
    <cellStyle name="Millares 2 6 2" xfId="770"/>
    <cellStyle name="Millares 2 7" xfId="771"/>
    <cellStyle name="Millares 2 8" xfId="772"/>
    <cellStyle name="Millares 2 9" xfId="773"/>
    <cellStyle name="Millares 2_111-12 ac neyba zona alta" xfId="774"/>
    <cellStyle name="Millares 20" xfId="775"/>
    <cellStyle name="Millares 21" xfId="776"/>
    <cellStyle name="Millares 22" xfId="777"/>
    <cellStyle name="Millares 23" xfId="778"/>
    <cellStyle name="Millares 23 2" xfId="779"/>
    <cellStyle name="Millares 24" xfId="780"/>
    <cellStyle name="Millares 24 2" xfId="781"/>
    <cellStyle name="Millares 25" xfId="782"/>
    <cellStyle name="Millares 25 2" xfId="783"/>
    <cellStyle name="Millares 26" xfId="784"/>
    <cellStyle name="Millares 26 2" xfId="785"/>
    <cellStyle name="Millares 27" xfId="786"/>
    <cellStyle name="Millares 28" xfId="787"/>
    <cellStyle name="Millares 29" xfId="788"/>
    <cellStyle name="Millares 3" xfId="789"/>
    <cellStyle name="Millares 3 11" xfId="790"/>
    <cellStyle name="Millares 3 2" xfId="791"/>
    <cellStyle name="Millares 3 2 2" xfId="792"/>
    <cellStyle name="Millares 3 2 2 2" xfId="793"/>
    <cellStyle name="Millares 3 2 2 2 2" xfId="794"/>
    <cellStyle name="Millares 3 2 2 3" xfId="795"/>
    <cellStyle name="Millares 3 2 2 4" xfId="796"/>
    <cellStyle name="Millares 3 2 3" xfId="797"/>
    <cellStyle name="Millares 3 2 3 2" xfId="798"/>
    <cellStyle name="Millares 3 2 3 3" xfId="799"/>
    <cellStyle name="Millares 3 2 4" xfId="800"/>
    <cellStyle name="Millares 3 2 5" xfId="801"/>
    <cellStyle name="Millares 3 2 6" xfId="802"/>
    <cellStyle name="Millares 3 2 7" xfId="803"/>
    <cellStyle name="Millares 3 3" xfId="804"/>
    <cellStyle name="Millares 3 3 2" xfId="805"/>
    <cellStyle name="Millares 3 3 2 2" xfId="806"/>
    <cellStyle name="Millares 3 3 2 3" xfId="807"/>
    <cellStyle name="Millares 3 3 3" xfId="808"/>
    <cellStyle name="Millares 3 3 3 2" xfId="809"/>
    <cellStyle name="Millares 3 3 4" xfId="810"/>
    <cellStyle name="Millares 3 3 5" xfId="811"/>
    <cellStyle name="Millares 3 3 6" xfId="812"/>
    <cellStyle name="Millares 3 4" xfId="813"/>
    <cellStyle name="Millares 3 4 2" xfId="814"/>
    <cellStyle name="Millares 3 4 2 2" xfId="815"/>
    <cellStyle name="Millares 3 4 3" xfId="816"/>
    <cellStyle name="Millares 3 5" xfId="817"/>
    <cellStyle name="Millares 3 5 2" xfId="818"/>
    <cellStyle name="Millares 3 5 3" xfId="819"/>
    <cellStyle name="Millares 3 5 4" xfId="820"/>
    <cellStyle name="Millares 3 6" xfId="821"/>
    <cellStyle name="Millares 3 7" xfId="822"/>
    <cellStyle name="Millares 3 7 2" xfId="823"/>
    <cellStyle name="Millares 3 8" xfId="824"/>
    <cellStyle name="Millares 3 9" xfId="825"/>
    <cellStyle name="Millares 3_111-12 ac neyba zona alta" xfId="826"/>
    <cellStyle name="Millares 30" xfId="827"/>
    <cellStyle name="Millares 31" xfId="828"/>
    <cellStyle name="Millares 32" xfId="829"/>
    <cellStyle name="Millares 33" xfId="830"/>
    <cellStyle name="Millares 34" xfId="831"/>
    <cellStyle name="Millares 35" xfId="832"/>
    <cellStyle name="Millares 36" xfId="833"/>
    <cellStyle name="Millares 37" xfId="834"/>
    <cellStyle name="Millares 38" xfId="835"/>
    <cellStyle name="Millares 39" xfId="836"/>
    <cellStyle name="Millares 4" xfId="837"/>
    <cellStyle name="Millares 4 2" xfId="838"/>
    <cellStyle name="Millares 4 2 2" xfId="839"/>
    <cellStyle name="Millares 4 2 2 2" xfId="840"/>
    <cellStyle name="Millares 4 2 2 3" xfId="841"/>
    <cellStyle name="Millares 4 2 3" xfId="842"/>
    <cellStyle name="Millares 4 2 4" xfId="843"/>
    <cellStyle name="Millares 4 2 5" xfId="844"/>
    <cellStyle name="Millares 4 3" xfId="845"/>
    <cellStyle name="Millares 4 3 2" xfId="846"/>
    <cellStyle name="Millares 4 3 2 2" xfId="847"/>
    <cellStyle name="Millares 4 3 3" xfId="848"/>
    <cellStyle name="Millares 4 3 4" xfId="849"/>
    <cellStyle name="Millares 4 4" xfId="850"/>
    <cellStyle name="Millares 4 4 2" xfId="851"/>
    <cellStyle name="Millares 4 5" xfId="852"/>
    <cellStyle name="Millares 4 6" xfId="853"/>
    <cellStyle name="Millares 4 7" xfId="1437"/>
    <cellStyle name="Millares 4_Presupuesto Construccion edificio oficina gubernamentales de san juan" xfId="854"/>
    <cellStyle name="Millares 40" xfId="855"/>
    <cellStyle name="Millares 41" xfId="856"/>
    <cellStyle name="Millares 42" xfId="857"/>
    <cellStyle name="Millares 43" xfId="858"/>
    <cellStyle name="Millares 44" xfId="859"/>
    <cellStyle name="Millares 45" xfId="860"/>
    <cellStyle name="Millares 46" xfId="861"/>
    <cellStyle name="Millares 47" xfId="862"/>
    <cellStyle name="Millares 48" xfId="863"/>
    <cellStyle name="Millares 49" xfId="1421"/>
    <cellStyle name="Millares 5" xfId="864"/>
    <cellStyle name="Millares 5 2" xfId="865"/>
    <cellStyle name="Millares 5 2 2" xfId="866"/>
    <cellStyle name="Millares 5 3" xfId="867"/>
    <cellStyle name="Millares 5 3 2" xfId="868"/>
    <cellStyle name="Millares 5 3 2 2" xfId="1418"/>
    <cellStyle name="Millares 5 3 3" xfId="869"/>
    <cellStyle name="Millares 5 3 4" xfId="870"/>
    <cellStyle name="Millares 5 4" xfId="871"/>
    <cellStyle name="Millares 5 5" xfId="872"/>
    <cellStyle name="Millares 5 6" xfId="873"/>
    <cellStyle name="Millares 50" xfId="1436"/>
    <cellStyle name="Millares 6" xfId="874"/>
    <cellStyle name="Millares 6 2" xfId="875"/>
    <cellStyle name="Millares 6 2 2" xfId="876"/>
    <cellStyle name="Millares 6 2 3" xfId="877"/>
    <cellStyle name="Millares 6 3" xfId="878"/>
    <cellStyle name="Millares 6 4" xfId="879"/>
    <cellStyle name="Millares 6 5" xfId="880"/>
    <cellStyle name="Millares 7" xfId="881"/>
    <cellStyle name="Millares 7 2" xfId="882"/>
    <cellStyle name="Millares 7 2 10" xfId="883"/>
    <cellStyle name="Millares 7 2 2" xfId="884"/>
    <cellStyle name="Millares 7 2 2 2" xfId="885"/>
    <cellStyle name="Millares 7 2 3" xfId="886"/>
    <cellStyle name="Millares 7 2 4" xfId="887"/>
    <cellStyle name="Millares 7 2 5" xfId="888"/>
    <cellStyle name="Millares 7 2 6" xfId="889"/>
    <cellStyle name="Millares 7 2 7" xfId="890"/>
    <cellStyle name="Millares 7 2 8" xfId="891"/>
    <cellStyle name="Millares 7 2 9" xfId="892"/>
    <cellStyle name="Millares 7 3" xfId="893"/>
    <cellStyle name="Millares 7 3 2" xfId="894"/>
    <cellStyle name="Millares 7 3 3" xfId="895"/>
    <cellStyle name="Millares 7 3 4" xfId="896"/>
    <cellStyle name="Millares 7 4" xfId="897"/>
    <cellStyle name="Millares 7 6" xfId="898"/>
    <cellStyle name="Millares 8" xfId="899"/>
    <cellStyle name="Millares 8 2" xfId="900"/>
    <cellStyle name="Millares 8 2 2" xfId="901"/>
    <cellStyle name="Millares 8 2 3" xfId="902"/>
    <cellStyle name="Millares 8 2 4" xfId="903"/>
    <cellStyle name="Millares 8 3" xfId="904"/>
    <cellStyle name="Millares 8 4" xfId="905"/>
    <cellStyle name="Millares 8 5" xfId="906"/>
    <cellStyle name="Millares 8 6" xfId="1404"/>
    <cellStyle name="Millares 8 7" xfId="1440"/>
    <cellStyle name="Millares 9" xfId="907"/>
    <cellStyle name="Millares 9 2" xfId="908"/>
    <cellStyle name="Millares 9 2 2" xfId="909"/>
    <cellStyle name="Millares 9 2 3" xfId="910"/>
    <cellStyle name="Millares 9 3" xfId="911"/>
    <cellStyle name="Millares 9 4" xfId="912"/>
    <cellStyle name="Millares_NUEVO FORMATO DE PRESUPUESTOS" xfId="1411"/>
    <cellStyle name="Millares_PRES 059-09 REHABIL. PLANTA DE TRATAMIENTO DE 80 LPS RAPIDA, AC. HATO DEL YAQUE" xfId="1423"/>
    <cellStyle name="Millares_rec.No.57-03 481-01 alc.sanitario del seibo red colectora y pta. trat. #2" xfId="913"/>
    <cellStyle name="Moneda [0] 2" xfId="914"/>
    <cellStyle name="Moneda 18" xfId="915"/>
    <cellStyle name="Moneda 2" xfId="916"/>
    <cellStyle name="Moneda 2 2" xfId="917"/>
    <cellStyle name="Moneda 2 2 2" xfId="918"/>
    <cellStyle name="Moneda 2 2 2 2" xfId="919"/>
    <cellStyle name="Moneda 2 2 3" xfId="920"/>
    <cellStyle name="Moneda 2 2 4" xfId="921"/>
    <cellStyle name="Moneda 2 2 5" xfId="922"/>
    <cellStyle name="Moneda 2 3" xfId="923"/>
    <cellStyle name="Moneda 2 3 2" xfId="924"/>
    <cellStyle name="Moneda 2 4" xfId="925"/>
    <cellStyle name="Moneda 2 4 2" xfId="926"/>
    <cellStyle name="Moneda 2 5" xfId="927"/>
    <cellStyle name="Moneda 2 6" xfId="928"/>
    <cellStyle name="Moneda 2 7" xfId="929"/>
    <cellStyle name="Moneda 2 8" xfId="930"/>
    <cellStyle name="Moneda 2_ANALISIS COSTOS PORTICOS GRAN TECHO" xfId="931"/>
    <cellStyle name="Moneda 3" xfId="932"/>
    <cellStyle name="Moneda 3 2" xfId="933"/>
    <cellStyle name="Moneda 3 3" xfId="934"/>
    <cellStyle name="Moneda 3 4" xfId="935"/>
    <cellStyle name="Moneda 3 5" xfId="1429"/>
    <cellStyle name="Moneda 4" xfId="936"/>
    <cellStyle name="Moneda 4 2" xfId="937"/>
    <cellStyle name="Moneda 4 3" xfId="938"/>
    <cellStyle name="Moneda 5" xfId="939"/>
    <cellStyle name="Moneda 5 2" xfId="940"/>
    <cellStyle name="Moneda 5 3" xfId="941"/>
    <cellStyle name="Moneda 6" xfId="942"/>
    <cellStyle name="Moneda 6 2" xfId="943"/>
    <cellStyle name="Moneda 6 3" xfId="944"/>
    <cellStyle name="Moneda 7" xfId="945"/>
    <cellStyle name="Moneda 7 2" xfId="946"/>
    <cellStyle name="Moneda 8" xfId="947"/>
    <cellStyle name="Moneda 9" xfId="1435"/>
    <cellStyle name="Neutral 2" xfId="948"/>
    <cellStyle name="Neutral 2 2" xfId="949"/>
    <cellStyle name="Neutral 2 3" xfId="950"/>
    <cellStyle name="Neutral 3" xfId="951"/>
    <cellStyle name="Neutral 3 2" xfId="952"/>
    <cellStyle name="Neutral 4" xfId="953"/>
    <cellStyle name="Neutral 4 2" xfId="954"/>
    <cellStyle name="No-definido" xfId="955"/>
    <cellStyle name="No-definido 2" xfId="956"/>
    <cellStyle name="Normal" xfId="0" builtinId="0"/>
    <cellStyle name="Normal - Style1" xfId="957"/>
    <cellStyle name="Normal 10" xfId="958"/>
    <cellStyle name="Normal 10 2" xfId="959"/>
    <cellStyle name="Normal 10 2 2" xfId="960"/>
    <cellStyle name="Normal 10 2 3" xfId="961"/>
    <cellStyle name="Normal 10 3" xfId="962"/>
    <cellStyle name="Normal 10 4" xfId="963"/>
    <cellStyle name="Normal 10 5" xfId="964"/>
    <cellStyle name="Normal 10 6" xfId="965"/>
    <cellStyle name="Normal 11" xfId="966"/>
    <cellStyle name="Normal 11 2" xfId="967"/>
    <cellStyle name="Normal 11 3" xfId="968"/>
    <cellStyle name="Normal 12" xfId="969"/>
    <cellStyle name="Normal 12 2" xfId="970"/>
    <cellStyle name="Normal 12 2 2" xfId="971"/>
    <cellStyle name="Normal 12 2 3" xfId="972"/>
    <cellStyle name="Normal 12 2 4" xfId="973"/>
    <cellStyle name="Normal 12 3" xfId="974"/>
    <cellStyle name="Normal 12 3 2" xfId="975"/>
    <cellStyle name="Normal 12 4" xfId="976"/>
    <cellStyle name="Normal 12 5" xfId="977"/>
    <cellStyle name="Normal 12 6" xfId="978"/>
    <cellStyle name="Normal 13" xfId="979"/>
    <cellStyle name="Normal 13 2" xfId="980"/>
    <cellStyle name="Normal 13 2 2" xfId="981"/>
    <cellStyle name="Normal 13 2 2 2" xfId="982"/>
    <cellStyle name="Normal 13 2 3" xfId="983"/>
    <cellStyle name="Normal 13 2 3 2" xfId="1428"/>
    <cellStyle name="Normal 13 3" xfId="984"/>
    <cellStyle name="Normal 13 3 2" xfId="985"/>
    <cellStyle name="Normal 13 4" xfId="986"/>
    <cellStyle name="Normal 13 5" xfId="987"/>
    <cellStyle name="Normal 13 6" xfId="988"/>
    <cellStyle name="Normal 13 7" xfId="989"/>
    <cellStyle name="Normal 13 8" xfId="990"/>
    <cellStyle name="Normal 13 9" xfId="991"/>
    <cellStyle name="Normal 14" xfId="992"/>
    <cellStyle name="Normal 14 2" xfId="993"/>
    <cellStyle name="Normal 14 2 2" xfId="994"/>
    <cellStyle name="Normal 14 2 2 2" xfId="995"/>
    <cellStyle name="Normal 14 2 3" xfId="996"/>
    <cellStyle name="Normal 14 3" xfId="997"/>
    <cellStyle name="Normal 14 3 2" xfId="998"/>
    <cellStyle name="Normal 14 4" xfId="999"/>
    <cellStyle name="Normal 14 5" xfId="1000"/>
    <cellStyle name="Normal 14 6" xfId="1001"/>
    <cellStyle name="Normal 14 7" xfId="1002"/>
    <cellStyle name="Normal 14 8" xfId="1003"/>
    <cellStyle name="Normal 15" xfId="1004"/>
    <cellStyle name="Normal 15 2" xfId="1005"/>
    <cellStyle name="Normal 15 2 2" xfId="1006"/>
    <cellStyle name="Normal 15 2 3" xfId="1007"/>
    <cellStyle name="Normal 15 2 4" xfId="1410"/>
    <cellStyle name="Normal 15 3" xfId="1008"/>
    <cellStyle name="Normal 15 4" xfId="1009"/>
    <cellStyle name="Normal 15 5" xfId="1010"/>
    <cellStyle name="Normal 16" xfId="1011"/>
    <cellStyle name="Normal 16 2" xfId="1012"/>
    <cellStyle name="Normal 16 2 2" xfId="1013"/>
    <cellStyle name="Normal 16 2 3" xfId="1014"/>
    <cellStyle name="Normal 16 3" xfId="1015"/>
    <cellStyle name="Normal 16 3 2" xfId="1016"/>
    <cellStyle name="Normal 16 4" xfId="1017"/>
    <cellStyle name="Normal 17" xfId="1018"/>
    <cellStyle name="Normal 17 2" xfId="1019"/>
    <cellStyle name="Normal 17 2 2" xfId="1020"/>
    <cellStyle name="Normal 17 2 3" xfId="1021"/>
    <cellStyle name="Normal 17 3" xfId="1022"/>
    <cellStyle name="Normal 17 3 2" xfId="1023"/>
    <cellStyle name="Normal 17 4" xfId="1024"/>
    <cellStyle name="Normal 18" xfId="1025"/>
    <cellStyle name="Normal 18 2" xfId="1026"/>
    <cellStyle name="Normal 18 2 2" xfId="1027"/>
    <cellStyle name="Normal 18 3" xfId="1028"/>
    <cellStyle name="Normal 18 4" xfId="1029"/>
    <cellStyle name="Normal 19" xfId="1030"/>
    <cellStyle name="Normal 19 2" xfId="1031"/>
    <cellStyle name="Normal 19 2 2" xfId="1032"/>
    <cellStyle name="Normal 19 3" xfId="1033"/>
    <cellStyle name="Normal 19 4" xfId="1034"/>
    <cellStyle name="Normal 2" xfId="1035"/>
    <cellStyle name="Normal 2 10" xfId="1036"/>
    <cellStyle name="Normal 2 10 2" xfId="1431"/>
    <cellStyle name="Normal 2 11" xfId="1037"/>
    <cellStyle name="Normal 2 2" xfId="1038"/>
    <cellStyle name="Normal 2 2 2" xfId="1039"/>
    <cellStyle name="Normal 2 2 2 2" xfId="1040"/>
    <cellStyle name="Normal 2 2 2 2 2" xfId="1419"/>
    <cellStyle name="Normal 2 2 2 3 5" xfId="1405"/>
    <cellStyle name="Normal 2 2 3" xfId="1041"/>
    <cellStyle name="Normal 2 2 3 2" xfId="1042"/>
    <cellStyle name="Normal 2 2 4" xfId="1043"/>
    <cellStyle name="Normal 2 2 4 2" xfId="1044"/>
    <cellStyle name="Normal 2 2 4 3" xfId="1434"/>
    <cellStyle name="Normal 2 2 5" xfId="1045"/>
    <cellStyle name="Normal 2 2 6" xfId="1046"/>
    <cellStyle name="Normal 2 2_Copia de AC. LINEA NOROESTE trabajo de inocencio" xfId="1047"/>
    <cellStyle name="Normal 2 3" xfId="1048"/>
    <cellStyle name="Normal 2 3 2" xfId="1049"/>
    <cellStyle name="Normal 2 3 3" xfId="1050"/>
    <cellStyle name="Normal 2 3 4" xfId="1051"/>
    <cellStyle name="Normal 2 3 5" xfId="1052"/>
    <cellStyle name="Normal 2 4" xfId="1053"/>
    <cellStyle name="Normal 2 4 2" xfId="1054"/>
    <cellStyle name="Normal 2 4 2 2" xfId="1055"/>
    <cellStyle name="Normal 2 4 3" xfId="1056"/>
    <cellStyle name="Normal 2 4 3 2" xfId="1057"/>
    <cellStyle name="Normal 2 4 4" xfId="1058"/>
    <cellStyle name="Normal 2 4 5" xfId="1059"/>
    <cellStyle name="Normal 2 5" xfId="1060"/>
    <cellStyle name="Normal 2 5 2" xfId="1061"/>
    <cellStyle name="Normal 2 6" xfId="1062"/>
    <cellStyle name="Normal 2 7" xfId="1063"/>
    <cellStyle name="Normal 2 8" xfId="1064"/>
    <cellStyle name="Normal 2 9" xfId="1065"/>
    <cellStyle name="Normal 2_07-09 presupu..." xfId="1066"/>
    <cellStyle name="Normal 20" xfId="1067"/>
    <cellStyle name="Normal 20 2" xfId="1068"/>
    <cellStyle name="Normal 20 3" xfId="1069"/>
    <cellStyle name="Normal 20 4" xfId="1070"/>
    <cellStyle name="Normal 20 5" xfId="1071"/>
    <cellStyle name="Normal 21" xfId="1072"/>
    <cellStyle name="Normal 21 2" xfId="1073"/>
    <cellStyle name="Normal 21 3" xfId="1074"/>
    <cellStyle name="Normal 21 4" xfId="1075"/>
    <cellStyle name="Normal 22" xfId="1076"/>
    <cellStyle name="Normal 22 2" xfId="1077"/>
    <cellStyle name="Normal 22 3" xfId="1078"/>
    <cellStyle name="Normal 23" xfId="1079"/>
    <cellStyle name="Normal 24" xfId="1080"/>
    <cellStyle name="Normal 24 2" xfId="1081"/>
    <cellStyle name="Normal 24 3" xfId="1082"/>
    <cellStyle name="Normal 24 4" xfId="1083"/>
    <cellStyle name="Normal 25" xfId="1084"/>
    <cellStyle name="Normal 25 2" xfId="1085"/>
    <cellStyle name="Normal 26" xfId="1086"/>
    <cellStyle name="Normal 26 2" xfId="1087"/>
    <cellStyle name="Normal 26 3" xfId="1088"/>
    <cellStyle name="Normal 26 4" xfId="1089"/>
    <cellStyle name="Normal 27" xfId="1090"/>
    <cellStyle name="Normal 27 2" xfId="1091"/>
    <cellStyle name="Normal 27 3" xfId="1092"/>
    <cellStyle name="Normal 28" xfId="1093"/>
    <cellStyle name="Normal 28 2" xfId="1094"/>
    <cellStyle name="Normal 29" xfId="1095"/>
    <cellStyle name="Normal 29 2" xfId="1096"/>
    <cellStyle name="Normal 3" xfId="1097"/>
    <cellStyle name="Normal 3 10" xfId="1098"/>
    <cellStyle name="Normal 3 11" xfId="1099"/>
    <cellStyle name="Normal 3 12" xfId="1409"/>
    <cellStyle name="Normal 3 2" xfId="1100"/>
    <cellStyle name="Normal 3 2 2" xfId="1101"/>
    <cellStyle name="Normal 3 2 2 2" xfId="1102"/>
    <cellStyle name="Normal 3 2 2 3" xfId="1103"/>
    <cellStyle name="Normal 3 2 2 4" xfId="1104"/>
    <cellStyle name="Normal 3 2 2 5" xfId="1105"/>
    <cellStyle name="Normal 3 2 2 6" xfId="1106"/>
    <cellStyle name="Normal 3 2 3" xfId="1107"/>
    <cellStyle name="Normal 3 2 4" xfId="1108"/>
    <cellStyle name="Normal 3 2 4 2" xfId="1109"/>
    <cellStyle name="Normal 3 2 5" xfId="1110"/>
    <cellStyle name="Normal 3 2 6" xfId="1111"/>
    <cellStyle name="Normal 3 2 7" xfId="1112"/>
    <cellStyle name="Normal 3 3" xfId="1113"/>
    <cellStyle name="Normal 3 3 2" xfId="1114"/>
    <cellStyle name="Normal 3 3 3" xfId="1115"/>
    <cellStyle name="Normal 3 3 4" xfId="1116"/>
    <cellStyle name="Normal 3 3 5" xfId="1430"/>
    <cellStyle name="Normal 3 4" xfId="1117"/>
    <cellStyle name="Normal 3 4 2" xfId="1118"/>
    <cellStyle name="Normal 3 4 3" xfId="1119"/>
    <cellStyle name="Normal 3 5" xfId="1120"/>
    <cellStyle name="Normal 3 6" xfId="1121"/>
    <cellStyle name="Normal 3 7" xfId="1122"/>
    <cellStyle name="Normal 3 8" xfId="1123"/>
    <cellStyle name="Normal 3 9" xfId="1124"/>
    <cellStyle name="Normal 3_PRESUPTO CALLES DEL MUNIC. DE GUERRA" xfId="1125"/>
    <cellStyle name="Normal 30" xfId="1126"/>
    <cellStyle name="Normal 31" xfId="1127"/>
    <cellStyle name="Normal 31 2" xfId="1128"/>
    <cellStyle name="Normal 31_correccion de averia ac.hatillo prov.hato mayor oct.2011 2" xfId="1129"/>
    <cellStyle name="Normal 32" xfId="1130"/>
    <cellStyle name="Normal 33" xfId="1131"/>
    <cellStyle name="Normal 34" xfId="1132"/>
    <cellStyle name="Normal 35" xfId="1133"/>
    <cellStyle name="Normal 36" xfId="1134"/>
    <cellStyle name="Normal 37" xfId="1135"/>
    <cellStyle name="Normal 38" xfId="1136"/>
    <cellStyle name="Normal 39" xfId="1137"/>
    <cellStyle name="Normal 4" xfId="1138"/>
    <cellStyle name="Normal 4 10" xfId="1139"/>
    <cellStyle name="Normal 4 10 2" xfId="1140"/>
    <cellStyle name="Normal 4 11" xfId="1141"/>
    <cellStyle name="Normal 4 12" xfId="1142"/>
    <cellStyle name="Normal 4 13" xfId="1143"/>
    <cellStyle name="Normal 4 14" xfId="1144"/>
    <cellStyle name="Normal 4 15" xfId="1425"/>
    <cellStyle name="Normal 4 2" xfId="1145"/>
    <cellStyle name="Normal 4 2 2" xfId="1146"/>
    <cellStyle name="Normal 4 2 2 2" xfId="1147"/>
    <cellStyle name="Normal 4 2 2 2 2" xfId="1148"/>
    <cellStyle name="Normal 4 2 2 2 3" xfId="1149"/>
    <cellStyle name="Normal 4 2 2 2 4" xfId="1150"/>
    <cellStyle name="Normal 4 2 2 2 5" xfId="1151"/>
    <cellStyle name="Normal 4 2 2 2 6" xfId="1152"/>
    <cellStyle name="Normal 4 2 2 2 7" xfId="1153"/>
    <cellStyle name="Normal 4 2 2 3" xfId="1154"/>
    <cellStyle name="Normal 4 2 2 4" xfId="1155"/>
    <cellStyle name="Normal 4 2 2 5" xfId="1156"/>
    <cellStyle name="Normal 4 2 2 6" xfId="1157"/>
    <cellStyle name="Normal 4 2 2 7" xfId="1158"/>
    <cellStyle name="Normal 4 2 2 8" xfId="1159"/>
    <cellStyle name="Normal 4 2 2 9" xfId="1160"/>
    <cellStyle name="Normal 4 2 3" xfId="1161"/>
    <cellStyle name="Normal 4 2 3 2" xfId="1162"/>
    <cellStyle name="Normal 4 2 4" xfId="1163"/>
    <cellStyle name="Normal 4 3" xfId="1164"/>
    <cellStyle name="Normal 4 3 2" xfId="1165"/>
    <cellStyle name="Normal 4 3 2 2" xfId="1166"/>
    <cellStyle name="Normal 4 3 2 2 2" xfId="1167"/>
    <cellStyle name="Normal 4 3 2 3" xfId="1168"/>
    <cellStyle name="Normal 4 3 2 4" xfId="1169"/>
    <cellStyle name="Normal 4 3 3" xfId="1170"/>
    <cellStyle name="Normal 4 3 3 2" xfId="1171"/>
    <cellStyle name="Normal 4 3 4" xfId="1172"/>
    <cellStyle name="Normal 4 3 5" xfId="1173"/>
    <cellStyle name="Normal 4 3 6" xfId="1439"/>
    <cellStyle name="Normal 4 4" xfId="1174"/>
    <cellStyle name="Normal 4 4 2" xfId="1175"/>
    <cellStyle name="Normal 4 4 3" xfId="1176"/>
    <cellStyle name="Normal 4 5" xfId="1177"/>
    <cellStyle name="Normal 4 5 2" xfId="1178"/>
    <cellStyle name="Normal 4 6" xfId="1179"/>
    <cellStyle name="Normal 4 6 2" xfId="1180"/>
    <cellStyle name="Normal 4 7" xfId="1181"/>
    <cellStyle name="Normal 4 7 2" xfId="1182"/>
    <cellStyle name="Normal 4 8" xfId="1183"/>
    <cellStyle name="Normal 4 8 2" xfId="1184"/>
    <cellStyle name="Normal 4 9" xfId="1185"/>
    <cellStyle name="Normal 4 9 2" xfId="1186"/>
    <cellStyle name="Normal 4_Administration_Building_-_Lista_de_Partidas_y_Cantidades_-_(PVDC-004)_REVC mod" xfId="1187"/>
    <cellStyle name="Normal 40" xfId="1188"/>
    <cellStyle name="Normal 41" xfId="1189"/>
    <cellStyle name="Normal 41 2" xfId="1433"/>
    <cellStyle name="Normal 42" xfId="1190"/>
    <cellStyle name="Normal 43" xfId="1191"/>
    <cellStyle name="Normal 44" xfId="1192"/>
    <cellStyle name="Normal 45" xfId="1193"/>
    <cellStyle name="Normal 46" xfId="1194"/>
    <cellStyle name="Normal 47" xfId="1195"/>
    <cellStyle name="Normal 48" xfId="1196"/>
    <cellStyle name="Normal 49" xfId="1197"/>
    <cellStyle name="Normal 5" xfId="1198"/>
    <cellStyle name="Normal 5 10" xfId="1199"/>
    <cellStyle name="Normal 5 11" xfId="1200"/>
    <cellStyle name="Normal 5 12" xfId="1201"/>
    <cellStyle name="Normal 5 13" xfId="1202"/>
    <cellStyle name="Normal 5 14" xfId="1203"/>
    <cellStyle name="Normal 5 15" xfId="1204"/>
    <cellStyle name="Normal 5 16" xfId="1205"/>
    <cellStyle name="Normal 5 2" xfId="1206"/>
    <cellStyle name="Normal 5 2 2" xfId="1207"/>
    <cellStyle name="Normal 5 2 3" xfId="1208"/>
    <cellStyle name="Normal 5 3" xfId="1209"/>
    <cellStyle name="Normal 5 3 2" xfId="1210"/>
    <cellStyle name="Normal 5 3 2 2" xfId="1211"/>
    <cellStyle name="Normal 5 3 2 3" xfId="1212"/>
    <cellStyle name="Normal 5 3 3" xfId="1213"/>
    <cellStyle name="Normal 5 3 3 2" xfId="1214"/>
    <cellStyle name="Normal 5 3 4" xfId="1215"/>
    <cellStyle name="Normal 5 4" xfId="1216"/>
    <cellStyle name="Normal 5 4 2" xfId="1217"/>
    <cellStyle name="Normal 5 4 3" xfId="1218"/>
    <cellStyle name="Normal 5 5" xfId="1219"/>
    <cellStyle name="Normal 5 6" xfId="1220"/>
    <cellStyle name="Normal 5 7" xfId="1221"/>
    <cellStyle name="Normal 5 8" xfId="1222"/>
    <cellStyle name="Normal 5 9" xfId="1223"/>
    <cellStyle name="Normal 5_Act.1 103-2011, Rehabilitacion y acondicionamiento de 2 depositos Nigua y el AC.MULT. EL CARRIL LA PARED, san cristobal" xfId="1224"/>
    <cellStyle name="Normal 50" xfId="1225"/>
    <cellStyle name="Normal 51" xfId="1226"/>
    <cellStyle name="Normal 52" xfId="1227"/>
    <cellStyle name="Normal 53" xfId="1228"/>
    <cellStyle name="Normal 54" xfId="1229"/>
    <cellStyle name="Normal 55" xfId="1422"/>
    <cellStyle name="Normal 56" xfId="1406"/>
    <cellStyle name="Normal 6" xfId="1230"/>
    <cellStyle name="Normal 6 2" xfId="1231"/>
    <cellStyle name="Normal 6 2 2" xfId="1232"/>
    <cellStyle name="Normal 6 2 2 2" xfId="1233"/>
    <cellStyle name="Normal 6 2 3" xfId="1234"/>
    <cellStyle name="Normal 6 3" xfId="1235"/>
    <cellStyle name="Normal 6 3 2" xfId="1236"/>
    <cellStyle name="Normal 6 3 2 2" xfId="1237"/>
    <cellStyle name="Normal 6 3 3" xfId="1238"/>
    <cellStyle name="Normal 6 4" xfId="1239"/>
    <cellStyle name="Normal 6 5" xfId="1240"/>
    <cellStyle name="Normal 67" xfId="1443"/>
    <cellStyle name="Normal 7" xfId="1241"/>
    <cellStyle name="Normal 7 2" xfId="1242"/>
    <cellStyle name="Normal 7 2 2" xfId="1243"/>
    <cellStyle name="Normal 7 2 3" xfId="1244"/>
    <cellStyle name="Normal 7 3" xfId="1245"/>
    <cellStyle name="Normal 8" xfId="1246"/>
    <cellStyle name="Normal 8 2" xfId="1247"/>
    <cellStyle name="Normal 8 2 2" xfId="1248"/>
    <cellStyle name="Normal 8 2 3" xfId="1249"/>
    <cellStyle name="Normal 8 3" xfId="1250"/>
    <cellStyle name="Normal 8 3 2" xfId="1251"/>
    <cellStyle name="Normal 8 4" xfId="1252"/>
    <cellStyle name="Normal 8 5" xfId="1253"/>
    <cellStyle name="Normal 8 6" xfId="1254"/>
    <cellStyle name="Normal 85" xfId="1255"/>
    <cellStyle name="Normal 9" xfId="1256"/>
    <cellStyle name="Normal 9 2" xfId="1257"/>
    <cellStyle name="Normal 9 2 2" xfId="1258"/>
    <cellStyle name="Normal 9 2 3" xfId="1438"/>
    <cellStyle name="Normal 9 2 6" xfId="1427"/>
    <cellStyle name="Normal 9 3" xfId="1259"/>
    <cellStyle name="Normal 9 4" xfId="1260"/>
    <cellStyle name="Normal 9 5" xfId="1261"/>
    <cellStyle name="Normal 9 6" xfId="1262"/>
    <cellStyle name="Normal 9 7" xfId="1263"/>
    <cellStyle name="Normal 90" xfId="1441"/>
    <cellStyle name="Normal_158-09 TERMINACION AC. LA GINA" xfId="1264"/>
    <cellStyle name="Normal_502-01 alcantarillado sanitario academia de entrenamiento policial de hatilloparte b" xfId="1265"/>
    <cellStyle name="Normal_BOQ - ALC-RED-NEIBA-QAQC" xfId="1417"/>
    <cellStyle name="Normal_BOQ - ALC-RED-NEIBA-QAQC_VINCI PRESUPUESTO UNIFICADO  LOS  ALCANTARILLADOS SANITARIOS PARA INAPA 02.09.11" xfId="1415"/>
    <cellStyle name="Normal_BOQ-ALC-RED-MCRISTI-QAQC" xfId="1416"/>
    <cellStyle name="Normal_BOQ-ALC-RED-MCRISTI-QAQC_VINCI PRESUPUESTO UNIFICADO  LOS  ALCANTARILLADOS SANITARIOS PARA INAPA 02.09.11" xfId="1414"/>
    <cellStyle name="Normal_Hoja1" xfId="1444"/>
    <cellStyle name="Normal_PRES030-2008" xfId="1266"/>
    <cellStyle name="Normal_Presupuesto Terminaciones Edificio Mantenimiento Nave I " xfId="1413"/>
    <cellStyle name="Normal_rec 2 al 98-05 terminacion ac. la cueva de cevicos 2da. etapa ac. mult. guanabano- cruce de maguaca parte b y guanabano como ext. al ac. la cueva de cevico 1" xfId="1267"/>
    <cellStyle name="Notas 2" xfId="1268"/>
    <cellStyle name="Notas 2 2" xfId="1269"/>
    <cellStyle name="Notas 3" xfId="1270"/>
    <cellStyle name="Notas 3 2" xfId="1271"/>
    <cellStyle name="Notas 4" xfId="1272"/>
    <cellStyle name="Notas 4 2" xfId="1273"/>
    <cellStyle name="Note" xfId="1274"/>
    <cellStyle name="Note 2" xfId="1275"/>
    <cellStyle name="Note 2 2" xfId="1276"/>
    <cellStyle name="Note 3" xfId="1277"/>
    <cellStyle name="Note 3 2" xfId="1278"/>
    <cellStyle name="Note 4" xfId="1279"/>
    <cellStyle name="Output" xfId="1280"/>
    <cellStyle name="Output 2" xfId="1281"/>
    <cellStyle name="Output 2 2" xfId="1282"/>
    <cellStyle name="Output 3" xfId="1283"/>
    <cellStyle name="Output 4" xfId="1284"/>
    <cellStyle name="Output 5" xfId="1285"/>
    <cellStyle name="Percent 2" xfId="1286"/>
    <cellStyle name="Percent 2 2" xfId="1287"/>
    <cellStyle name="Percent 2 3" xfId="1288"/>
    <cellStyle name="Percent 3" xfId="1289"/>
    <cellStyle name="Percent 3 2" xfId="1290"/>
    <cellStyle name="Percent 3 2 2" xfId="1291"/>
    <cellStyle name="Percent 3 3" xfId="1292"/>
    <cellStyle name="Percent 3 4" xfId="1293"/>
    <cellStyle name="Percent 4" xfId="1294"/>
    <cellStyle name="Porcentaje" xfId="1295" builtinId="5"/>
    <cellStyle name="Porcentaje 2" xfId="1296"/>
    <cellStyle name="Porcentaje 2 2" xfId="1297"/>
    <cellStyle name="Porcentaje 2 2 2" xfId="1432"/>
    <cellStyle name="Porcentaje 2 3" xfId="1298"/>
    <cellStyle name="Porcentaje 2 4" xfId="1299"/>
    <cellStyle name="Porcentaje 2 4 2" xfId="1300"/>
    <cellStyle name="Porcentaje 2 5" xfId="1301"/>
    <cellStyle name="Porcentaje 2 6" xfId="1302"/>
    <cellStyle name="Porcentaje 3" xfId="1303"/>
    <cellStyle name="Porcentaje 4" xfId="1304"/>
    <cellStyle name="Porcentaje 5" xfId="1305"/>
    <cellStyle name="Porcentaje 6" xfId="1306"/>
    <cellStyle name="Porcentual 10" xfId="1307"/>
    <cellStyle name="Porcentual 2" xfId="1308"/>
    <cellStyle name="Porcentual 2 2" xfId="1309"/>
    <cellStyle name="Porcentual 2 2 2" xfId="1310"/>
    <cellStyle name="Porcentual 2 3" xfId="1311"/>
    <cellStyle name="Porcentual 2 3 2" xfId="1312"/>
    <cellStyle name="Porcentual 2 3 3" xfId="1313"/>
    <cellStyle name="Porcentual 2 3 4" xfId="1314"/>
    <cellStyle name="Porcentual 2 4" xfId="1315"/>
    <cellStyle name="Porcentual 2 4 2" xfId="1316"/>
    <cellStyle name="Porcentual 2_ANALISIS COSTOS PORTICOS GRAN TECHO" xfId="1317"/>
    <cellStyle name="Porcentual 3" xfId="1318"/>
    <cellStyle name="Porcentual 3 10" xfId="1319"/>
    <cellStyle name="Porcentual 3 11" xfId="1320"/>
    <cellStyle name="Porcentual 3 12" xfId="1321"/>
    <cellStyle name="Porcentual 3 13" xfId="1322"/>
    <cellStyle name="Porcentual 3 14" xfId="1323"/>
    <cellStyle name="Porcentual 3 15" xfId="1324"/>
    <cellStyle name="Porcentual 3 16" xfId="1325"/>
    <cellStyle name="Porcentual 3 2" xfId="1326"/>
    <cellStyle name="Porcentual 3 2 2" xfId="1327"/>
    <cellStyle name="Porcentual 3 3" xfId="1328"/>
    <cellStyle name="Porcentual 3 3 2" xfId="1329"/>
    <cellStyle name="Porcentual 3 4" xfId="1330"/>
    <cellStyle name="Porcentual 3 4 2" xfId="1331"/>
    <cellStyle name="Porcentual 3 5" xfId="1332"/>
    <cellStyle name="Porcentual 3 5 2" xfId="1333"/>
    <cellStyle name="Porcentual 3 6" xfId="1334"/>
    <cellStyle name="Porcentual 3 6 2" xfId="1335"/>
    <cellStyle name="Porcentual 3 7" xfId="1336"/>
    <cellStyle name="Porcentual 3 7 2" xfId="1337"/>
    <cellStyle name="Porcentual 3 8" xfId="1338"/>
    <cellStyle name="Porcentual 3 9" xfId="1339"/>
    <cellStyle name="Porcentual 4" xfId="1340"/>
    <cellStyle name="Porcentual 4 2" xfId="1341"/>
    <cellStyle name="Porcentual 5" xfId="1342"/>
    <cellStyle name="Porcentual 5 2" xfId="1343"/>
    <cellStyle name="Porcentual 5 2 2" xfId="1344"/>
    <cellStyle name="Porcentual 6" xfId="1345"/>
    <cellStyle name="Porcentual 7" xfId="1346"/>
    <cellStyle name="Porcentual 8" xfId="1347"/>
    <cellStyle name="Porcentual 9" xfId="1348"/>
    <cellStyle name="Salida 2" xfId="1349"/>
    <cellStyle name="Salida 2 2" xfId="1350"/>
    <cellStyle name="Salida 3" xfId="1351"/>
    <cellStyle name="Salida 3 2" xfId="1352"/>
    <cellStyle name="Salida 4" xfId="1353"/>
    <cellStyle name="Sheet Title" xfId="1354"/>
    <cellStyle name="Texto de advertencia 2" xfId="1355"/>
    <cellStyle name="Texto de advertencia 2 2" xfId="1356"/>
    <cellStyle name="Texto de advertencia 3" xfId="1357"/>
    <cellStyle name="Texto de advertencia 3 2" xfId="1358"/>
    <cellStyle name="Texto de advertencia 4" xfId="1359"/>
    <cellStyle name="Texto explicativo 2" xfId="1360"/>
    <cellStyle name="Texto explicativo 2 2" xfId="1361"/>
    <cellStyle name="Texto explicativo 3" xfId="1362"/>
    <cellStyle name="Texto explicativo 3 2" xfId="1363"/>
    <cellStyle name="Texto explicativo 4" xfId="1364"/>
    <cellStyle name="Title" xfId="1365"/>
    <cellStyle name="Title 2" xfId="1366"/>
    <cellStyle name="Title 2 2" xfId="1367"/>
    <cellStyle name="Title 3" xfId="1368"/>
    <cellStyle name="Title 4" xfId="1369"/>
    <cellStyle name="Title 5" xfId="1370"/>
    <cellStyle name="Título 1 2" xfId="1371"/>
    <cellStyle name="Título 1 2 2" xfId="1372"/>
    <cellStyle name="Título 1 3" xfId="1373"/>
    <cellStyle name="Título 1 3 2" xfId="1374"/>
    <cellStyle name="Título 1 4" xfId="1375"/>
    <cellStyle name="Título 2 2" xfId="1376"/>
    <cellStyle name="Título 2 2 2" xfId="1377"/>
    <cellStyle name="Título 2 3" xfId="1378"/>
    <cellStyle name="Título 2 3 2" xfId="1379"/>
    <cellStyle name="Título 2 4" xfId="1380"/>
    <cellStyle name="Título 3 2" xfId="1381"/>
    <cellStyle name="Título 3 2 2" xfId="1382"/>
    <cellStyle name="Título 3 3" xfId="1383"/>
    <cellStyle name="Título 3 3 2" xfId="1384"/>
    <cellStyle name="Título 3 4" xfId="1385"/>
    <cellStyle name="Título 4" xfId="1386"/>
    <cellStyle name="Título 4 2" xfId="1387"/>
    <cellStyle name="Título 5" xfId="1388"/>
    <cellStyle name="Título 5 2" xfId="1389"/>
    <cellStyle name="Título 6" xfId="1390"/>
    <cellStyle name="Título de hoja" xfId="1391"/>
    <cellStyle name="Total 2" xfId="1392"/>
    <cellStyle name="Total 2 2" xfId="1393"/>
    <cellStyle name="Total 2 3" xfId="1394"/>
    <cellStyle name="Total 3" xfId="1395"/>
    <cellStyle name="Total 3 2" xfId="1396"/>
    <cellStyle name="Total 4" xfId="1397"/>
    <cellStyle name="Total 4 2" xfId="1398"/>
    <cellStyle name="Währung" xfId="1399"/>
    <cellStyle name="Warning Text" xfId="1400"/>
    <cellStyle name="Warning Text 2" xfId="1401"/>
    <cellStyle name="常规 2" xfId="140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4.xml"/><Relationship Id="rId21" Type="http://schemas.openxmlformats.org/officeDocument/2006/relationships/externalLink" Target="externalLinks/externalLink19.xml"/><Relationship Id="rId42" Type="http://schemas.openxmlformats.org/officeDocument/2006/relationships/externalLink" Target="externalLinks/externalLink40.xml"/><Relationship Id="rId47" Type="http://schemas.openxmlformats.org/officeDocument/2006/relationships/externalLink" Target="externalLinks/externalLink45.xml"/><Relationship Id="rId63" Type="http://schemas.openxmlformats.org/officeDocument/2006/relationships/externalLink" Target="externalLinks/externalLink61.xml"/><Relationship Id="rId68" Type="http://schemas.openxmlformats.org/officeDocument/2006/relationships/externalLink" Target="externalLinks/externalLink66.xml"/><Relationship Id="rId84" Type="http://schemas.openxmlformats.org/officeDocument/2006/relationships/externalLink" Target="externalLinks/externalLink82.xml"/><Relationship Id="rId89" Type="http://schemas.openxmlformats.org/officeDocument/2006/relationships/externalLink" Target="externalLinks/externalLink87.xml"/><Relationship Id="rId16" Type="http://schemas.openxmlformats.org/officeDocument/2006/relationships/externalLink" Target="externalLinks/externalLink14.xml"/><Relationship Id="rId11" Type="http://schemas.openxmlformats.org/officeDocument/2006/relationships/externalLink" Target="externalLinks/externalLink9.xml"/><Relationship Id="rId32" Type="http://schemas.openxmlformats.org/officeDocument/2006/relationships/externalLink" Target="externalLinks/externalLink30.xml"/><Relationship Id="rId37" Type="http://schemas.openxmlformats.org/officeDocument/2006/relationships/externalLink" Target="externalLinks/externalLink35.xml"/><Relationship Id="rId53" Type="http://schemas.openxmlformats.org/officeDocument/2006/relationships/externalLink" Target="externalLinks/externalLink51.xml"/><Relationship Id="rId58" Type="http://schemas.openxmlformats.org/officeDocument/2006/relationships/externalLink" Target="externalLinks/externalLink56.xml"/><Relationship Id="rId74" Type="http://schemas.openxmlformats.org/officeDocument/2006/relationships/externalLink" Target="externalLinks/externalLink72.xml"/><Relationship Id="rId79" Type="http://schemas.openxmlformats.org/officeDocument/2006/relationships/externalLink" Target="externalLinks/externalLink77.xml"/><Relationship Id="rId5" Type="http://schemas.openxmlformats.org/officeDocument/2006/relationships/externalLink" Target="externalLinks/externalLink3.xml"/><Relationship Id="rId90" Type="http://schemas.openxmlformats.org/officeDocument/2006/relationships/externalLink" Target="externalLinks/externalLink88.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43" Type="http://schemas.openxmlformats.org/officeDocument/2006/relationships/externalLink" Target="externalLinks/externalLink41.xml"/><Relationship Id="rId48" Type="http://schemas.openxmlformats.org/officeDocument/2006/relationships/externalLink" Target="externalLinks/externalLink46.xml"/><Relationship Id="rId64" Type="http://schemas.openxmlformats.org/officeDocument/2006/relationships/externalLink" Target="externalLinks/externalLink62.xml"/><Relationship Id="rId69" Type="http://schemas.openxmlformats.org/officeDocument/2006/relationships/externalLink" Target="externalLinks/externalLink67.xml"/><Relationship Id="rId8" Type="http://schemas.openxmlformats.org/officeDocument/2006/relationships/externalLink" Target="externalLinks/externalLink6.xml"/><Relationship Id="rId51" Type="http://schemas.openxmlformats.org/officeDocument/2006/relationships/externalLink" Target="externalLinks/externalLink49.xml"/><Relationship Id="rId72" Type="http://schemas.openxmlformats.org/officeDocument/2006/relationships/externalLink" Target="externalLinks/externalLink70.xml"/><Relationship Id="rId80" Type="http://schemas.openxmlformats.org/officeDocument/2006/relationships/externalLink" Target="externalLinks/externalLink78.xml"/><Relationship Id="rId85" Type="http://schemas.openxmlformats.org/officeDocument/2006/relationships/externalLink" Target="externalLinks/externalLink83.xml"/><Relationship Id="rId93" Type="http://schemas.openxmlformats.org/officeDocument/2006/relationships/sharedStrings" Target="sharedStrings.xml"/><Relationship Id="rId3" Type="http://schemas.openxmlformats.org/officeDocument/2006/relationships/externalLink" Target="externalLinks/externalLink1.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33" Type="http://schemas.openxmlformats.org/officeDocument/2006/relationships/externalLink" Target="externalLinks/externalLink31.xml"/><Relationship Id="rId38" Type="http://schemas.openxmlformats.org/officeDocument/2006/relationships/externalLink" Target="externalLinks/externalLink36.xml"/><Relationship Id="rId46" Type="http://schemas.openxmlformats.org/officeDocument/2006/relationships/externalLink" Target="externalLinks/externalLink44.xml"/><Relationship Id="rId59" Type="http://schemas.openxmlformats.org/officeDocument/2006/relationships/externalLink" Target="externalLinks/externalLink57.xml"/><Relationship Id="rId67" Type="http://schemas.openxmlformats.org/officeDocument/2006/relationships/externalLink" Target="externalLinks/externalLink65.xml"/><Relationship Id="rId20" Type="http://schemas.openxmlformats.org/officeDocument/2006/relationships/externalLink" Target="externalLinks/externalLink18.xml"/><Relationship Id="rId41" Type="http://schemas.openxmlformats.org/officeDocument/2006/relationships/externalLink" Target="externalLinks/externalLink39.xml"/><Relationship Id="rId54" Type="http://schemas.openxmlformats.org/officeDocument/2006/relationships/externalLink" Target="externalLinks/externalLink52.xml"/><Relationship Id="rId62" Type="http://schemas.openxmlformats.org/officeDocument/2006/relationships/externalLink" Target="externalLinks/externalLink60.xml"/><Relationship Id="rId70" Type="http://schemas.openxmlformats.org/officeDocument/2006/relationships/externalLink" Target="externalLinks/externalLink68.xml"/><Relationship Id="rId75" Type="http://schemas.openxmlformats.org/officeDocument/2006/relationships/externalLink" Target="externalLinks/externalLink73.xml"/><Relationship Id="rId83" Type="http://schemas.openxmlformats.org/officeDocument/2006/relationships/externalLink" Target="externalLinks/externalLink81.xml"/><Relationship Id="rId88" Type="http://schemas.openxmlformats.org/officeDocument/2006/relationships/externalLink" Target="externalLinks/externalLink86.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4.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36" Type="http://schemas.openxmlformats.org/officeDocument/2006/relationships/externalLink" Target="externalLinks/externalLink34.xml"/><Relationship Id="rId49" Type="http://schemas.openxmlformats.org/officeDocument/2006/relationships/externalLink" Target="externalLinks/externalLink47.xml"/><Relationship Id="rId57" Type="http://schemas.openxmlformats.org/officeDocument/2006/relationships/externalLink" Target="externalLinks/externalLink55.xml"/><Relationship Id="rId10" Type="http://schemas.openxmlformats.org/officeDocument/2006/relationships/externalLink" Target="externalLinks/externalLink8.xml"/><Relationship Id="rId31" Type="http://schemas.openxmlformats.org/officeDocument/2006/relationships/externalLink" Target="externalLinks/externalLink29.xml"/><Relationship Id="rId44" Type="http://schemas.openxmlformats.org/officeDocument/2006/relationships/externalLink" Target="externalLinks/externalLink42.xml"/><Relationship Id="rId52" Type="http://schemas.openxmlformats.org/officeDocument/2006/relationships/externalLink" Target="externalLinks/externalLink50.xml"/><Relationship Id="rId60" Type="http://schemas.openxmlformats.org/officeDocument/2006/relationships/externalLink" Target="externalLinks/externalLink58.xml"/><Relationship Id="rId65" Type="http://schemas.openxmlformats.org/officeDocument/2006/relationships/externalLink" Target="externalLinks/externalLink63.xml"/><Relationship Id="rId73" Type="http://schemas.openxmlformats.org/officeDocument/2006/relationships/externalLink" Target="externalLinks/externalLink71.xml"/><Relationship Id="rId78" Type="http://schemas.openxmlformats.org/officeDocument/2006/relationships/externalLink" Target="externalLinks/externalLink76.xml"/><Relationship Id="rId81" Type="http://schemas.openxmlformats.org/officeDocument/2006/relationships/externalLink" Target="externalLinks/externalLink79.xml"/><Relationship Id="rId86" Type="http://schemas.openxmlformats.org/officeDocument/2006/relationships/externalLink" Target="externalLinks/externalLink84.xml"/><Relationship Id="rId94"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9" Type="http://schemas.openxmlformats.org/officeDocument/2006/relationships/externalLink" Target="externalLinks/externalLink37.xml"/><Relationship Id="rId34" Type="http://schemas.openxmlformats.org/officeDocument/2006/relationships/externalLink" Target="externalLinks/externalLink32.xml"/><Relationship Id="rId50" Type="http://schemas.openxmlformats.org/officeDocument/2006/relationships/externalLink" Target="externalLinks/externalLink48.xml"/><Relationship Id="rId55" Type="http://schemas.openxmlformats.org/officeDocument/2006/relationships/externalLink" Target="externalLinks/externalLink53.xml"/><Relationship Id="rId76" Type="http://schemas.openxmlformats.org/officeDocument/2006/relationships/externalLink" Target="externalLinks/externalLink74.xml"/><Relationship Id="rId7" Type="http://schemas.openxmlformats.org/officeDocument/2006/relationships/externalLink" Target="externalLinks/externalLink5.xml"/><Relationship Id="rId71" Type="http://schemas.openxmlformats.org/officeDocument/2006/relationships/externalLink" Target="externalLinks/externalLink69.xml"/><Relationship Id="rId92" Type="http://schemas.openxmlformats.org/officeDocument/2006/relationships/styles" Target="styles.xml"/><Relationship Id="rId2" Type="http://schemas.openxmlformats.org/officeDocument/2006/relationships/worksheet" Target="worksheets/sheet2.xml"/><Relationship Id="rId29" Type="http://schemas.openxmlformats.org/officeDocument/2006/relationships/externalLink" Target="externalLinks/externalLink27.xml"/><Relationship Id="rId24" Type="http://schemas.openxmlformats.org/officeDocument/2006/relationships/externalLink" Target="externalLinks/externalLink22.xml"/><Relationship Id="rId40" Type="http://schemas.openxmlformats.org/officeDocument/2006/relationships/externalLink" Target="externalLinks/externalLink38.xml"/><Relationship Id="rId45" Type="http://schemas.openxmlformats.org/officeDocument/2006/relationships/externalLink" Target="externalLinks/externalLink43.xml"/><Relationship Id="rId66" Type="http://schemas.openxmlformats.org/officeDocument/2006/relationships/externalLink" Target="externalLinks/externalLink64.xml"/><Relationship Id="rId87" Type="http://schemas.openxmlformats.org/officeDocument/2006/relationships/externalLink" Target="externalLinks/externalLink85.xml"/><Relationship Id="rId61" Type="http://schemas.openxmlformats.org/officeDocument/2006/relationships/externalLink" Target="externalLinks/externalLink59.xml"/><Relationship Id="rId82" Type="http://schemas.openxmlformats.org/officeDocument/2006/relationships/externalLink" Target="externalLinks/externalLink80.xml"/><Relationship Id="rId19" Type="http://schemas.openxmlformats.org/officeDocument/2006/relationships/externalLink" Target="externalLinks/externalLink17.xml"/><Relationship Id="rId14" Type="http://schemas.openxmlformats.org/officeDocument/2006/relationships/externalLink" Target="externalLinks/externalLink12.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56" Type="http://schemas.openxmlformats.org/officeDocument/2006/relationships/externalLink" Target="externalLinks/externalLink54.xml"/><Relationship Id="rId77" Type="http://schemas.openxmlformats.org/officeDocument/2006/relationships/externalLink" Target="externalLinks/externalLink75.xml"/></Relationships>
</file>

<file path=xl/drawings/drawing1.xml><?xml version="1.0" encoding="utf-8"?>
<xdr:wsDr xmlns:xdr="http://schemas.openxmlformats.org/drawingml/2006/spreadsheetDrawing" xmlns:a="http://schemas.openxmlformats.org/drawingml/2006/main">
  <xdr:twoCellAnchor editAs="oneCell">
    <xdr:from>
      <xdr:col>1</xdr:col>
      <xdr:colOff>1285875</xdr:colOff>
      <xdr:row>1115</xdr:row>
      <xdr:rowOff>0</xdr:rowOff>
    </xdr:from>
    <xdr:to>
      <xdr:col>1</xdr:col>
      <xdr:colOff>1381125</xdr:colOff>
      <xdr:row>1117</xdr:row>
      <xdr:rowOff>47625</xdr:rowOff>
    </xdr:to>
    <xdr:sp macro="" textlink="">
      <xdr:nvSpPr>
        <xdr:cNvPr id="521866" name="Text Box 15"/>
        <xdr:cNvSpPr txBox="1">
          <a:spLocks noChangeArrowheads="1"/>
        </xdr:cNvSpPr>
      </xdr:nvSpPr>
      <xdr:spPr bwMode="auto">
        <a:xfrm>
          <a:off x="1819275" y="239801400"/>
          <a:ext cx="952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1115</xdr:row>
      <xdr:rowOff>0</xdr:rowOff>
    </xdr:from>
    <xdr:to>
      <xdr:col>1</xdr:col>
      <xdr:colOff>1381125</xdr:colOff>
      <xdr:row>1117</xdr:row>
      <xdr:rowOff>9525</xdr:rowOff>
    </xdr:to>
    <xdr:sp macro="" textlink="">
      <xdr:nvSpPr>
        <xdr:cNvPr id="521867" name="Text Box 15"/>
        <xdr:cNvSpPr txBox="1">
          <a:spLocks noChangeArrowheads="1"/>
        </xdr:cNvSpPr>
      </xdr:nvSpPr>
      <xdr:spPr bwMode="auto">
        <a:xfrm>
          <a:off x="1819275" y="239801400"/>
          <a:ext cx="9525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314325</xdr:colOff>
      <xdr:row>1116</xdr:row>
      <xdr:rowOff>152400</xdr:rowOff>
    </xdr:from>
    <xdr:to>
      <xdr:col>1</xdr:col>
      <xdr:colOff>2543175</xdr:colOff>
      <xdr:row>1116</xdr:row>
      <xdr:rowOff>152400</xdr:rowOff>
    </xdr:to>
    <xdr:sp macro="" textlink="">
      <xdr:nvSpPr>
        <xdr:cNvPr id="521868" name="Line 4"/>
        <xdr:cNvSpPr>
          <a:spLocks noChangeShapeType="1"/>
        </xdr:cNvSpPr>
      </xdr:nvSpPr>
      <xdr:spPr bwMode="auto">
        <a:xfrm>
          <a:off x="314325" y="240115725"/>
          <a:ext cx="2762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3705225</xdr:colOff>
      <xdr:row>1116</xdr:row>
      <xdr:rowOff>152400</xdr:rowOff>
    </xdr:from>
    <xdr:to>
      <xdr:col>5</xdr:col>
      <xdr:colOff>914400</xdr:colOff>
      <xdr:row>1116</xdr:row>
      <xdr:rowOff>152400</xdr:rowOff>
    </xdr:to>
    <xdr:sp macro="" textlink="">
      <xdr:nvSpPr>
        <xdr:cNvPr id="521869" name="Line 4"/>
        <xdr:cNvSpPr>
          <a:spLocks noChangeShapeType="1"/>
        </xdr:cNvSpPr>
      </xdr:nvSpPr>
      <xdr:spPr bwMode="auto">
        <a:xfrm>
          <a:off x="4095750" y="240115725"/>
          <a:ext cx="26955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390525</xdr:colOff>
      <xdr:row>1127</xdr:row>
      <xdr:rowOff>95250</xdr:rowOff>
    </xdr:from>
    <xdr:to>
      <xdr:col>1</xdr:col>
      <xdr:colOff>2619375</xdr:colOff>
      <xdr:row>1127</xdr:row>
      <xdr:rowOff>95250</xdr:rowOff>
    </xdr:to>
    <xdr:sp macro="" textlink="">
      <xdr:nvSpPr>
        <xdr:cNvPr id="521870" name="Line 4"/>
        <xdr:cNvSpPr>
          <a:spLocks noChangeShapeType="1"/>
        </xdr:cNvSpPr>
      </xdr:nvSpPr>
      <xdr:spPr bwMode="auto">
        <a:xfrm>
          <a:off x="390525" y="241839750"/>
          <a:ext cx="2762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3676650</xdr:colOff>
      <xdr:row>1127</xdr:row>
      <xdr:rowOff>95250</xdr:rowOff>
    </xdr:from>
    <xdr:to>
      <xdr:col>6</xdr:col>
      <xdr:colOff>0</xdr:colOff>
      <xdr:row>1127</xdr:row>
      <xdr:rowOff>95250</xdr:rowOff>
    </xdr:to>
    <xdr:sp macro="" textlink="">
      <xdr:nvSpPr>
        <xdr:cNvPr id="521871" name="Line 4"/>
        <xdr:cNvSpPr>
          <a:spLocks noChangeShapeType="1"/>
        </xdr:cNvSpPr>
      </xdr:nvSpPr>
      <xdr:spPr bwMode="auto">
        <a:xfrm>
          <a:off x="4095750" y="241839750"/>
          <a:ext cx="2733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7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7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7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7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7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7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7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7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8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8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8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8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8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8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8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8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8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8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9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9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9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9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9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9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9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9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9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89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0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0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0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0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0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0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0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0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0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0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1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1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1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1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1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1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1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1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1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1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2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2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2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2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2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2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2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2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2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2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3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3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3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3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3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3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3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3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3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3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4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4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4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4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1944"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4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4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4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4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1949"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5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5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5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5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1954"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5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1956"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1957"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5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5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6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6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1962"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6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6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6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6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1967"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196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1969"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1970"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7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7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7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7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7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7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7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7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7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8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8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8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8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8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8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8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8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8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8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9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9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9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9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9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1995"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9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9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9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199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0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0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0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0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0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0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0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0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0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0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1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1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1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1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1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1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1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1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1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1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2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2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2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2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2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2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2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2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2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2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3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3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3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3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3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3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3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3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3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3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4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4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4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4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4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4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4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4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4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4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5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5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5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5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5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5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5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5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5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5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6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6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6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6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6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6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6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6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068"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6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7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7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7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2073"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7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7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7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7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078"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7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080"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081"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8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8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8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8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2086"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8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8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8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9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091"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09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093"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2094"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9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9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9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9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09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0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0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0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0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0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0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0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0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0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0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1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1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1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1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1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1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1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1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1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2119"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2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2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2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2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2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2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2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2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2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2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3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3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3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3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3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3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3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3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3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3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4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4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4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4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4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4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4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4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4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4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5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5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5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5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5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5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5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5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5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5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6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6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6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6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6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6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6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6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6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6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7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7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7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7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7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7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7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7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7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7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8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8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8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8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8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8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8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8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8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8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9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19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192"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19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19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19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19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2197"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19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19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0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0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202"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0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204"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205"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0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0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0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0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2210"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1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1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1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1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215"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221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2217"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2218"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1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2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2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2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2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2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2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2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2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2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2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3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3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3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3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3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3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3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3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3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223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28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28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29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4291"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29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29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29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29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29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29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29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29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0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0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0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0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0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0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0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0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0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0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1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1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1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1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1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1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1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1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1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1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2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2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2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2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2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2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2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2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2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2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3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3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3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3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3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3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3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3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3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3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4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4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4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4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4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4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4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4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4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4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5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5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5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5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5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5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5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5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5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5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6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6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6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6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364"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6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6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6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6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4369"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7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7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7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7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374"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7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376"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377"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7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7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8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8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4382"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8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8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8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8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387"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38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389"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4390"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9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9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9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9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9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9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9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9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39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0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0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0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0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0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0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0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0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0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0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1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1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1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1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1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4415"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1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1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1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1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2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2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2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2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2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2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2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2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2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2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3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3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3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3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3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3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3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3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3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3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4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4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4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4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4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4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4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4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4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4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5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5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5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5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5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5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5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5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5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5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6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6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6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6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6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6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6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6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6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6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7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7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7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7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7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7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7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7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7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7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8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8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8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8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8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8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8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48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488"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48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49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49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49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4493"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49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49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49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49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498"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49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500"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501"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50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50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50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50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4506"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50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50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50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51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511"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51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513"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4514"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1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1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1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1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1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2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2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2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2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2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2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2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2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2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2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3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3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3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3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3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3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3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3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3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4539"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4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4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4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4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4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4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4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4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4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4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5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5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5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5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5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5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5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5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5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5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6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6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6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6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6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6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6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6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6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6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7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7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7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7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7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7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7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7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7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7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8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8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8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8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8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8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8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8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8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8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9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9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9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9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9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9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9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9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9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59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0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0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0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0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0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0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0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0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0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0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1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1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612"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1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1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1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1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4617"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1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1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2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2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622"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2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624"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625"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2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2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2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2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4630"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3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3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3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3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635"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63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637"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4638"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3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4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4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4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4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4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4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4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4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4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4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5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5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5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5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5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5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5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5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5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5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6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6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6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4663"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6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6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6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6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6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6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7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7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7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7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7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7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7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7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7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7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8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8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8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8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8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8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8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8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8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8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9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9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9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9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9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9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9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9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9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69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0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0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0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0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0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0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0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0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0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0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1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1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1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1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1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1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1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1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1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1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2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2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2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2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2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2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2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2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2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2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3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3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3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3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3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3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736"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3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3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3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4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4741"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4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4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4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4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746"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4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748"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749"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5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5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5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5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4754"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5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5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5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5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759"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76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761"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4762"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6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6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6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6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6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6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6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7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7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7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7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7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7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7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7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7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7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8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8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8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8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8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8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8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4787"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8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8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9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9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9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9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9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9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9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9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9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79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0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0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0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0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0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0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0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0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0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0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1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1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1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1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1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1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1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1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1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1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2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2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2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2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2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2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2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2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2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2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3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3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3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3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3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3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3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3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3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3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4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4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4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4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4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4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4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4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4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4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5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5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5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5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5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5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5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5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5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5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860"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6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6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63"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6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4865"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6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6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68"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6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870"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7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872"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873"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7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75"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76"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77"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910</xdr:row>
      <xdr:rowOff>0</xdr:rowOff>
    </xdr:from>
    <xdr:to>
      <xdr:col>1</xdr:col>
      <xdr:colOff>1428750</xdr:colOff>
      <xdr:row>911</xdr:row>
      <xdr:rowOff>9525</xdr:rowOff>
    </xdr:to>
    <xdr:sp macro="" textlink="">
      <xdr:nvSpPr>
        <xdr:cNvPr id="524878" name="Text Box 15"/>
        <xdr:cNvSpPr txBox="1">
          <a:spLocks noChangeArrowheads="1"/>
        </xdr:cNvSpPr>
      </xdr:nvSpPr>
      <xdr:spPr bwMode="auto">
        <a:xfrm>
          <a:off x="1866900"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79"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80"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81"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82"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883"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911</xdr:row>
      <xdr:rowOff>9525</xdr:rowOff>
    </xdr:to>
    <xdr:sp macro="" textlink="">
      <xdr:nvSpPr>
        <xdr:cNvPr id="524884" name="Text Box 15"/>
        <xdr:cNvSpPr txBox="1">
          <a:spLocks noChangeArrowheads="1"/>
        </xdr:cNvSpPr>
      </xdr:nvSpPr>
      <xdr:spPr bwMode="auto">
        <a:xfrm>
          <a:off x="181927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1400175</xdr:colOff>
      <xdr:row>911</xdr:row>
      <xdr:rowOff>9525</xdr:rowOff>
    </xdr:to>
    <xdr:sp macro="" textlink="">
      <xdr:nvSpPr>
        <xdr:cNvPr id="524885" name="Text Box 15"/>
        <xdr:cNvSpPr txBox="1">
          <a:spLocks noChangeArrowheads="1"/>
        </xdr:cNvSpPr>
      </xdr:nvSpPr>
      <xdr:spPr bwMode="auto">
        <a:xfrm>
          <a:off x="1838325" y="200406000"/>
          <a:ext cx="952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4886"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8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8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8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9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9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9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9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9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9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9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9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9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89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90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901"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902"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903"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904"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905"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906"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907"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908"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909"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910</xdr:row>
      <xdr:rowOff>0</xdr:rowOff>
    </xdr:from>
    <xdr:to>
      <xdr:col>1</xdr:col>
      <xdr:colOff>1381125</xdr:colOff>
      <xdr:row>910</xdr:row>
      <xdr:rowOff>114300</xdr:rowOff>
    </xdr:to>
    <xdr:sp macro="" textlink="">
      <xdr:nvSpPr>
        <xdr:cNvPr id="524910" name="Text Box 15"/>
        <xdr:cNvSpPr txBox="1">
          <a:spLocks noChangeArrowheads="1"/>
        </xdr:cNvSpPr>
      </xdr:nvSpPr>
      <xdr:spPr bwMode="auto">
        <a:xfrm>
          <a:off x="1819275" y="200406000"/>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910</xdr:row>
      <xdr:rowOff>0</xdr:rowOff>
    </xdr:from>
    <xdr:to>
      <xdr:col>1</xdr:col>
      <xdr:colOff>1390650</xdr:colOff>
      <xdr:row>912</xdr:row>
      <xdr:rowOff>0</xdr:rowOff>
    </xdr:to>
    <xdr:sp macro="" textlink="">
      <xdr:nvSpPr>
        <xdr:cNvPr id="524911" name="Text Box 15"/>
        <xdr:cNvSpPr txBox="1">
          <a:spLocks noChangeArrowheads="1"/>
        </xdr:cNvSpPr>
      </xdr:nvSpPr>
      <xdr:spPr bwMode="auto">
        <a:xfrm>
          <a:off x="1828800" y="200406000"/>
          <a:ext cx="952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12"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13"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14"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15"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16"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17"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18"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19"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20"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21"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22"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23"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24"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25"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26"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27"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28"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29"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30"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31"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32"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33"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34"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35"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36"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37"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38"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39"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40"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41"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42"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43"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44"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45"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46"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47"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48"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49"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50"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51"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52"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53"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54"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55"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56"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57"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58"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59"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60"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61"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62"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63"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64"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65"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66"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67"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68"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69"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70"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71"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72"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73"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74"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75"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76"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77"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78"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79"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80"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81"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82" name="Text Box 8"/>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910</xdr:row>
      <xdr:rowOff>0</xdr:rowOff>
    </xdr:from>
    <xdr:to>
      <xdr:col>1</xdr:col>
      <xdr:colOff>1304925</xdr:colOff>
      <xdr:row>911</xdr:row>
      <xdr:rowOff>0</xdr:rowOff>
    </xdr:to>
    <xdr:sp macro="" textlink="">
      <xdr:nvSpPr>
        <xdr:cNvPr id="524983" name="Text Box 9"/>
        <xdr:cNvSpPr txBox="1">
          <a:spLocks noChangeArrowheads="1"/>
        </xdr:cNvSpPr>
      </xdr:nvSpPr>
      <xdr:spPr bwMode="auto">
        <a:xfrm>
          <a:off x="1838325" y="200406000"/>
          <a:ext cx="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1323975</xdr:colOff>
      <xdr:row>11</xdr:row>
      <xdr:rowOff>0</xdr:rowOff>
    </xdr:from>
    <xdr:to>
      <xdr:col>1</xdr:col>
      <xdr:colOff>1419225</xdr:colOff>
      <xdr:row>12</xdr:row>
      <xdr:rowOff>2516</xdr:rowOff>
    </xdr:to>
    <xdr:sp macro="" textlink="">
      <xdr:nvSpPr>
        <xdr:cNvPr id="6" name="Text Box 15"/>
        <xdr:cNvSpPr txBox="1">
          <a:spLocks noChangeArrowheads="1"/>
        </xdr:cNvSpPr>
      </xdr:nvSpPr>
      <xdr:spPr bwMode="auto">
        <a:xfrm>
          <a:off x="1847850" y="1962150"/>
          <a:ext cx="95250" cy="16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1304925</xdr:colOff>
      <xdr:row>2557</xdr:row>
      <xdr:rowOff>0</xdr:rowOff>
    </xdr:from>
    <xdr:ext cx="95250" cy="164523"/>
    <xdr:sp macro="" textlink="">
      <xdr:nvSpPr>
        <xdr:cNvPr id="7"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12"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7"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9"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20"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25"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30"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3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32"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33"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34"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35"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3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3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3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3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40"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4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4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4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4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45"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4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47"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48"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4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5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5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5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53"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5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5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5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5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58"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5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60"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61"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62"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63"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6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6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6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6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68"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6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7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7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7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73"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7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75"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76"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7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7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7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8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81"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8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8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8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8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86"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8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88"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89"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90"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91"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9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9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9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9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96"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9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9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9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0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01"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0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03"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04"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0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0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0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0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109"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1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1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1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1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14"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1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16"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117"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118"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19"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2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2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2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2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124"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2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2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2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2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29"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3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31"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32"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3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3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3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3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137"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3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3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4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4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42"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4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44"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145"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146"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47"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4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4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5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5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152"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5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5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5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5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57"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5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59"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60"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6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6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6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6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165"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6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6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6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6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70"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7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72"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173"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174"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75"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7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7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7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7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180"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8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8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8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8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85"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8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87"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88"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8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9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9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9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193"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9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9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9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9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198"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19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200"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201"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202"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203"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0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0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06"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0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208"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0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1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11"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1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213"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1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215"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216"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1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18"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19"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20"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1333500</xdr:colOff>
      <xdr:row>2557</xdr:row>
      <xdr:rowOff>0</xdr:rowOff>
    </xdr:from>
    <xdr:ext cx="95250" cy="164523"/>
    <xdr:sp macro="" textlink="">
      <xdr:nvSpPr>
        <xdr:cNvPr id="221" name="Text Box 15"/>
        <xdr:cNvSpPr txBox="1">
          <a:spLocks noChangeArrowheads="1"/>
        </xdr:cNvSpPr>
      </xdr:nvSpPr>
      <xdr:spPr bwMode="auto">
        <a:xfrm>
          <a:off x="1857375"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22"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23"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24"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25"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226"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2557</xdr:row>
      <xdr:rowOff>0</xdr:rowOff>
    </xdr:from>
    <xdr:ext cx="95250" cy="164523"/>
    <xdr:sp macro="" textlink="">
      <xdr:nvSpPr>
        <xdr:cNvPr id="227" name="Text Box 15"/>
        <xdr:cNvSpPr txBox="1">
          <a:spLocks noChangeArrowheads="1"/>
        </xdr:cNvSpPr>
      </xdr:nvSpPr>
      <xdr:spPr bwMode="auto">
        <a:xfrm>
          <a:off x="180975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1304925</xdr:colOff>
      <xdr:row>2557</xdr:row>
      <xdr:rowOff>0</xdr:rowOff>
    </xdr:from>
    <xdr:ext cx="95250" cy="164523"/>
    <xdr:sp macro="" textlink="">
      <xdr:nvSpPr>
        <xdr:cNvPr id="228" name="Text Box 15"/>
        <xdr:cNvSpPr txBox="1">
          <a:spLocks noChangeArrowheads="1"/>
        </xdr:cNvSpPr>
      </xdr:nvSpPr>
      <xdr:spPr bwMode="auto">
        <a:xfrm>
          <a:off x="1828800" y="23593425"/>
          <a:ext cx="95250" cy="164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229"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2557</xdr:row>
      <xdr:rowOff>0</xdr:rowOff>
    </xdr:from>
    <xdr:ext cx="95250" cy="316923"/>
    <xdr:sp macro="" textlink="">
      <xdr:nvSpPr>
        <xdr:cNvPr id="230" name="Text Box 15"/>
        <xdr:cNvSpPr txBox="1">
          <a:spLocks noChangeArrowheads="1"/>
        </xdr:cNvSpPr>
      </xdr:nvSpPr>
      <xdr:spPr bwMode="auto">
        <a:xfrm>
          <a:off x="1819275" y="23593425"/>
          <a:ext cx="95250" cy="316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1295400</xdr:colOff>
      <xdr:row>2557</xdr:row>
      <xdr:rowOff>0</xdr:rowOff>
    </xdr:from>
    <xdr:to>
      <xdr:col>1</xdr:col>
      <xdr:colOff>1390650</xdr:colOff>
      <xdr:row>2560</xdr:row>
      <xdr:rowOff>140676</xdr:rowOff>
    </xdr:to>
    <xdr:sp macro="" textlink="">
      <xdr:nvSpPr>
        <xdr:cNvPr id="231"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32"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33"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34"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35"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36"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37"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38"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39"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40"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41"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42"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43"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44"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45"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2557</xdr:row>
      <xdr:rowOff>0</xdr:rowOff>
    </xdr:from>
    <xdr:to>
      <xdr:col>1</xdr:col>
      <xdr:colOff>1390650</xdr:colOff>
      <xdr:row>2560</xdr:row>
      <xdr:rowOff>140676</xdr:rowOff>
    </xdr:to>
    <xdr:sp macro="" textlink="">
      <xdr:nvSpPr>
        <xdr:cNvPr id="246" name="Text Box 15"/>
        <xdr:cNvSpPr txBox="1">
          <a:spLocks noChangeArrowheads="1"/>
        </xdr:cNvSpPr>
      </xdr:nvSpPr>
      <xdr:spPr bwMode="auto">
        <a:xfrm>
          <a:off x="1819275" y="23593425"/>
          <a:ext cx="9525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247" name="Text Box 8"/>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248" name="Text Box 9"/>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249" name="Text Box 8"/>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250" name="Text Box 9"/>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251"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252"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253" name="Text Box 8"/>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254" name="Text Box 9"/>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255"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256"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257"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258"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259"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260"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121626</xdr:rowOff>
    </xdr:to>
    <xdr:sp macro="" textlink="">
      <xdr:nvSpPr>
        <xdr:cNvPr id="261" name="Text Box 8"/>
        <xdr:cNvSpPr txBox="1">
          <a:spLocks noChangeArrowheads="1"/>
        </xdr:cNvSpPr>
      </xdr:nvSpPr>
      <xdr:spPr bwMode="auto">
        <a:xfrm>
          <a:off x="1828800" y="23593425"/>
          <a:ext cx="1047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121626</xdr:rowOff>
    </xdr:to>
    <xdr:sp macro="" textlink="">
      <xdr:nvSpPr>
        <xdr:cNvPr id="262" name="Text Box 9"/>
        <xdr:cNvSpPr txBox="1">
          <a:spLocks noChangeArrowheads="1"/>
        </xdr:cNvSpPr>
      </xdr:nvSpPr>
      <xdr:spPr bwMode="auto">
        <a:xfrm>
          <a:off x="1828800" y="23593425"/>
          <a:ext cx="1047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263" name="Text Box 8"/>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264" name="Text Box 9"/>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265"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266"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267"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268"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269"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270"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271" name="Text Box 8"/>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272" name="Text Box 9"/>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7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7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7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7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7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7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7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8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8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8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283"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284"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285"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286"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8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8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8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9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9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9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9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9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9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9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9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29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299"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00"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01"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02"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0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0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0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0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0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0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0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1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1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1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1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1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1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1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1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1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1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2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2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2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23"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24"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25"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26"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2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2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2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3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3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3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3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3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3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3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3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3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39"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40"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41"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42"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4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4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4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4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4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4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4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5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5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5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53"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54"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55"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56"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5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5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59"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60"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61"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62"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6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6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65"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66"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67"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68"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6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37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371"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372"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373"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374"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375"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376"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377"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378"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379"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380"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381"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382"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383" name="Text Box 8"/>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384" name="Text Box 9"/>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385" name="Text Box 8"/>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386" name="Text Box 9"/>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102576</xdr:rowOff>
    </xdr:to>
    <xdr:sp macro="" textlink="">
      <xdr:nvSpPr>
        <xdr:cNvPr id="387" name="Text Box 8"/>
        <xdr:cNvSpPr txBox="1">
          <a:spLocks noChangeArrowheads="1"/>
        </xdr:cNvSpPr>
      </xdr:nvSpPr>
      <xdr:spPr bwMode="auto">
        <a:xfrm>
          <a:off x="1828800" y="23593425"/>
          <a:ext cx="104775"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102576</xdr:rowOff>
    </xdr:to>
    <xdr:sp macro="" textlink="">
      <xdr:nvSpPr>
        <xdr:cNvPr id="388" name="Text Box 9"/>
        <xdr:cNvSpPr txBox="1">
          <a:spLocks noChangeArrowheads="1"/>
        </xdr:cNvSpPr>
      </xdr:nvSpPr>
      <xdr:spPr bwMode="auto">
        <a:xfrm>
          <a:off x="1828800" y="23593425"/>
          <a:ext cx="104775"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389"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390"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391"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392"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393" name="Text Box 8"/>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394" name="Text Box 9"/>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45426</xdr:rowOff>
    </xdr:to>
    <xdr:sp macro="" textlink="">
      <xdr:nvSpPr>
        <xdr:cNvPr id="395" name="Text Box 8"/>
        <xdr:cNvSpPr txBox="1">
          <a:spLocks noChangeArrowheads="1"/>
        </xdr:cNvSpPr>
      </xdr:nvSpPr>
      <xdr:spPr bwMode="auto">
        <a:xfrm>
          <a:off x="1828800" y="23593425"/>
          <a:ext cx="104775"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45426</xdr:rowOff>
    </xdr:to>
    <xdr:sp macro="" textlink="">
      <xdr:nvSpPr>
        <xdr:cNvPr id="396" name="Text Box 9"/>
        <xdr:cNvSpPr txBox="1">
          <a:spLocks noChangeArrowheads="1"/>
        </xdr:cNvSpPr>
      </xdr:nvSpPr>
      <xdr:spPr bwMode="auto">
        <a:xfrm>
          <a:off x="1828800" y="23593425"/>
          <a:ext cx="104775"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97"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98"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399"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00"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0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0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0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0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0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0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0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0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0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1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11"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12"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13"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14"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15"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16"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17"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18"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1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2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2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2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2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2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2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2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2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2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2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3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31"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32"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33"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34"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3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3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3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3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3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4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4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4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4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4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445"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446"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447"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448"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449"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450"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451"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452"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453"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454"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455"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456"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457" name="Text Box 8"/>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458" name="Text Box 9"/>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459" name="Text Box 8"/>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460" name="Text Box 9"/>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102576</xdr:rowOff>
    </xdr:to>
    <xdr:sp macro="" textlink="">
      <xdr:nvSpPr>
        <xdr:cNvPr id="461" name="Text Box 8"/>
        <xdr:cNvSpPr txBox="1">
          <a:spLocks noChangeArrowheads="1"/>
        </xdr:cNvSpPr>
      </xdr:nvSpPr>
      <xdr:spPr bwMode="auto">
        <a:xfrm>
          <a:off x="1828800" y="23593425"/>
          <a:ext cx="104775"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102576</xdr:rowOff>
    </xdr:to>
    <xdr:sp macro="" textlink="">
      <xdr:nvSpPr>
        <xdr:cNvPr id="462" name="Text Box 9"/>
        <xdr:cNvSpPr txBox="1">
          <a:spLocks noChangeArrowheads="1"/>
        </xdr:cNvSpPr>
      </xdr:nvSpPr>
      <xdr:spPr bwMode="auto">
        <a:xfrm>
          <a:off x="1828800" y="23593425"/>
          <a:ext cx="104775"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463"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464"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465"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466"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467" name="Text Box 8"/>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468" name="Text Box 9"/>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45426</xdr:rowOff>
    </xdr:to>
    <xdr:sp macro="" textlink="">
      <xdr:nvSpPr>
        <xdr:cNvPr id="469" name="Text Box 8"/>
        <xdr:cNvSpPr txBox="1">
          <a:spLocks noChangeArrowheads="1"/>
        </xdr:cNvSpPr>
      </xdr:nvSpPr>
      <xdr:spPr bwMode="auto">
        <a:xfrm>
          <a:off x="1828800" y="23593425"/>
          <a:ext cx="104775"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45426</xdr:rowOff>
    </xdr:to>
    <xdr:sp macro="" textlink="">
      <xdr:nvSpPr>
        <xdr:cNvPr id="470" name="Text Box 9"/>
        <xdr:cNvSpPr txBox="1">
          <a:spLocks noChangeArrowheads="1"/>
        </xdr:cNvSpPr>
      </xdr:nvSpPr>
      <xdr:spPr bwMode="auto">
        <a:xfrm>
          <a:off x="1828800" y="23593425"/>
          <a:ext cx="104775"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71"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72"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73"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74"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7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7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7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7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7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8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8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8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8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8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85"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86"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87"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88"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89"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90"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91"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492"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9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9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9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9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9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9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49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0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0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0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0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0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05"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06"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07"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08"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09"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10"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11"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12"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13"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14"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15"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16"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17" name="Text Box 8"/>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731</xdr:rowOff>
    </xdr:to>
    <xdr:sp macro="" textlink="">
      <xdr:nvSpPr>
        <xdr:cNvPr id="518" name="Text Box 9"/>
        <xdr:cNvSpPr txBox="1">
          <a:spLocks noChangeArrowheads="1"/>
        </xdr:cNvSpPr>
      </xdr:nvSpPr>
      <xdr:spPr bwMode="auto">
        <a:xfrm>
          <a:off x="1828800" y="23593425"/>
          <a:ext cx="10477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519" name="Text Box 8"/>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520" name="Text Box 9"/>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521" name="Text Box 8"/>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522" name="Text Box 9"/>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23"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24"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525" name="Text Box 8"/>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93051</xdr:rowOff>
    </xdr:to>
    <xdr:sp macro="" textlink="">
      <xdr:nvSpPr>
        <xdr:cNvPr id="526" name="Text Box 9"/>
        <xdr:cNvSpPr txBox="1">
          <a:spLocks noChangeArrowheads="1"/>
        </xdr:cNvSpPr>
      </xdr:nvSpPr>
      <xdr:spPr bwMode="auto">
        <a:xfrm>
          <a:off x="1828800" y="23593425"/>
          <a:ext cx="104775"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27"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28"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29"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30"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531"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532"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121626</xdr:rowOff>
    </xdr:to>
    <xdr:sp macro="" textlink="">
      <xdr:nvSpPr>
        <xdr:cNvPr id="533" name="Text Box 8"/>
        <xdr:cNvSpPr txBox="1">
          <a:spLocks noChangeArrowheads="1"/>
        </xdr:cNvSpPr>
      </xdr:nvSpPr>
      <xdr:spPr bwMode="auto">
        <a:xfrm>
          <a:off x="1828800" y="23593425"/>
          <a:ext cx="1047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121626</xdr:rowOff>
    </xdr:to>
    <xdr:sp macro="" textlink="">
      <xdr:nvSpPr>
        <xdr:cNvPr id="534" name="Text Box 9"/>
        <xdr:cNvSpPr txBox="1">
          <a:spLocks noChangeArrowheads="1"/>
        </xdr:cNvSpPr>
      </xdr:nvSpPr>
      <xdr:spPr bwMode="auto">
        <a:xfrm>
          <a:off x="1828800" y="23593425"/>
          <a:ext cx="1047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535" name="Text Box 8"/>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536" name="Text Box 9"/>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37"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38"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39"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40"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541"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542"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543" name="Text Box 8"/>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544" name="Text Box 9"/>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45"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46"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47"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48"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49"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50"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51"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52"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53"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54"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555"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556"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557" name="Text Box 8"/>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558" name="Text Box 9"/>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559" name="Text Box 8"/>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560" name="Text Box 9"/>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102576</xdr:rowOff>
    </xdr:to>
    <xdr:sp macro="" textlink="">
      <xdr:nvSpPr>
        <xdr:cNvPr id="561" name="Text Box 8"/>
        <xdr:cNvSpPr txBox="1">
          <a:spLocks noChangeArrowheads="1"/>
        </xdr:cNvSpPr>
      </xdr:nvSpPr>
      <xdr:spPr bwMode="auto">
        <a:xfrm>
          <a:off x="1828800" y="23593425"/>
          <a:ext cx="104775"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102576</xdr:rowOff>
    </xdr:to>
    <xdr:sp macro="" textlink="">
      <xdr:nvSpPr>
        <xdr:cNvPr id="562" name="Text Box 9"/>
        <xdr:cNvSpPr txBox="1">
          <a:spLocks noChangeArrowheads="1"/>
        </xdr:cNvSpPr>
      </xdr:nvSpPr>
      <xdr:spPr bwMode="auto">
        <a:xfrm>
          <a:off x="1828800" y="23593425"/>
          <a:ext cx="104775"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63"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64"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565"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566"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567" name="Text Box 8"/>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568" name="Text Box 9"/>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45426</xdr:rowOff>
    </xdr:to>
    <xdr:sp macro="" textlink="">
      <xdr:nvSpPr>
        <xdr:cNvPr id="569" name="Text Box 8"/>
        <xdr:cNvSpPr txBox="1">
          <a:spLocks noChangeArrowheads="1"/>
        </xdr:cNvSpPr>
      </xdr:nvSpPr>
      <xdr:spPr bwMode="auto">
        <a:xfrm>
          <a:off x="1828800" y="23593425"/>
          <a:ext cx="104775"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45426</xdr:rowOff>
    </xdr:to>
    <xdr:sp macro="" textlink="">
      <xdr:nvSpPr>
        <xdr:cNvPr id="570" name="Text Box 9"/>
        <xdr:cNvSpPr txBox="1">
          <a:spLocks noChangeArrowheads="1"/>
        </xdr:cNvSpPr>
      </xdr:nvSpPr>
      <xdr:spPr bwMode="auto">
        <a:xfrm>
          <a:off x="1828800" y="23593425"/>
          <a:ext cx="104775"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71"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72"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73"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74"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75"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76"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77"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578"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79"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80"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81"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82"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83"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84"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85" name="Text Box 8"/>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83526</xdr:rowOff>
    </xdr:to>
    <xdr:sp macro="" textlink="">
      <xdr:nvSpPr>
        <xdr:cNvPr id="586" name="Text Box 9"/>
        <xdr:cNvSpPr txBox="1">
          <a:spLocks noChangeArrowheads="1"/>
        </xdr:cNvSpPr>
      </xdr:nvSpPr>
      <xdr:spPr bwMode="auto">
        <a:xfrm>
          <a:off x="1828800" y="23593425"/>
          <a:ext cx="104775"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87"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88"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589"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590"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591" name="Text Box 8"/>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592" name="Text Box 9"/>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593" name="Text Box 8"/>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112101</xdr:rowOff>
    </xdr:to>
    <xdr:sp macro="" textlink="">
      <xdr:nvSpPr>
        <xdr:cNvPr id="594" name="Text Box 9"/>
        <xdr:cNvSpPr txBox="1">
          <a:spLocks noChangeArrowheads="1"/>
        </xdr:cNvSpPr>
      </xdr:nvSpPr>
      <xdr:spPr bwMode="auto">
        <a:xfrm>
          <a:off x="1828800" y="23593425"/>
          <a:ext cx="104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102576</xdr:rowOff>
    </xdr:to>
    <xdr:sp macro="" textlink="">
      <xdr:nvSpPr>
        <xdr:cNvPr id="595" name="Text Box 8"/>
        <xdr:cNvSpPr txBox="1">
          <a:spLocks noChangeArrowheads="1"/>
        </xdr:cNvSpPr>
      </xdr:nvSpPr>
      <xdr:spPr bwMode="auto">
        <a:xfrm>
          <a:off x="1828800" y="23593425"/>
          <a:ext cx="104775"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102576</xdr:rowOff>
    </xdr:to>
    <xdr:sp macro="" textlink="">
      <xdr:nvSpPr>
        <xdr:cNvPr id="596" name="Text Box 9"/>
        <xdr:cNvSpPr txBox="1">
          <a:spLocks noChangeArrowheads="1"/>
        </xdr:cNvSpPr>
      </xdr:nvSpPr>
      <xdr:spPr bwMode="auto">
        <a:xfrm>
          <a:off x="1828800" y="23593425"/>
          <a:ext cx="104775"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97" name="Text Box 8"/>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74001</xdr:rowOff>
    </xdr:to>
    <xdr:sp macro="" textlink="">
      <xdr:nvSpPr>
        <xdr:cNvPr id="598" name="Text Box 9"/>
        <xdr:cNvSpPr txBox="1">
          <a:spLocks noChangeArrowheads="1"/>
        </xdr:cNvSpPr>
      </xdr:nvSpPr>
      <xdr:spPr bwMode="auto">
        <a:xfrm>
          <a:off x="1828800" y="23593425"/>
          <a:ext cx="1047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599" name="Text Box 8"/>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64476</xdr:rowOff>
    </xdr:to>
    <xdr:sp macro="" textlink="">
      <xdr:nvSpPr>
        <xdr:cNvPr id="600" name="Text Box 9"/>
        <xdr:cNvSpPr txBox="1">
          <a:spLocks noChangeArrowheads="1"/>
        </xdr:cNvSpPr>
      </xdr:nvSpPr>
      <xdr:spPr bwMode="auto">
        <a:xfrm>
          <a:off x="1828800" y="23593425"/>
          <a:ext cx="10477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1409700</xdr:colOff>
      <xdr:row>2560</xdr:row>
      <xdr:rowOff>54951</xdr:rowOff>
    </xdr:to>
    <xdr:sp macro="" textlink="">
      <xdr:nvSpPr>
        <xdr:cNvPr id="601" name="Text Box 8"/>
        <xdr:cNvSpPr txBox="1">
          <a:spLocks noChangeArrowheads="1"/>
        </xdr:cNvSpPr>
      </xdr:nvSpPr>
      <xdr:spPr bwMode="auto">
        <a:xfrm>
          <a:off x="1828800" y="23593425"/>
          <a:ext cx="104775"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604"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605"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606"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607"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608"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609" name="Text Box 9"/>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2557</xdr:row>
      <xdr:rowOff>0</xdr:rowOff>
    </xdr:from>
    <xdr:to>
      <xdr:col>1</xdr:col>
      <xdr:colOff>1304925</xdr:colOff>
      <xdr:row>2560</xdr:row>
      <xdr:rowOff>731</xdr:rowOff>
    </xdr:to>
    <xdr:sp macro="" textlink="">
      <xdr:nvSpPr>
        <xdr:cNvPr id="610" name="Text Box 8"/>
        <xdr:cNvSpPr txBox="1">
          <a:spLocks noChangeArrowheads="1"/>
        </xdr:cNvSpPr>
      </xdr:nvSpPr>
      <xdr:spPr bwMode="auto">
        <a:xfrm>
          <a:off x="1828800" y="23593425"/>
          <a:ext cx="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12" name="Cuadro de texto 47652"/>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13" name="Cuadro de texto 47653"/>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14" name="Cuadro de texto 47654"/>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15" name="Cuadro de texto 47655"/>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16" name="Cuadro de texto 47656"/>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17" name="Cuadro de texto 47657"/>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18" name="Cuadro de texto 47658"/>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19" name="Cuadro de texto 47659"/>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20" name="Cuadro de texto 47660"/>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21" name="Cuadro de texto 47661"/>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22" name="Cuadro de texto 47662"/>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23" name="Cuadro de texto 47663"/>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24" name="Cuadro de texto 47664"/>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25" name="Cuadro de texto 47665"/>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1295400</xdr:colOff>
      <xdr:row>2557</xdr:row>
      <xdr:rowOff>0</xdr:rowOff>
    </xdr:from>
    <xdr:to>
      <xdr:col>1</xdr:col>
      <xdr:colOff>1390650</xdr:colOff>
      <xdr:row>2557</xdr:row>
      <xdr:rowOff>314325</xdr:rowOff>
    </xdr:to>
    <xdr:sp macro="" textlink="">
      <xdr:nvSpPr>
        <xdr:cNvPr id="626" name="Cuadro de texto 47666"/>
        <xdr:cNvSpPr txBox="1">
          <a:spLocks noChangeArrowheads="1"/>
        </xdr:cNvSpPr>
      </xdr:nvSpPr>
      <xdr:spPr bwMode="auto">
        <a:xfrm>
          <a:off x="1819275" y="23593425"/>
          <a:ext cx="95250"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628" name="Cuadro de texto 47668"/>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629" name="Cuadro de texto 47669"/>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630" name="Cuadro de texto 47670"/>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631" name="Cuadro de texto 47671"/>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632" name="Cuadro de texto 47672"/>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633" name="Cuadro de texto 47673"/>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634" name="Cuadro de texto 47674"/>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635" name="Cuadro de texto 47675"/>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636" name="Cuadro de texto 47676"/>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637" name="Cuadro de texto 47677"/>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638" name="Cuadro de texto 47678"/>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639" name="Cuadro de texto 47679"/>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640" name="Cuadro de texto 47680"/>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641" name="Cuadro de texto 47681"/>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295275</xdr:rowOff>
    </xdr:to>
    <xdr:sp macro="" textlink="">
      <xdr:nvSpPr>
        <xdr:cNvPr id="642" name="Cuadro de texto 47682"/>
        <xdr:cNvSpPr txBox="1">
          <a:spLocks noChangeArrowheads="1"/>
        </xdr:cNvSpPr>
      </xdr:nvSpPr>
      <xdr:spPr bwMode="auto">
        <a:xfrm>
          <a:off x="1828800" y="23593425"/>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295275</xdr:rowOff>
    </xdr:to>
    <xdr:sp macro="" textlink="">
      <xdr:nvSpPr>
        <xdr:cNvPr id="643" name="Cuadro de texto 47683"/>
        <xdr:cNvSpPr txBox="1">
          <a:spLocks noChangeArrowheads="1"/>
        </xdr:cNvSpPr>
      </xdr:nvSpPr>
      <xdr:spPr bwMode="auto">
        <a:xfrm>
          <a:off x="1828800" y="23593425"/>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644" name="Cuadro de texto 47684"/>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645" name="Cuadro de texto 47685"/>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646" name="Cuadro de texto 47686"/>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647" name="Cuadro de texto 47687"/>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648" name="Cuadro de texto 47688"/>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649" name="Cuadro de texto 47689"/>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650" name="Cuadro de texto 47690"/>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651" name="Cuadro de texto 47691"/>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652" name="Cuadro de texto 47692"/>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653" name="Cuadro de texto 47693"/>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54" name="Cuadro de texto 4769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55" name="Cuadro de texto 4769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56" name="Cuadro de texto 4769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57" name="Cuadro de texto 4769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58" name="Cuadro de texto 4769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59" name="Cuadro de texto 4769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60" name="Cuadro de texto 4770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61" name="Cuadro de texto 4770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62" name="Cuadro de texto 4770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63" name="Cuadro de texto 4770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64" name="Cuadro de texto 4770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65" name="Cuadro de texto 4770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66" name="Cuadro de texto 4771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67" name="Cuadro de texto 4771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68" name="Cuadro de texto 4771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69" name="Cuadro de texto 4771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70" name="Cuadro de texto 4771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71" name="Cuadro de texto 4771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72" name="Cuadro de texto 4771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73" name="Cuadro de texto 4771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74" name="Cuadro de texto 4771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75" name="Cuadro de texto 4771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76" name="Cuadro de texto 4772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77" name="Cuadro de texto 4772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78" name="Cuadro de texto 4772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79" name="Cuadro de texto 4772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80" name="Cuadro de texto 4772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81" name="Cuadro de texto 4772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82" name="Cuadro de texto 4773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83" name="Cuadro de texto 4773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84" name="Cuadro de texto 4773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85" name="Cuadro de texto 4773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86" name="Cuadro de texto 4773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87" name="Cuadro de texto 4773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88" name="Cuadro de texto 4773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89" name="Cuadro de texto 4773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90" name="Cuadro de texto 4773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91" name="Cuadro de texto 4773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92" name="Cuadro de texto 4774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93" name="Cuadro de texto 4774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94" name="Cuadro de texto 4774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95" name="Cuadro de texto 4774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96" name="Cuadro de texto 4774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97" name="Cuadro de texto 4774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98" name="Cuadro de texto 4775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699" name="Cuadro de texto 4775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00" name="Cuadro de texto 4775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01" name="Cuadro de texto 4775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02" name="Cuadro de texto 4775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03" name="Cuadro de texto 4775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04" name="Cuadro de texto 4775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05" name="Cuadro de texto 4775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06" name="Cuadro de texto 4775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07" name="Cuadro de texto 4775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08" name="Cuadro de texto 4776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09" name="Cuadro de texto 4776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10" name="Cuadro de texto 4776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11" name="Cuadro de texto 4776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12" name="Cuadro de texto 4776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13" name="Cuadro de texto 4776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14" name="Cuadro de texto 4777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15" name="Cuadro de texto 4777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16" name="Cuadro de texto 4777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17" name="Cuadro de texto 4777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18" name="Cuadro de texto 4777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19" name="Cuadro de texto 4777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20" name="Cuadro de texto 4778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21" name="Cuadro de texto 4778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22" name="Cuadro de texto 4779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23" name="Cuadro de texto 4779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24" name="Cuadro de texto 47792"/>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25" name="Cuadro de texto 47793"/>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26" name="Cuadro de texto 47794"/>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27" name="Cuadro de texto 47795"/>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728" name="Cuadro de texto 47796"/>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729" name="Cuadro de texto 47797"/>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30" name="Cuadro de texto 47798"/>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31" name="Cuadro de texto 47799"/>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732" name="Cuadro de texto 47800"/>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733" name="Cuadro de texto 47801"/>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734" name="Cuadro de texto 47802"/>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735" name="Cuadro de texto 47803"/>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736" name="Cuadro de texto 47804"/>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737" name="Cuadro de texto 47805"/>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738" name="Cuadro de texto 47806"/>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739" name="Cuadro de texto 47807"/>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276225</xdr:rowOff>
    </xdr:to>
    <xdr:sp macro="" textlink="">
      <xdr:nvSpPr>
        <xdr:cNvPr id="740" name="Cuadro de texto 47808"/>
        <xdr:cNvSpPr txBox="1">
          <a:spLocks noChangeArrowheads="1"/>
        </xdr:cNvSpPr>
      </xdr:nvSpPr>
      <xdr:spPr bwMode="auto">
        <a:xfrm>
          <a:off x="1828800" y="235934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276225</xdr:rowOff>
    </xdr:to>
    <xdr:sp macro="" textlink="">
      <xdr:nvSpPr>
        <xdr:cNvPr id="741" name="Cuadro de texto 47809"/>
        <xdr:cNvSpPr txBox="1">
          <a:spLocks noChangeArrowheads="1"/>
        </xdr:cNvSpPr>
      </xdr:nvSpPr>
      <xdr:spPr bwMode="auto">
        <a:xfrm>
          <a:off x="1828800" y="235934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742" name="Cuadro de texto 47810"/>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743" name="Cuadro de texto 47811"/>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744" name="Cuadro de texto 47812"/>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745" name="Cuadro de texto 47813"/>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746" name="Cuadro de texto 47814"/>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747" name="Cuadro de texto 47815"/>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219075</xdr:rowOff>
    </xdr:to>
    <xdr:sp macro="" textlink="">
      <xdr:nvSpPr>
        <xdr:cNvPr id="748" name="Cuadro de texto 47816"/>
        <xdr:cNvSpPr txBox="1">
          <a:spLocks noChangeArrowheads="1"/>
        </xdr:cNvSpPr>
      </xdr:nvSpPr>
      <xdr:spPr bwMode="auto">
        <a:xfrm>
          <a:off x="1828800" y="23593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219075</xdr:rowOff>
    </xdr:to>
    <xdr:sp macro="" textlink="">
      <xdr:nvSpPr>
        <xdr:cNvPr id="749" name="Cuadro de texto 47817"/>
        <xdr:cNvSpPr txBox="1">
          <a:spLocks noChangeArrowheads="1"/>
        </xdr:cNvSpPr>
      </xdr:nvSpPr>
      <xdr:spPr bwMode="auto">
        <a:xfrm>
          <a:off x="1828800" y="23593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50" name="Cuadro de texto 4782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51" name="Cuadro de texto 4782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52" name="Cuadro de texto 4782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53" name="Cuadro de texto 4782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54" name="Cuadro de texto 4782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55" name="Cuadro de texto 4782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56" name="Cuadro de texto 4782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57" name="Cuadro de texto 4782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58" name="Cuadro de texto 4783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59" name="Cuadro de texto 4783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60" name="Cuadro de texto 4784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61" name="Cuadro de texto 4784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62" name="Cuadro de texto 4784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63" name="Cuadro de texto 4784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64" name="Cuadro de texto 4784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65" name="Cuadro de texto 4784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66" name="Cuadro de texto 4784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67" name="Cuadro de texto 4784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68" name="Cuadro de texto 4784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69" name="Cuadro de texto 4784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70" name="Cuadro de texto 4785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71" name="Cuadro de texto 4785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72" name="Cuadro de texto 4785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73" name="Cuadro de texto 4785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74" name="Cuadro de texto 4785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75" name="Cuadro de texto 4785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76" name="Cuadro de texto 4786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77" name="Cuadro de texto 4786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78" name="Cuadro de texto 4786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79" name="Cuadro de texto 4786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80" name="Cuadro de texto 4786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781" name="Cuadro de texto 4786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82" name="Cuadro de texto 47866"/>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83" name="Cuadro de texto 47867"/>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84" name="Cuadro de texto 47868"/>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85" name="Cuadro de texto 47869"/>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786" name="Cuadro de texto 47870"/>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787" name="Cuadro de texto 47871"/>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88" name="Cuadro de texto 47872"/>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789" name="Cuadro de texto 47873"/>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790" name="Cuadro de texto 47874"/>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791" name="Cuadro de texto 47875"/>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792" name="Cuadro de texto 47876"/>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793" name="Cuadro de texto 47877"/>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794" name="Cuadro de texto 47878"/>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795" name="Cuadro de texto 47879"/>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796" name="Cuadro de texto 47880"/>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797" name="Cuadro de texto 47881"/>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276225</xdr:rowOff>
    </xdr:to>
    <xdr:sp macro="" textlink="">
      <xdr:nvSpPr>
        <xdr:cNvPr id="798" name="Cuadro de texto 47882"/>
        <xdr:cNvSpPr txBox="1">
          <a:spLocks noChangeArrowheads="1"/>
        </xdr:cNvSpPr>
      </xdr:nvSpPr>
      <xdr:spPr bwMode="auto">
        <a:xfrm>
          <a:off x="1828800" y="235934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276225</xdr:rowOff>
    </xdr:to>
    <xdr:sp macro="" textlink="">
      <xdr:nvSpPr>
        <xdr:cNvPr id="799" name="Cuadro de texto 47883"/>
        <xdr:cNvSpPr txBox="1">
          <a:spLocks noChangeArrowheads="1"/>
        </xdr:cNvSpPr>
      </xdr:nvSpPr>
      <xdr:spPr bwMode="auto">
        <a:xfrm>
          <a:off x="1828800" y="235934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00" name="Cuadro de texto 47884"/>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01" name="Cuadro de texto 47885"/>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802" name="Cuadro de texto 47886"/>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803" name="Cuadro de texto 47887"/>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804" name="Cuadro de texto 47888"/>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805" name="Cuadro de texto 47889"/>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219075</xdr:rowOff>
    </xdr:to>
    <xdr:sp macro="" textlink="">
      <xdr:nvSpPr>
        <xdr:cNvPr id="806" name="Cuadro de texto 47890"/>
        <xdr:cNvSpPr txBox="1">
          <a:spLocks noChangeArrowheads="1"/>
        </xdr:cNvSpPr>
      </xdr:nvSpPr>
      <xdr:spPr bwMode="auto">
        <a:xfrm>
          <a:off x="1828800" y="23593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219075</xdr:rowOff>
    </xdr:to>
    <xdr:sp macro="" textlink="">
      <xdr:nvSpPr>
        <xdr:cNvPr id="807" name="Cuadro de texto 47891"/>
        <xdr:cNvSpPr txBox="1">
          <a:spLocks noChangeArrowheads="1"/>
        </xdr:cNvSpPr>
      </xdr:nvSpPr>
      <xdr:spPr bwMode="auto">
        <a:xfrm>
          <a:off x="1828800" y="23593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08" name="Cuadro de texto 4789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09" name="Cuadro de texto 4789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10" name="Cuadro de texto 4789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11" name="Cuadro de texto 4789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12" name="Cuadro de texto 4790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13" name="Cuadro de texto 4790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14" name="Cuadro de texto 4790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15" name="Cuadro de texto 4790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16" name="Cuadro de texto 4790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17" name="Cuadro de texto 4790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18" name="Cuadro de texto 4791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19" name="Cuadro de texto 4791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20" name="Cuadro de texto 4791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21" name="Cuadro de texto 4791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22" name="Cuadro de texto 4791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23" name="Cuadro de texto 4791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24" name="Cuadro de texto 4792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25" name="Cuadro de texto 4792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26" name="Cuadro de texto 4792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27" name="Cuadro de texto 4792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28" name="Cuadro de texto 4792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29" name="Cuadro de texto 4792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30" name="Cuadro de texto 47930"/>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31" name="Cuadro de texto 47931"/>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32" name="Cuadro de texto 47932"/>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33" name="Cuadro de texto 47933"/>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34" name="Cuadro de texto 47934"/>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35" name="Cuadro de texto 47935"/>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36" name="Cuadro de texto 47936"/>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37" name="Cuadro de texto 47937"/>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38" name="Cuadro de texto 47938"/>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171450</xdr:rowOff>
    </xdr:to>
    <xdr:sp macro="" textlink="">
      <xdr:nvSpPr>
        <xdr:cNvPr id="839" name="Cuadro de texto 47939"/>
        <xdr:cNvSpPr txBox="1">
          <a:spLocks noChangeArrowheads="1"/>
        </xdr:cNvSpPr>
      </xdr:nvSpPr>
      <xdr:spPr bwMode="auto">
        <a:xfrm>
          <a:off x="1828800" y="23593425"/>
          <a:ext cx="1047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840" name="Cuadro de texto 47940"/>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841" name="Cuadro de texto 47941"/>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842" name="Cuadro de texto 47942"/>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843" name="Cuadro de texto 47943"/>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44" name="Cuadro de texto 47944"/>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45" name="Cuadro de texto 47945"/>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846" name="Cuadro de texto 47946"/>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266700</xdr:rowOff>
    </xdr:to>
    <xdr:sp macro="" textlink="">
      <xdr:nvSpPr>
        <xdr:cNvPr id="847" name="Cuadro de texto 47947"/>
        <xdr:cNvSpPr txBox="1">
          <a:spLocks noChangeArrowheads="1"/>
        </xdr:cNvSpPr>
      </xdr:nvSpPr>
      <xdr:spPr bwMode="auto">
        <a:xfrm>
          <a:off x="1828800" y="23593425"/>
          <a:ext cx="104775"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48" name="Cuadro de texto 47948"/>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49" name="Cuadro de texto 47949"/>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50" name="Cuadro de texto 47950"/>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51" name="Cuadro de texto 47951"/>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852" name="Cuadro de texto 47952"/>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853" name="Cuadro de texto 47953"/>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295275</xdr:rowOff>
    </xdr:to>
    <xdr:sp macro="" textlink="">
      <xdr:nvSpPr>
        <xdr:cNvPr id="854" name="Cuadro de texto 47954"/>
        <xdr:cNvSpPr txBox="1">
          <a:spLocks noChangeArrowheads="1"/>
        </xdr:cNvSpPr>
      </xdr:nvSpPr>
      <xdr:spPr bwMode="auto">
        <a:xfrm>
          <a:off x="1828800" y="23593425"/>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295275</xdr:rowOff>
    </xdr:to>
    <xdr:sp macro="" textlink="">
      <xdr:nvSpPr>
        <xdr:cNvPr id="855" name="Cuadro de texto 47955"/>
        <xdr:cNvSpPr txBox="1">
          <a:spLocks noChangeArrowheads="1"/>
        </xdr:cNvSpPr>
      </xdr:nvSpPr>
      <xdr:spPr bwMode="auto">
        <a:xfrm>
          <a:off x="1828800" y="23593425"/>
          <a:ext cx="1047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856" name="Cuadro de texto 47956"/>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857" name="Cuadro de texto 47957"/>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58" name="Cuadro de texto 47958"/>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59" name="Cuadro de texto 47959"/>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60" name="Cuadro de texto 47960"/>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61" name="Cuadro de texto 47961"/>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862" name="Cuadro de texto 47962"/>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863" name="Cuadro de texto 47963"/>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864" name="Cuadro de texto 47964"/>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865" name="Cuadro de texto 47965"/>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66" name="Cuadro de texto 47966"/>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67" name="Cuadro de texto 47967"/>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68" name="Cuadro de texto 47968"/>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69" name="Cuadro de texto 47969"/>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70" name="Cuadro de texto 47970"/>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71" name="Cuadro de texto 47971"/>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72" name="Cuadro de texto 47972"/>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73" name="Cuadro de texto 47973"/>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74" name="Cuadro de texto 47974"/>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75" name="Cuadro de texto 47975"/>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876" name="Cuadro de texto 47976"/>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877" name="Cuadro de texto 47977"/>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878" name="Cuadro de texto 47978"/>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879" name="Cuadro de texto 47979"/>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880" name="Cuadro de texto 47980"/>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881" name="Cuadro de texto 47981"/>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276225</xdr:rowOff>
    </xdr:to>
    <xdr:sp macro="" textlink="">
      <xdr:nvSpPr>
        <xdr:cNvPr id="882" name="Cuadro de texto 47982"/>
        <xdr:cNvSpPr txBox="1">
          <a:spLocks noChangeArrowheads="1"/>
        </xdr:cNvSpPr>
      </xdr:nvSpPr>
      <xdr:spPr bwMode="auto">
        <a:xfrm>
          <a:off x="1828800" y="235934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276225</xdr:rowOff>
    </xdr:to>
    <xdr:sp macro="" textlink="">
      <xdr:nvSpPr>
        <xdr:cNvPr id="883" name="Cuadro de texto 47983"/>
        <xdr:cNvSpPr txBox="1">
          <a:spLocks noChangeArrowheads="1"/>
        </xdr:cNvSpPr>
      </xdr:nvSpPr>
      <xdr:spPr bwMode="auto">
        <a:xfrm>
          <a:off x="1828800" y="235934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84" name="Cuadro de texto 47984"/>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85" name="Cuadro de texto 47985"/>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886" name="Cuadro de texto 47986"/>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887" name="Cuadro de texto 47987"/>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888" name="Cuadro de texto 47988"/>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889" name="Cuadro de texto 47989"/>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219075</xdr:rowOff>
    </xdr:to>
    <xdr:sp macro="" textlink="">
      <xdr:nvSpPr>
        <xdr:cNvPr id="890" name="Cuadro de texto 47990"/>
        <xdr:cNvSpPr txBox="1">
          <a:spLocks noChangeArrowheads="1"/>
        </xdr:cNvSpPr>
      </xdr:nvSpPr>
      <xdr:spPr bwMode="auto">
        <a:xfrm>
          <a:off x="1828800" y="23593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219075</xdr:rowOff>
    </xdr:to>
    <xdr:sp macro="" textlink="">
      <xdr:nvSpPr>
        <xdr:cNvPr id="891" name="Cuadro de texto 47991"/>
        <xdr:cNvSpPr txBox="1">
          <a:spLocks noChangeArrowheads="1"/>
        </xdr:cNvSpPr>
      </xdr:nvSpPr>
      <xdr:spPr bwMode="auto">
        <a:xfrm>
          <a:off x="1828800" y="23593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92" name="Cuadro de texto 48000"/>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93" name="Cuadro de texto 48001"/>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94" name="Cuadro de texto 48002"/>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95" name="Cuadro de texto 48003"/>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96" name="Cuadro de texto 48004"/>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897" name="Cuadro de texto 48005"/>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98" name="Cuadro de texto 48006"/>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257175</xdr:rowOff>
    </xdr:to>
    <xdr:sp macro="" textlink="">
      <xdr:nvSpPr>
        <xdr:cNvPr id="899" name="Cuadro de texto 48007"/>
        <xdr:cNvSpPr txBox="1">
          <a:spLocks noChangeArrowheads="1"/>
        </xdr:cNvSpPr>
      </xdr:nvSpPr>
      <xdr:spPr bwMode="auto">
        <a:xfrm>
          <a:off x="1828800" y="23593425"/>
          <a:ext cx="1047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900" name="Cuadro de texto 48008"/>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901" name="Cuadro de texto 48009"/>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902" name="Cuadro de texto 48010"/>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903" name="Cuadro de texto 48011"/>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904" name="Cuadro de texto 48012"/>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905" name="Cuadro de texto 48013"/>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906" name="Cuadro de texto 48014"/>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285750</xdr:rowOff>
    </xdr:to>
    <xdr:sp macro="" textlink="">
      <xdr:nvSpPr>
        <xdr:cNvPr id="907" name="Cuadro de texto 48015"/>
        <xdr:cNvSpPr txBox="1">
          <a:spLocks noChangeArrowheads="1"/>
        </xdr:cNvSpPr>
      </xdr:nvSpPr>
      <xdr:spPr bwMode="auto">
        <a:xfrm>
          <a:off x="1828800" y="23593425"/>
          <a:ext cx="1047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276225</xdr:rowOff>
    </xdr:to>
    <xdr:sp macro="" textlink="">
      <xdr:nvSpPr>
        <xdr:cNvPr id="908" name="Cuadro de texto 48016"/>
        <xdr:cNvSpPr txBox="1">
          <a:spLocks noChangeArrowheads="1"/>
        </xdr:cNvSpPr>
      </xdr:nvSpPr>
      <xdr:spPr bwMode="auto">
        <a:xfrm>
          <a:off x="1828800" y="235934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276225</xdr:rowOff>
    </xdr:to>
    <xdr:sp macro="" textlink="">
      <xdr:nvSpPr>
        <xdr:cNvPr id="909" name="Cuadro de texto 48017"/>
        <xdr:cNvSpPr txBox="1">
          <a:spLocks noChangeArrowheads="1"/>
        </xdr:cNvSpPr>
      </xdr:nvSpPr>
      <xdr:spPr bwMode="auto">
        <a:xfrm>
          <a:off x="1828800" y="23593425"/>
          <a:ext cx="1047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910" name="Cuadro de texto 48018"/>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247650</xdr:rowOff>
    </xdr:to>
    <xdr:sp macro="" textlink="">
      <xdr:nvSpPr>
        <xdr:cNvPr id="911" name="Cuadro de texto 48019"/>
        <xdr:cNvSpPr txBox="1">
          <a:spLocks noChangeArrowheads="1"/>
        </xdr:cNvSpPr>
      </xdr:nvSpPr>
      <xdr:spPr bwMode="auto">
        <a:xfrm>
          <a:off x="1828800" y="23593425"/>
          <a:ext cx="1047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912" name="Cuadro de texto 48020"/>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238125</xdr:rowOff>
    </xdr:to>
    <xdr:sp macro="" textlink="">
      <xdr:nvSpPr>
        <xdr:cNvPr id="913" name="Cuadro de texto 48021"/>
        <xdr:cNvSpPr txBox="1">
          <a:spLocks noChangeArrowheads="1"/>
        </xdr:cNvSpPr>
      </xdr:nvSpPr>
      <xdr:spPr bwMode="auto">
        <a:xfrm>
          <a:off x="1828800" y="23593425"/>
          <a:ext cx="104775"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914" name="Cuadro de texto 48022"/>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228600</xdr:rowOff>
    </xdr:to>
    <xdr:sp macro="" textlink="">
      <xdr:nvSpPr>
        <xdr:cNvPr id="915" name="Cuadro de texto 48023"/>
        <xdr:cNvSpPr txBox="1">
          <a:spLocks noChangeArrowheads="1"/>
        </xdr:cNvSpPr>
      </xdr:nvSpPr>
      <xdr:spPr bwMode="auto">
        <a:xfrm>
          <a:off x="1828800" y="23593425"/>
          <a:ext cx="1047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1304925</xdr:colOff>
      <xdr:row>2557</xdr:row>
      <xdr:rowOff>0</xdr:rowOff>
    </xdr:from>
    <xdr:to>
      <xdr:col>1</xdr:col>
      <xdr:colOff>1409700</xdr:colOff>
      <xdr:row>2557</xdr:row>
      <xdr:rowOff>219075</xdr:rowOff>
    </xdr:to>
    <xdr:sp macro="" textlink="">
      <xdr:nvSpPr>
        <xdr:cNvPr id="916" name="Cuadro de texto 48024"/>
        <xdr:cNvSpPr txBox="1">
          <a:spLocks noChangeArrowheads="1"/>
        </xdr:cNvSpPr>
      </xdr:nvSpPr>
      <xdr:spPr bwMode="auto">
        <a:xfrm>
          <a:off x="1828800" y="23593425"/>
          <a:ext cx="1047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11</xdr:row>
      <xdr:rowOff>0</xdr:rowOff>
    </xdr:from>
    <xdr:to>
      <xdr:col>1</xdr:col>
      <xdr:colOff>1381125</xdr:colOff>
      <xdr:row>12</xdr:row>
      <xdr:rowOff>2516</xdr:rowOff>
    </xdr:to>
    <xdr:sp macro="" textlink="">
      <xdr:nvSpPr>
        <xdr:cNvPr id="917" name="Text Box 15"/>
        <xdr:cNvSpPr txBox="1">
          <a:spLocks noChangeArrowheads="1"/>
        </xdr:cNvSpPr>
      </xdr:nvSpPr>
      <xdr:spPr bwMode="auto">
        <a:xfrm>
          <a:off x="1809750" y="1962150"/>
          <a:ext cx="95250" cy="16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11</xdr:row>
      <xdr:rowOff>0</xdr:rowOff>
    </xdr:from>
    <xdr:to>
      <xdr:col>1</xdr:col>
      <xdr:colOff>1381125</xdr:colOff>
      <xdr:row>12</xdr:row>
      <xdr:rowOff>2516</xdr:rowOff>
    </xdr:to>
    <xdr:sp macro="" textlink="">
      <xdr:nvSpPr>
        <xdr:cNvPr id="918" name="Text Box 15"/>
        <xdr:cNvSpPr txBox="1">
          <a:spLocks noChangeArrowheads="1"/>
        </xdr:cNvSpPr>
      </xdr:nvSpPr>
      <xdr:spPr bwMode="auto">
        <a:xfrm>
          <a:off x="1809750" y="1962150"/>
          <a:ext cx="95250" cy="16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1285875</xdr:colOff>
      <xdr:row>11</xdr:row>
      <xdr:rowOff>0</xdr:rowOff>
    </xdr:from>
    <xdr:ext cx="95250" cy="163709"/>
    <xdr:sp macro="" textlink="">
      <xdr:nvSpPr>
        <xdr:cNvPr id="919" name="Text Box 15"/>
        <xdr:cNvSpPr txBox="1">
          <a:spLocks noChangeArrowheads="1"/>
        </xdr:cNvSpPr>
      </xdr:nvSpPr>
      <xdr:spPr bwMode="auto">
        <a:xfrm>
          <a:off x="1809750" y="1962150"/>
          <a:ext cx="95250" cy="16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1285875</xdr:colOff>
      <xdr:row>11</xdr:row>
      <xdr:rowOff>0</xdr:rowOff>
    </xdr:from>
    <xdr:ext cx="95250" cy="163709"/>
    <xdr:sp macro="" textlink="">
      <xdr:nvSpPr>
        <xdr:cNvPr id="920" name="Text Box 15"/>
        <xdr:cNvSpPr txBox="1">
          <a:spLocks noChangeArrowheads="1"/>
        </xdr:cNvSpPr>
      </xdr:nvSpPr>
      <xdr:spPr bwMode="auto">
        <a:xfrm>
          <a:off x="1809750" y="1962150"/>
          <a:ext cx="95250" cy="16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1285875</xdr:colOff>
      <xdr:row>11</xdr:row>
      <xdr:rowOff>0</xdr:rowOff>
    </xdr:from>
    <xdr:to>
      <xdr:col>1</xdr:col>
      <xdr:colOff>1381125</xdr:colOff>
      <xdr:row>12</xdr:row>
      <xdr:rowOff>2516</xdr:rowOff>
    </xdr:to>
    <xdr:sp macro="" textlink="">
      <xdr:nvSpPr>
        <xdr:cNvPr id="921" name="Text Box 15"/>
        <xdr:cNvSpPr txBox="1">
          <a:spLocks noChangeArrowheads="1"/>
        </xdr:cNvSpPr>
      </xdr:nvSpPr>
      <xdr:spPr bwMode="auto">
        <a:xfrm>
          <a:off x="1809750" y="1962150"/>
          <a:ext cx="95250" cy="16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11</xdr:row>
      <xdr:rowOff>0</xdr:rowOff>
    </xdr:from>
    <xdr:to>
      <xdr:col>1</xdr:col>
      <xdr:colOff>1381125</xdr:colOff>
      <xdr:row>12</xdr:row>
      <xdr:rowOff>2516</xdr:rowOff>
    </xdr:to>
    <xdr:sp macro="" textlink="">
      <xdr:nvSpPr>
        <xdr:cNvPr id="922" name="Text Box 15"/>
        <xdr:cNvSpPr txBox="1">
          <a:spLocks noChangeArrowheads="1"/>
        </xdr:cNvSpPr>
      </xdr:nvSpPr>
      <xdr:spPr bwMode="auto">
        <a:xfrm>
          <a:off x="1809750" y="1962150"/>
          <a:ext cx="95250" cy="16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1285875</xdr:colOff>
      <xdr:row>11</xdr:row>
      <xdr:rowOff>0</xdr:rowOff>
    </xdr:from>
    <xdr:ext cx="95250" cy="163709"/>
    <xdr:sp macro="" textlink="">
      <xdr:nvSpPr>
        <xdr:cNvPr id="923" name="Text Box 15"/>
        <xdr:cNvSpPr txBox="1">
          <a:spLocks noChangeArrowheads="1"/>
        </xdr:cNvSpPr>
      </xdr:nvSpPr>
      <xdr:spPr bwMode="auto">
        <a:xfrm>
          <a:off x="1809750" y="1962150"/>
          <a:ext cx="95250" cy="163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1400175</xdr:colOff>
      <xdr:row>423</xdr:row>
      <xdr:rowOff>0</xdr:rowOff>
    </xdr:from>
    <xdr:to>
      <xdr:col>1</xdr:col>
      <xdr:colOff>1495425</xdr:colOff>
      <xdr:row>424</xdr:row>
      <xdr:rowOff>3175</xdr:rowOff>
    </xdr:to>
    <xdr:sp macro="" textlink="">
      <xdr:nvSpPr>
        <xdr:cNvPr id="925" name="Text Box 15"/>
        <xdr:cNvSpPr txBox="1">
          <a:spLocks noChangeArrowheads="1"/>
        </xdr:cNvSpPr>
      </xdr:nvSpPr>
      <xdr:spPr bwMode="auto">
        <a:xfrm>
          <a:off x="1809750" y="1619250"/>
          <a:ext cx="9525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1400175</xdr:colOff>
      <xdr:row>423</xdr:row>
      <xdr:rowOff>0</xdr:rowOff>
    </xdr:from>
    <xdr:to>
      <xdr:col>1</xdr:col>
      <xdr:colOff>1495425</xdr:colOff>
      <xdr:row>424</xdr:row>
      <xdr:rowOff>3175</xdr:rowOff>
    </xdr:to>
    <xdr:sp macro="" textlink="">
      <xdr:nvSpPr>
        <xdr:cNvPr id="926" name="Text Box 15"/>
        <xdr:cNvSpPr txBox="1">
          <a:spLocks noChangeArrowheads="1"/>
        </xdr:cNvSpPr>
      </xdr:nvSpPr>
      <xdr:spPr bwMode="auto">
        <a:xfrm>
          <a:off x="1809750" y="1619250"/>
          <a:ext cx="9525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1400175</xdr:colOff>
      <xdr:row>423</xdr:row>
      <xdr:rowOff>0</xdr:rowOff>
    </xdr:from>
    <xdr:to>
      <xdr:col>1</xdr:col>
      <xdr:colOff>1495425</xdr:colOff>
      <xdr:row>424</xdr:row>
      <xdr:rowOff>3175</xdr:rowOff>
    </xdr:to>
    <xdr:sp macro="" textlink="">
      <xdr:nvSpPr>
        <xdr:cNvPr id="927" name="Text Box 15"/>
        <xdr:cNvSpPr txBox="1">
          <a:spLocks noChangeArrowheads="1"/>
        </xdr:cNvSpPr>
      </xdr:nvSpPr>
      <xdr:spPr bwMode="auto">
        <a:xfrm>
          <a:off x="1809750" y="1619250"/>
          <a:ext cx="9525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1400175</xdr:colOff>
      <xdr:row>423</xdr:row>
      <xdr:rowOff>0</xdr:rowOff>
    </xdr:from>
    <xdr:to>
      <xdr:col>1</xdr:col>
      <xdr:colOff>1495425</xdr:colOff>
      <xdr:row>424</xdr:row>
      <xdr:rowOff>3175</xdr:rowOff>
    </xdr:to>
    <xdr:sp macro="" textlink="">
      <xdr:nvSpPr>
        <xdr:cNvPr id="928" name="Text Box 15"/>
        <xdr:cNvSpPr txBox="1">
          <a:spLocks noChangeArrowheads="1"/>
        </xdr:cNvSpPr>
      </xdr:nvSpPr>
      <xdr:spPr bwMode="auto">
        <a:xfrm>
          <a:off x="1809750" y="1619250"/>
          <a:ext cx="9525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1400175</xdr:colOff>
      <xdr:row>75</xdr:row>
      <xdr:rowOff>0</xdr:rowOff>
    </xdr:from>
    <xdr:ext cx="95250" cy="167399"/>
    <xdr:sp macro="" textlink="">
      <xdr:nvSpPr>
        <xdr:cNvPr id="929" name="Text Box 15"/>
        <xdr:cNvSpPr txBox="1">
          <a:spLocks noChangeArrowheads="1"/>
        </xdr:cNvSpPr>
      </xdr:nvSpPr>
      <xdr:spPr bwMode="auto">
        <a:xfrm>
          <a:off x="1925692" y="75792724"/>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75</xdr:row>
      <xdr:rowOff>0</xdr:rowOff>
    </xdr:from>
    <xdr:ext cx="95250" cy="167399"/>
    <xdr:sp macro="" textlink="">
      <xdr:nvSpPr>
        <xdr:cNvPr id="930" name="Text Box 15"/>
        <xdr:cNvSpPr txBox="1">
          <a:spLocks noChangeArrowheads="1"/>
        </xdr:cNvSpPr>
      </xdr:nvSpPr>
      <xdr:spPr bwMode="auto">
        <a:xfrm>
          <a:off x="1925692" y="75792724"/>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75</xdr:row>
      <xdr:rowOff>0</xdr:rowOff>
    </xdr:from>
    <xdr:ext cx="95250" cy="167399"/>
    <xdr:sp macro="" textlink="">
      <xdr:nvSpPr>
        <xdr:cNvPr id="931" name="Text Box 15"/>
        <xdr:cNvSpPr txBox="1">
          <a:spLocks noChangeArrowheads="1"/>
        </xdr:cNvSpPr>
      </xdr:nvSpPr>
      <xdr:spPr bwMode="auto">
        <a:xfrm>
          <a:off x="1925692" y="75792724"/>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75</xdr:row>
      <xdr:rowOff>0</xdr:rowOff>
    </xdr:from>
    <xdr:ext cx="95250" cy="167399"/>
    <xdr:sp macro="" textlink="">
      <xdr:nvSpPr>
        <xdr:cNvPr id="932" name="Text Box 15"/>
        <xdr:cNvSpPr txBox="1">
          <a:spLocks noChangeArrowheads="1"/>
        </xdr:cNvSpPr>
      </xdr:nvSpPr>
      <xdr:spPr bwMode="auto">
        <a:xfrm>
          <a:off x="1925692" y="75792724"/>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1052</xdr:row>
      <xdr:rowOff>0</xdr:rowOff>
    </xdr:from>
    <xdr:ext cx="95250" cy="167399"/>
    <xdr:sp macro="" textlink="">
      <xdr:nvSpPr>
        <xdr:cNvPr id="933" name="Text Box 15"/>
        <xdr:cNvSpPr txBox="1">
          <a:spLocks noChangeArrowheads="1"/>
        </xdr:cNvSpPr>
      </xdr:nvSpPr>
      <xdr:spPr bwMode="auto">
        <a:xfrm>
          <a:off x="1925692" y="82939759"/>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1052</xdr:row>
      <xdr:rowOff>0</xdr:rowOff>
    </xdr:from>
    <xdr:ext cx="95250" cy="167399"/>
    <xdr:sp macro="" textlink="">
      <xdr:nvSpPr>
        <xdr:cNvPr id="934" name="Text Box 15"/>
        <xdr:cNvSpPr txBox="1">
          <a:spLocks noChangeArrowheads="1"/>
        </xdr:cNvSpPr>
      </xdr:nvSpPr>
      <xdr:spPr bwMode="auto">
        <a:xfrm>
          <a:off x="1925692" y="82939759"/>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1052</xdr:row>
      <xdr:rowOff>0</xdr:rowOff>
    </xdr:from>
    <xdr:ext cx="95250" cy="167399"/>
    <xdr:sp macro="" textlink="">
      <xdr:nvSpPr>
        <xdr:cNvPr id="935" name="Text Box 15"/>
        <xdr:cNvSpPr txBox="1">
          <a:spLocks noChangeArrowheads="1"/>
        </xdr:cNvSpPr>
      </xdr:nvSpPr>
      <xdr:spPr bwMode="auto">
        <a:xfrm>
          <a:off x="1925692" y="82939759"/>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740</xdr:row>
      <xdr:rowOff>0</xdr:rowOff>
    </xdr:from>
    <xdr:ext cx="95250" cy="167399"/>
    <xdr:sp macro="" textlink="">
      <xdr:nvSpPr>
        <xdr:cNvPr id="937" name="Text Box 15"/>
        <xdr:cNvSpPr txBox="1">
          <a:spLocks noChangeArrowheads="1"/>
        </xdr:cNvSpPr>
      </xdr:nvSpPr>
      <xdr:spPr bwMode="auto">
        <a:xfrm>
          <a:off x="1925692" y="146074086"/>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740</xdr:row>
      <xdr:rowOff>0</xdr:rowOff>
    </xdr:from>
    <xdr:ext cx="95250" cy="167399"/>
    <xdr:sp macro="" textlink="">
      <xdr:nvSpPr>
        <xdr:cNvPr id="938" name="Text Box 15"/>
        <xdr:cNvSpPr txBox="1">
          <a:spLocks noChangeArrowheads="1"/>
        </xdr:cNvSpPr>
      </xdr:nvSpPr>
      <xdr:spPr bwMode="auto">
        <a:xfrm>
          <a:off x="1925692" y="146074086"/>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740</xdr:row>
      <xdr:rowOff>0</xdr:rowOff>
    </xdr:from>
    <xdr:ext cx="95250" cy="167399"/>
    <xdr:sp macro="" textlink="">
      <xdr:nvSpPr>
        <xdr:cNvPr id="939" name="Text Box 15"/>
        <xdr:cNvSpPr txBox="1">
          <a:spLocks noChangeArrowheads="1"/>
        </xdr:cNvSpPr>
      </xdr:nvSpPr>
      <xdr:spPr bwMode="auto">
        <a:xfrm>
          <a:off x="1925692" y="146074086"/>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740</xdr:row>
      <xdr:rowOff>0</xdr:rowOff>
    </xdr:from>
    <xdr:ext cx="95250" cy="167399"/>
    <xdr:sp macro="" textlink="">
      <xdr:nvSpPr>
        <xdr:cNvPr id="940" name="Text Box 15"/>
        <xdr:cNvSpPr txBox="1">
          <a:spLocks noChangeArrowheads="1"/>
        </xdr:cNvSpPr>
      </xdr:nvSpPr>
      <xdr:spPr bwMode="auto">
        <a:xfrm>
          <a:off x="1925692" y="146074086"/>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239</xdr:row>
      <xdr:rowOff>0</xdr:rowOff>
    </xdr:from>
    <xdr:ext cx="95250" cy="161925"/>
    <xdr:sp macro="" textlink="">
      <xdr:nvSpPr>
        <xdr:cNvPr id="941" name="Text Box 15"/>
        <xdr:cNvSpPr txBox="1">
          <a:spLocks noChangeArrowheads="1"/>
        </xdr:cNvSpPr>
      </xdr:nvSpPr>
      <xdr:spPr bwMode="auto">
        <a:xfrm>
          <a:off x="1809750" y="169640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239</xdr:row>
      <xdr:rowOff>0</xdr:rowOff>
    </xdr:from>
    <xdr:ext cx="95250" cy="161925"/>
    <xdr:sp macro="" textlink="">
      <xdr:nvSpPr>
        <xdr:cNvPr id="942" name="Text Box 15"/>
        <xdr:cNvSpPr txBox="1">
          <a:spLocks noChangeArrowheads="1"/>
        </xdr:cNvSpPr>
      </xdr:nvSpPr>
      <xdr:spPr bwMode="auto">
        <a:xfrm>
          <a:off x="1809750" y="169640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239</xdr:row>
      <xdr:rowOff>0</xdr:rowOff>
    </xdr:from>
    <xdr:ext cx="95250" cy="161925"/>
    <xdr:sp macro="" textlink="">
      <xdr:nvSpPr>
        <xdr:cNvPr id="943" name="Text Box 15"/>
        <xdr:cNvSpPr txBox="1">
          <a:spLocks noChangeArrowheads="1"/>
        </xdr:cNvSpPr>
      </xdr:nvSpPr>
      <xdr:spPr bwMode="auto">
        <a:xfrm>
          <a:off x="1809750" y="169640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1419882</xdr:colOff>
      <xdr:row>239</xdr:row>
      <xdr:rowOff>0</xdr:rowOff>
    </xdr:from>
    <xdr:ext cx="95250" cy="161925"/>
    <xdr:sp macro="" textlink="">
      <xdr:nvSpPr>
        <xdr:cNvPr id="944" name="Text Box 15"/>
        <xdr:cNvSpPr txBox="1">
          <a:spLocks noChangeArrowheads="1"/>
        </xdr:cNvSpPr>
      </xdr:nvSpPr>
      <xdr:spPr bwMode="auto">
        <a:xfrm>
          <a:off x="1945399" y="45798828"/>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2447925</xdr:colOff>
      <xdr:row>239</xdr:row>
      <xdr:rowOff>0</xdr:rowOff>
    </xdr:from>
    <xdr:to>
      <xdr:col>1</xdr:col>
      <xdr:colOff>2447925</xdr:colOff>
      <xdr:row>239</xdr:row>
      <xdr:rowOff>152400</xdr:rowOff>
    </xdr:to>
    <xdr:sp macro="" textlink="">
      <xdr:nvSpPr>
        <xdr:cNvPr id="94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46"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4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48"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4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50"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5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52"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5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54"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5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56"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5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58"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5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60"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6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62"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6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64"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6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66"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6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68"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6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70"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7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72"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7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74"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7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76"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7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78"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7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80"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8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82"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8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84"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8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86"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8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88"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8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90"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9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92"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9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94"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9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96"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9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998"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99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00"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0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02"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0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04"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0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06"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0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08"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0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10"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1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12"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1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14"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1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16"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1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18"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1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20"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2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22"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2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24"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2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26"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2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28"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2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30"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3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32"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3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34"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3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36"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3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38"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3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40"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4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42"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4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44"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4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46"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4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48"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4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50"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5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52"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5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54"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5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56"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5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58"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5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60"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6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62"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63"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64"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65"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66"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67"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68"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69"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70"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71"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72"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73"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7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75"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7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77"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7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79"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8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81"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8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83"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8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85"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8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87"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8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89"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9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91"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9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93"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9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95"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9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97"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09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099"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0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01"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0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03"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0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05"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0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07"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0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09"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1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11"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1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13"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1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15"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1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17"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1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19"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2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21"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2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23"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2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25"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2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27"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2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29"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3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31"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3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33"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3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35"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3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37"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3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39"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4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41"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4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43"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4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45"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4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47"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4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49"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5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51"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5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53"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5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55"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5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57"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5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59"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6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61"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6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63"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6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65"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6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67"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6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69"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7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71"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7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73"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7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75"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7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77"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7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79"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8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81"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8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83"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8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85"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8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87"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8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89"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90"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91"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92"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93"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94"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95"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96"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97" name="Text Box 32"/>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152400</xdr:rowOff>
    </xdr:to>
    <xdr:sp macro="" textlink="">
      <xdr:nvSpPr>
        <xdr:cNvPr id="1198" name="Text Box 3"/>
        <xdr:cNvSpPr txBox="1">
          <a:spLocks noChangeArrowheads="1"/>
        </xdr:cNvSpPr>
      </xdr:nvSpPr>
      <xdr:spPr bwMode="auto">
        <a:xfrm>
          <a:off x="2857500" y="16964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239</xdr:row>
      <xdr:rowOff>0</xdr:rowOff>
    </xdr:from>
    <xdr:to>
      <xdr:col>1</xdr:col>
      <xdr:colOff>2447925</xdr:colOff>
      <xdr:row>239</xdr:row>
      <xdr:rowOff>114300</xdr:rowOff>
    </xdr:to>
    <xdr:sp macro="" textlink="">
      <xdr:nvSpPr>
        <xdr:cNvPr id="1199" name="Text Box 63"/>
        <xdr:cNvSpPr txBox="1">
          <a:spLocks noChangeArrowheads="1"/>
        </xdr:cNvSpPr>
      </xdr:nvSpPr>
      <xdr:spPr bwMode="auto">
        <a:xfrm>
          <a:off x="2857500" y="169640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1400175</xdr:colOff>
      <xdr:row>426</xdr:row>
      <xdr:rowOff>0</xdr:rowOff>
    </xdr:from>
    <xdr:ext cx="95250" cy="167399"/>
    <xdr:sp macro="" textlink="">
      <xdr:nvSpPr>
        <xdr:cNvPr id="1200" name="Text Box 15"/>
        <xdr:cNvSpPr txBox="1">
          <a:spLocks noChangeArrowheads="1"/>
        </xdr:cNvSpPr>
      </xdr:nvSpPr>
      <xdr:spPr bwMode="auto">
        <a:xfrm>
          <a:off x="1925692" y="13545207"/>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426</xdr:row>
      <xdr:rowOff>0</xdr:rowOff>
    </xdr:from>
    <xdr:ext cx="95250" cy="167399"/>
    <xdr:sp macro="" textlink="">
      <xdr:nvSpPr>
        <xdr:cNvPr id="1201" name="Text Box 15"/>
        <xdr:cNvSpPr txBox="1">
          <a:spLocks noChangeArrowheads="1"/>
        </xdr:cNvSpPr>
      </xdr:nvSpPr>
      <xdr:spPr bwMode="auto">
        <a:xfrm>
          <a:off x="1925692" y="13545207"/>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426</xdr:row>
      <xdr:rowOff>0</xdr:rowOff>
    </xdr:from>
    <xdr:ext cx="95250" cy="167399"/>
    <xdr:sp macro="" textlink="">
      <xdr:nvSpPr>
        <xdr:cNvPr id="1202" name="Text Box 15"/>
        <xdr:cNvSpPr txBox="1">
          <a:spLocks noChangeArrowheads="1"/>
        </xdr:cNvSpPr>
      </xdr:nvSpPr>
      <xdr:spPr bwMode="auto">
        <a:xfrm>
          <a:off x="1925692" y="13545207"/>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426</xdr:row>
      <xdr:rowOff>0</xdr:rowOff>
    </xdr:from>
    <xdr:ext cx="95250" cy="167399"/>
    <xdr:sp macro="" textlink="">
      <xdr:nvSpPr>
        <xdr:cNvPr id="1203" name="Text Box 15"/>
        <xdr:cNvSpPr txBox="1">
          <a:spLocks noChangeArrowheads="1"/>
        </xdr:cNvSpPr>
      </xdr:nvSpPr>
      <xdr:spPr bwMode="auto">
        <a:xfrm>
          <a:off x="1925692" y="13545207"/>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1285875</xdr:colOff>
      <xdr:row>2554</xdr:row>
      <xdr:rowOff>0</xdr:rowOff>
    </xdr:from>
    <xdr:to>
      <xdr:col>1</xdr:col>
      <xdr:colOff>1381125</xdr:colOff>
      <xdr:row>2554</xdr:row>
      <xdr:rowOff>114300</xdr:rowOff>
    </xdr:to>
    <xdr:sp macro="" textlink="">
      <xdr:nvSpPr>
        <xdr:cNvPr id="120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0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0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0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0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0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1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1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1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1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1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1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1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1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1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1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2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2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2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2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2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2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2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2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2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2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3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3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3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3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3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3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3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3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3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3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4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4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4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4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4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4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4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4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4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4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5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5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5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5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5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5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5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5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5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5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6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6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6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6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6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6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6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6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6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6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7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7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7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7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7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27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276"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7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7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7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8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281"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8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8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8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8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286"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8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288"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289"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9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9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9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9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294"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9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9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9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29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299"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30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301"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302"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0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0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0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0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0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0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0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1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1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1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1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1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1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1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1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1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1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2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2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2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2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2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2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2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327"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2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2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3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3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3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3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3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3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3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3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3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3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4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4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4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4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4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4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4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4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4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4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5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5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5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5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5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5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5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5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5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5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6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6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6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6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6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6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6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6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6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6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7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7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7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7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7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7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7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7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7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7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8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8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8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8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8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8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8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8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8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8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9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9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9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9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9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9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9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9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9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39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400"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0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0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0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0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405"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0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0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0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0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410"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1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412"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413"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1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1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1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1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418"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1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2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2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2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423"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42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425"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426"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2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2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2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3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3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3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3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3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3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3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3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3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3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4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4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4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4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4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4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4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4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4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4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5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451"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5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5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5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5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5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5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5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5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6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6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6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6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6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6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6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6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6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6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7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7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7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7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7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7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7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7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7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7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8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8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8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8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8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8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8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8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8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8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9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9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9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9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9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9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9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9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9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49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0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0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0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0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0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0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0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0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0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0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1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1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1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1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1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1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1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1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1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1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2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2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2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2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524"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2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2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2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2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529"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3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3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3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3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534"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3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536"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537"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3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3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4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4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542"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4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4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4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4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547"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54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549"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550"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5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5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5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5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5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5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5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5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5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6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6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6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6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6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6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6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6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6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6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7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7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7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7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7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575"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7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7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7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7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8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8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8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8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8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8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8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8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8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8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9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9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9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9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9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9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9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9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9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59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0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0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0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0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0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0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0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0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0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0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1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1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1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1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1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1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1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1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1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1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2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2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2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2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2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2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2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2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2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2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3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3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3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3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3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3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3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3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3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3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4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4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4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4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4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4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4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4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648"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4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5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5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5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653"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5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5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5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5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658"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5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660"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661"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6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6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6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6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666"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6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6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6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7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671"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67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673"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674"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7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7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7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7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7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8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8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8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8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8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8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8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8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8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8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9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9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9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9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9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9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9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9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69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699"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0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0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0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0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0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0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0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0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0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0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1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1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1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1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1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1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1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1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1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1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2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2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2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2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2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2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2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2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2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2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3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3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3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3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3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3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3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3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3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3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4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4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4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4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4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4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4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4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4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4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5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5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5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5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5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5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5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5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5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5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6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6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6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6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6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6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6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6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6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6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7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7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772"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7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7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7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7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777"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7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7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8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8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782"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8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784"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785"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8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8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8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8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790"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9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9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9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9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795"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79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797"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798"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79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0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0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0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0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0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0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0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0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0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0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1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1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1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1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1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1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1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1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1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1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2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2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2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823"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2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2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2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2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2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2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3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3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3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3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3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3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3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3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3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3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4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4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4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4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4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4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4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4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4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4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5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5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5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5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5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5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5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5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5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5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6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6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6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6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6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6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6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6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6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6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7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7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7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7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7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7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7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7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7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7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8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8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8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8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8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8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8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8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8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8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9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9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9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9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9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89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896"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89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89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89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0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901"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0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0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0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0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906"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0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908"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909"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1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1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1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1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1914"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1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1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1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1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919"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192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1921"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922"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2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2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2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2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2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2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2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3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3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3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3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3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3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3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3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3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3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4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4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4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4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4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4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4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1947"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4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4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5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5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5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5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5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5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5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5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5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5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6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6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6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6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6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6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6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6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6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6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7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7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7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7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7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7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7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7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7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7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8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8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8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8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8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8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8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8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8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8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9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9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9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9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9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9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9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9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9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199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0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0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0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0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0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0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0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0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0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0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1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1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1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1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1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1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1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1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1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1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020"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2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2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2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2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2025"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2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2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2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2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030"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3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032"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033"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3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3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3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3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2038"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3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4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4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4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043"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04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045"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2046"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4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4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4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5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5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5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5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5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5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5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5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5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5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6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6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6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6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6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6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6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6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6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6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7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2071"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7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7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7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7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7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7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7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7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8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8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8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8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8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8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8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8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8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8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9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9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9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9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9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9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9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9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9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09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0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0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0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0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0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0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0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0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0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0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1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1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1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1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1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1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1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1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1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1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2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2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2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2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2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2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2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2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2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2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3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3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3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3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3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3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3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3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3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3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4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4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4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4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144"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4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4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47"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4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2149"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5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5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52"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5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154"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5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156"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157"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5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59"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60"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61"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1333500</xdr:colOff>
      <xdr:row>2554</xdr:row>
      <xdr:rowOff>0</xdr:rowOff>
    </xdr:from>
    <xdr:to>
      <xdr:col>1</xdr:col>
      <xdr:colOff>1428750</xdr:colOff>
      <xdr:row>2555</xdr:row>
      <xdr:rowOff>57704</xdr:rowOff>
    </xdr:to>
    <xdr:sp macro="" textlink="">
      <xdr:nvSpPr>
        <xdr:cNvPr id="2162" name="Text Box 15"/>
        <xdr:cNvSpPr txBox="1">
          <a:spLocks noChangeArrowheads="1"/>
        </xdr:cNvSpPr>
      </xdr:nvSpPr>
      <xdr:spPr bwMode="auto">
        <a:xfrm>
          <a:off x="1866900"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63"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64"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65"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66"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167"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2555</xdr:row>
      <xdr:rowOff>57704</xdr:rowOff>
    </xdr:to>
    <xdr:sp macro="" textlink="">
      <xdr:nvSpPr>
        <xdr:cNvPr id="2168" name="Text Box 15"/>
        <xdr:cNvSpPr txBox="1">
          <a:spLocks noChangeArrowheads="1"/>
        </xdr:cNvSpPr>
      </xdr:nvSpPr>
      <xdr:spPr bwMode="auto">
        <a:xfrm>
          <a:off x="181927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1400175</xdr:colOff>
      <xdr:row>2555</xdr:row>
      <xdr:rowOff>57704</xdr:rowOff>
    </xdr:to>
    <xdr:sp macro="" textlink="">
      <xdr:nvSpPr>
        <xdr:cNvPr id="2169" name="Text Box 15"/>
        <xdr:cNvSpPr txBox="1">
          <a:spLocks noChangeArrowheads="1"/>
        </xdr:cNvSpPr>
      </xdr:nvSpPr>
      <xdr:spPr bwMode="auto">
        <a:xfrm>
          <a:off x="1838325" y="92821125"/>
          <a:ext cx="95250" cy="1751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1295400</xdr:colOff>
      <xdr:row>2438</xdr:row>
      <xdr:rowOff>0</xdr:rowOff>
    </xdr:from>
    <xdr:to>
      <xdr:col>1</xdr:col>
      <xdr:colOff>1390650</xdr:colOff>
      <xdr:row>2439</xdr:row>
      <xdr:rowOff>294447</xdr:rowOff>
    </xdr:to>
    <xdr:sp macro="" textlink="">
      <xdr:nvSpPr>
        <xdr:cNvPr id="2170" name="Text Box 15"/>
        <xdr:cNvSpPr txBox="1">
          <a:spLocks noChangeArrowheads="1"/>
        </xdr:cNvSpPr>
      </xdr:nvSpPr>
      <xdr:spPr bwMode="auto">
        <a:xfrm>
          <a:off x="1828800" y="66655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7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7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7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7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7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7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7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7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7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8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8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8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8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8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85"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86"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87"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88"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89"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90"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91"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92"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93"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1285875</xdr:colOff>
      <xdr:row>2554</xdr:row>
      <xdr:rowOff>0</xdr:rowOff>
    </xdr:from>
    <xdr:to>
      <xdr:col>1</xdr:col>
      <xdr:colOff>1381125</xdr:colOff>
      <xdr:row>2554</xdr:row>
      <xdr:rowOff>114300</xdr:rowOff>
    </xdr:to>
    <xdr:sp macro="" textlink="">
      <xdr:nvSpPr>
        <xdr:cNvPr id="2194" name="Text Box 15"/>
        <xdr:cNvSpPr txBox="1">
          <a:spLocks noChangeArrowheads="1"/>
        </xdr:cNvSpPr>
      </xdr:nvSpPr>
      <xdr:spPr bwMode="auto">
        <a:xfrm>
          <a:off x="1819275" y="92821125"/>
          <a:ext cx="9525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196"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197"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198"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199"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00"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01"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02"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03"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04"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05"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06"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07"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08"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09"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10"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11"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12"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13"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14"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15"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16"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17"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18"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19"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20"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21"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22"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23"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24"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25"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26"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27"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28"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29"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30"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31"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32"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33"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34"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35"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36"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37"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38"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39"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40"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41"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42"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43"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44"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45"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46"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47"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48"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49"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50"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51"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52"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53"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54"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55"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56"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57"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58"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59"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60"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61"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62"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63"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64"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65"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66" name="Text Box 8"/>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1304925</xdr:colOff>
      <xdr:row>2555</xdr:row>
      <xdr:rowOff>48179</xdr:rowOff>
    </xdr:to>
    <xdr:sp macro="" textlink="">
      <xdr:nvSpPr>
        <xdr:cNvPr id="2267" name="Text Box 9"/>
        <xdr:cNvSpPr txBox="1">
          <a:spLocks noChangeArrowheads="1"/>
        </xdr:cNvSpPr>
      </xdr:nvSpPr>
      <xdr:spPr bwMode="auto">
        <a:xfrm>
          <a:off x="1838325" y="92821125"/>
          <a:ext cx="0" cy="1656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3733800</xdr:colOff>
      <xdr:row>2255</xdr:row>
      <xdr:rowOff>85725</xdr:rowOff>
    </xdr:from>
    <xdr:to>
      <xdr:col>1</xdr:col>
      <xdr:colOff>3733800</xdr:colOff>
      <xdr:row>2256</xdr:row>
      <xdr:rowOff>0</xdr:rowOff>
    </xdr:to>
    <xdr:sp macro="" textlink="">
      <xdr:nvSpPr>
        <xdr:cNvPr id="2268" name="Cuadro de texto 3081"/>
        <xdr:cNvSpPr txBox="1">
          <a:spLocks noChangeArrowheads="1"/>
        </xdr:cNvSpPr>
      </xdr:nvSpPr>
      <xdr:spPr bwMode="auto">
        <a:xfrm>
          <a:off x="4267200" y="30194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3733800</xdr:colOff>
      <xdr:row>2255</xdr:row>
      <xdr:rowOff>85725</xdr:rowOff>
    </xdr:from>
    <xdr:to>
      <xdr:col>1</xdr:col>
      <xdr:colOff>3733800</xdr:colOff>
      <xdr:row>2256</xdr:row>
      <xdr:rowOff>0</xdr:rowOff>
    </xdr:to>
    <xdr:sp macro="" textlink="">
      <xdr:nvSpPr>
        <xdr:cNvPr id="2269" name="Cuadro de texto 3082"/>
        <xdr:cNvSpPr txBox="1">
          <a:spLocks noChangeArrowheads="1"/>
        </xdr:cNvSpPr>
      </xdr:nvSpPr>
      <xdr:spPr bwMode="auto">
        <a:xfrm>
          <a:off x="4267200" y="30194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3733800</xdr:colOff>
      <xdr:row>2255</xdr:row>
      <xdr:rowOff>85725</xdr:rowOff>
    </xdr:from>
    <xdr:to>
      <xdr:col>1</xdr:col>
      <xdr:colOff>3733800</xdr:colOff>
      <xdr:row>2256</xdr:row>
      <xdr:rowOff>0</xdr:rowOff>
    </xdr:to>
    <xdr:sp macro="" textlink="">
      <xdr:nvSpPr>
        <xdr:cNvPr id="2270" name="Cuadro de texto 3083"/>
        <xdr:cNvSpPr txBox="1">
          <a:spLocks noChangeArrowheads="1"/>
        </xdr:cNvSpPr>
      </xdr:nvSpPr>
      <xdr:spPr bwMode="auto">
        <a:xfrm>
          <a:off x="4267200" y="30194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3733800</xdr:colOff>
      <xdr:row>2255</xdr:row>
      <xdr:rowOff>85725</xdr:rowOff>
    </xdr:from>
    <xdr:to>
      <xdr:col>1</xdr:col>
      <xdr:colOff>3733800</xdr:colOff>
      <xdr:row>2256</xdr:row>
      <xdr:rowOff>0</xdr:rowOff>
    </xdr:to>
    <xdr:sp macro="" textlink="">
      <xdr:nvSpPr>
        <xdr:cNvPr id="2271" name="Cuadro de texto 3084"/>
        <xdr:cNvSpPr txBox="1">
          <a:spLocks noChangeArrowheads="1"/>
        </xdr:cNvSpPr>
      </xdr:nvSpPr>
      <xdr:spPr bwMode="auto">
        <a:xfrm>
          <a:off x="4267200" y="30194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3733800</xdr:colOff>
      <xdr:row>2255</xdr:row>
      <xdr:rowOff>85725</xdr:rowOff>
    </xdr:from>
    <xdr:to>
      <xdr:col>1</xdr:col>
      <xdr:colOff>3733800</xdr:colOff>
      <xdr:row>2256</xdr:row>
      <xdr:rowOff>0</xdr:rowOff>
    </xdr:to>
    <xdr:sp macro="" textlink="">
      <xdr:nvSpPr>
        <xdr:cNvPr id="2272" name="Cuadro de texto 3085"/>
        <xdr:cNvSpPr txBox="1">
          <a:spLocks noChangeArrowheads="1"/>
        </xdr:cNvSpPr>
      </xdr:nvSpPr>
      <xdr:spPr bwMode="auto">
        <a:xfrm>
          <a:off x="4267200" y="30194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3733800</xdr:colOff>
      <xdr:row>2255</xdr:row>
      <xdr:rowOff>85725</xdr:rowOff>
    </xdr:from>
    <xdr:to>
      <xdr:col>1</xdr:col>
      <xdr:colOff>3733800</xdr:colOff>
      <xdr:row>2256</xdr:row>
      <xdr:rowOff>0</xdr:rowOff>
    </xdr:to>
    <xdr:sp macro="" textlink="">
      <xdr:nvSpPr>
        <xdr:cNvPr id="2273" name="Cuadro de texto 3086"/>
        <xdr:cNvSpPr txBox="1">
          <a:spLocks noChangeArrowheads="1"/>
        </xdr:cNvSpPr>
      </xdr:nvSpPr>
      <xdr:spPr bwMode="auto">
        <a:xfrm>
          <a:off x="4267200" y="30194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3733800</xdr:colOff>
      <xdr:row>2255</xdr:row>
      <xdr:rowOff>85725</xdr:rowOff>
    </xdr:from>
    <xdr:to>
      <xdr:col>1</xdr:col>
      <xdr:colOff>3733800</xdr:colOff>
      <xdr:row>2256</xdr:row>
      <xdr:rowOff>0</xdr:rowOff>
    </xdr:to>
    <xdr:sp macro="" textlink="">
      <xdr:nvSpPr>
        <xdr:cNvPr id="2274" name="Cuadro de texto 3087"/>
        <xdr:cNvSpPr txBox="1">
          <a:spLocks noChangeArrowheads="1"/>
        </xdr:cNvSpPr>
      </xdr:nvSpPr>
      <xdr:spPr bwMode="auto">
        <a:xfrm>
          <a:off x="4267200" y="3019425"/>
          <a:ext cx="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1304925</xdr:colOff>
      <xdr:row>2554</xdr:row>
      <xdr:rowOff>0</xdr:rowOff>
    </xdr:from>
    <xdr:to>
      <xdr:col>1</xdr:col>
      <xdr:colOff>1409700</xdr:colOff>
      <xdr:row>2555</xdr:row>
      <xdr:rowOff>114294</xdr:rowOff>
    </xdr:to>
    <xdr:sp macro="" textlink="">
      <xdr:nvSpPr>
        <xdr:cNvPr id="2275" name="Text Box 8"/>
        <xdr:cNvSpPr txBox="1">
          <a:spLocks noChangeArrowheads="1"/>
        </xdr:cNvSpPr>
      </xdr:nvSpPr>
      <xdr:spPr bwMode="auto">
        <a:xfrm>
          <a:off x="1838325" y="93030675"/>
          <a:ext cx="104775" cy="276219"/>
        </a:xfrm>
        <a:prstGeom prst="rect">
          <a:avLst/>
        </a:prstGeom>
        <a:noFill/>
        <a:ln w="9525">
          <a:noFill/>
          <a:miter lim="800000"/>
          <a:headEnd/>
          <a:tailEnd/>
        </a:ln>
      </xdr:spPr>
    </xdr:sp>
    <xdr:clientData/>
  </xdr:twoCellAnchor>
  <xdr:twoCellAnchor editAs="oneCell">
    <xdr:from>
      <xdr:col>1</xdr:col>
      <xdr:colOff>1304925</xdr:colOff>
      <xdr:row>2554</xdr:row>
      <xdr:rowOff>0</xdr:rowOff>
    </xdr:from>
    <xdr:to>
      <xdr:col>1</xdr:col>
      <xdr:colOff>1409700</xdr:colOff>
      <xdr:row>2555</xdr:row>
      <xdr:rowOff>114294</xdr:rowOff>
    </xdr:to>
    <xdr:sp macro="" textlink="">
      <xdr:nvSpPr>
        <xdr:cNvPr id="2276" name="Text Box 9"/>
        <xdr:cNvSpPr txBox="1">
          <a:spLocks noChangeArrowheads="1"/>
        </xdr:cNvSpPr>
      </xdr:nvSpPr>
      <xdr:spPr bwMode="auto">
        <a:xfrm>
          <a:off x="1838325" y="93030675"/>
          <a:ext cx="104775" cy="276219"/>
        </a:xfrm>
        <a:prstGeom prst="rect">
          <a:avLst/>
        </a:prstGeom>
        <a:noFill/>
        <a:ln w="9525">
          <a:noFill/>
          <a:miter lim="800000"/>
          <a:headEnd/>
          <a:tailEnd/>
        </a:ln>
      </xdr:spPr>
    </xdr:sp>
    <xdr:clientData/>
  </xdr:twoCellAnchor>
  <xdr:twoCellAnchor editAs="oneCell">
    <xdr:from>
      <xdr:col>1</xdr:col>
      <xdr:colOff>1304925</xdr:colOff>
      <xdr:row>2554</xdr:row>
      <xdr:rowOff>0</xdr:rowOff>
    </xdr:from>
    <xdr:to>
      <xdr:col>1</xdr:col>
      <xdr:colOff>1409700</xdr:colOff>
      <xdr:row>2555</xdr:row>
      <xdr:rowOff>104769</xdr:rowOff>
    </xdr:to>
    <xdr:sp macro="" textlink="">
      <xdr:nvSpPr>
        <xdr:cNvPr id="2277" name="Text Box 8"/>
        <xdr:cNvSpPr txBox="1">
          <a:spLocks noChangeArrowheads="1"/>
        </xdr:cNvSpPr>
      </xdr:nvSpPr>
      <xdr:spPr bwMode="auto">
        <a:xfrm>
          <a:off x="1838325" y="93030675"/>
          <a:ext cx="104775" cy="266694"/>
        </a:xfrm>
        <a:prstGeom prst="rect">
          <a:avLst/>
        </a:prstGeom>
        <a:noFill/>
        <a:ln w="9525">
          <a:noFill/>
          <a:miter lim="800000"/>
          <a:headEnd/>
          <a:tailEnd/>
        </a:ln>
      </xdr:spPr>
    </xdr:sp>
    <xdr:clientData/>
  </xdr:twoCellAnchor>
  <xdr:twoCellAnchor editAs="oneCell">
    <xdr:from>
      <xdr:col>1</xdr:col>
      <xdr:colOff>1304925</xdr:colOff>
      <xdr:row>2554</xdr:row>
      <xdr:rowOff>0</xdr:rowOff>
    </xdr:from>
    <xdr:to>
      <xdr:col>1</xdr:col>
      <xdr:colOff>1409700</xdr:colOff>
      <xdr:row>2555</xdr:row>
      <xdr:rowOff>104769</xdr:rowOff>
    </xdr:to>
    <xdr:sp macro="" textlink="">
      <xdr:nvSpPr>
        <xdr:cNvPr id="2278" name="Text Box 9"/>
        <xdr:cNvSpPr txBox="1">
          <a:spLocks noChangeArrowheads="1"/>
        </xdr:cNvSpPr>
      </xdr:nvSpPr>
      <xdr:spPr bwMode="auto">
        <a:xfrm>
          <a:off x="1838325" y="93030675"/>
          <a:ext cx="104775" cy="266694"/>
        </a:xfrm>
        <a:prstGeom prst="rect">
          <a:avLst/>
        </a:prstGeom>
        <a:noFill/>
        <a:ln w="9525">
          <a:noFill/>
          <a:miter lim="800000"/>
          <a:headEnd/>
          <a:tailEnd/>
        </a:ln>
      </xdr:spPr>
    </xdr:sp>
    <xdr:clientData/>
  </xdr:twoCellAnchor>
  <xdr:twoCellAnchor editAs="oneCell">
    <xdr:from>
      <xdr:col>1</xdr:col>
      <xdr:colOff>1304925</xdr:colOff>
      <xdr:row>2554</xdr:row>
      <xdr:rowOff>0</xdr:rowOff>
    </xdr:from>
    <xdr:to>
      <xdr:col>1</xdr:col>
      <xdr:colOff>1409700</xdr:colOff>
      <xdr:row>2555</xdr:row>
      <xdr:rowOff>3170</xdr:rowOff>
    </xdr:to>
    <xdr:sp macro="" textlink="">
      <xdr:nvSpPr>
        <xdr:cNvPr id="2279" name="Text Box 8"/>
        <xdr:cNvSpPr txBox="1">
          <a:spLocks noChangeArrowheads="1"/>
        </xdr:cNvSpPr>
      </xdr:nvSpPr>
      <xdr:spPr bwMode="auto">
        <a:xfrm>
          <a:off x="1838325" y="93030675"/>
          <a:ext cx="104775" cy="165095"/>
        </a:xfrm>
        <a:prstGeom prst="rect">
          <a:avLst/>
        </a:prstGeom>
        <a:noFill/>
        <a:ln w="9525">
          <a:noFill/>
          <a:miter lim="800000"/>
          <a:headEnd/>
          <a:tailEnd/>
        </a:ln>
      </xdr:spPr>
    </xdr:sp>
    <xdr:clientData/>
  </xdr:twoCellAnchor>
  <xdr:twoCellAnchor editAs="oneCell">
    <xdr:from>
      <xdr:col>1</xdr:col>
      <xdr:colOff>1304925</xdr:colOff>
      <xdr:row>2554</xdr:row>
      <xdr:rowOff>0</xdr:rowOff>
    </xdr:from>
    <xdr:to>
      <xdr:col>1</xdr:col>
      <xdr:colOff>1409700</xdr:colOff>
      <xdr:row>2555</xdr:row>
      <xdr:rowOff>3170</xdr:rowOff>
    </xdr:to>
    <xdr:sp macro="" textlink="">
      <xdr:nvSpPr>
        <xdr:cNvPr id="2280" name="Text Box 9"/>
        <xdr:cNvSpPr txBox="1">
          <a:spLocks noChangeArrowheads="1"/>
        </xdr:cNvSpPr>
      </xdr:nvSpPr>
      <xdr:spPr bwMode="auto">
        <a:xfrm>
          <a:off x="1838325" y="93030675"/>
          <a:ext cx="104775" cy="165095"/>
        </a:xfrm>
        <a:prstGeom prst="rect">
          <a:avLst/>
        </a:prstGeom>
        <a:noFill/>
        <a:ln w="9525">
          <a:noFill/>
          <a:miter lim="800000"/>
          <a:headEnd/>
          <a:tailEnd/>
        </a:ln>
      </xdr:spPr>
    </xdr:sp>
    <xdr:clientData/>
  </xdr:twoCellAnchor>
  <xdr:twoCellAnchor editAs="oneCell">
    <xdr:from>
      <xdr:col>1</xdr:col>
      <xdr:colOff>1304925</xdr:colOff>
      <xdr:row>2554</xdr:row>
      <xdr:rowOff>0</xdr:rowOff>
    </xdr:from>
    <xdr:to>
      <xdr:col>1</xdr:col>
      <xdr:colOff>1409700</xdr:colOff>
      <xdr:row>2555</xdr:row>
      <xdr:rowOff>114295</xdr:rowOff>
    </xdr:to>
    <xdr:sp macro="" textlink="">
      <xdr:nvSpPr>
        <xdr:cNvPr id="2281" name="Text Box 8"/>
        <xdr:cNvSpPr txBox="1">
          <a:spLocks noChangeArrowheads="1"/>
        </xdr:cNvSpPr>
      </xdr:nvSpPr>
      <xdr:spPr bwMode="auto">
        <a:xfrm>
          <a:off x="1838325" y="93030675"/>
          <a:ext cx="104775" cy="276220"/>
        </a:xfrm>
        <a:prstGeom prst="rect">
          <a:avLst/>
        </a:prstGeom>
        <a:noFill/>
        <a:ln w="9525">
          <a:noFill/>
          <a:miter lim="800000"/>
          <a:headEnd/>
          <a:tailEnd/>
        </a:ln>
      </xdr:spPr>
    </xdr:sp>
    <xdr:clientData/>
  </xdr:twoCellAnchor>
  <xdr:twoCellAnchor editAs="oneCell">
    <xdr:from>
      <xdr:col>1</xdr:col>
      <xdr:colOff>1304925</xdr:colOff>
      <xdr:row>2554</xdr:row>
      <xdr:rowOff>0</xdr:rowOff>
    </xdr:from>
    <xdr:to>
      <xdr:col>1</xdr:col>
      <xdr:colOff>1409700</xdr:colOff>
      <xdr:row>2555</xdr:row>
      <xdr:rowOff>114295</xdr:rowOff>
    </xdr:to>
    <xdr:sp macro="" textlink="">
      <xdr:nvSpPr>
        <xdr:cNvPr id="2282" name="Text Box 9"/>
        <xdr:cNvSpPr txBox="1">
          <a:spLocks noChangeArrowheads="1"/>
        </xdr:cNvSpPr>
      </xdr:nvSpPr>
      <xdr:spPr bwMode="auto">
        <a:xfrm>
          <a:off x="1838325" y="93030675"/>
          <a:ext cx="104775" cy="276220"/>
        </a:xfrm>
        <a:prstGeom prst="rect">
          <a:avLst/>
        </a:prstGeom>
        <a:noFill/>
        <a:ln w="9525">
          <a:noFill/>
          <a:miter lim="800000"/>
          <a:headEnd/>
          <a:tailEnd/>
        </a:ln>
      </xdr:spPr>
    </xdr:sp>
    <xdr:clientData/>
  </xdr:twoCellAnchor>
  <xdr:twoCellAnchor editAs="oneCell">
    <xdr:from>
      <xdr:col>1</xdr:col>
      <xdr:colOff>1304925</xdr:colOff>
      <xdr:row>2554</xdr:row>
      <xdr:rowOff>0</xdr:rowOff>
    </xdr:from>
    <xdr:to>
      <xdr:col>1</xdr:col>
      <xdr:colOff>1409700</xdr:colOff>
      <xdr:row>2555</xdr:row>
      <xdr:rowOff>104770</xdr:rowOff>
    </xdr:to>
    <xdr:sp macro="" textlink="">
      <xdr:nvSpPr>
        <xdr:cNvPr id="2283" name="Text Box 8"/>
        <xdr:cNvSpPr txBox="1">
          <a:spLocks noChangeArrowheads="1"/>
        </xdr:cNvSpPr>
      </xdr:nvSpPr>
      <xdr:spPr bwMode="auto">
        <a:xfrm>
          <a:off x="1838325" y="93030675"/>
          <a:ext cx="104775" cy="266695"/>
        </a:xfrm>
        <a:prstGeom prst="rect">
          <a:avLst/>
        </a:prstGeom>
        <a:noFill/>
        <a:ln w="9525">
          <a:noFill/>
          <a:miter lim="800000"/>
          <a:headEnd/>
          <a:tailEnd/>
        </a:ln>
      </xdr:spPr>
    </xdr:sp>
    <xdr:clientData/>
  </xdr:twoCellAnchor>
  <xdr:oneCellAnchor>
    <xdr:from>
      <xdr:col>1</xdr:col>
      <xdr:colOff>1295400</xdr:colOff>
      <xdr:row>2441</xdr:row>
      <xdr:rowOff>0</xdr:rowOff>
    </xdr:from>
    <xdr:ext cx="95250" cy="323022"/>
    <xdr:sp macro="" textlink="">
      <xdr:nvSpPr>
        <xdr:cNvPr id="2285"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86"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87"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88"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89"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90"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91"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92"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93"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94"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95"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96"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97"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2441</xdr:row>
      <xdr:rowOff>0</xdr:rowOff>
    </xdr:from>
    <xdr:ext cx="95250" cy="323022"/>
    <xdr:sp macro="" textlink="">
      <xdr:nvSpPr>
        <xdr:cNvPr id="2298" name="Text Box 15"/>
        <xdr:cNvSpPr txBox="1">
          <a:spLocks noChangeArrowheads="1"/>
        </xdr:cNvSpPr>
      </xdr:nvSpPr>
      <xdr:spPr bwMode="auto">
        <a:xfrm>
          <a:off x="182880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1308652</xdr:colOff>
      <xdr:row>2441</xdr:row>
      <xdr:rowOff>0</xdr:rowOff>
    </xdr:from>
    <xdr:ext cx="95250" cy="323022"/>
    <xdr:sp macro="" textlink="">
      <xdr:nvSpPr>
        <xdr:cNvPr id="2299" name="Text Box 15"/>
        <xdr:cNvSpPr txBox="1">
          <a:spLocks noChangeArrowheads="1"/>
        </xdr:cNvSpPr>
      </xdr:nvSpPr>
      <xdr:spPr bwMode="auto">
        <a:xfrm>
          <a:off x="1842052"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1414670</xdr:colOff>
      <xdr:row>2441</xdr:row>
      <xdr:rowOff>0</xdr:rowOff>
    </xdr:from>
    <xdr:ext cx="95250" cy="323022"/>
    <xdr:sp macro="" textlink="">
      <xdr:nvSpPr>
        <xdr:cNvPr id="2300" name="Text Box 15"/>
        <xdr:cNvSpPr txBox="1">
          <a:spLocks noChangeArrowheads="1"/>
        </xdr:cNvSpPr>
      </xdr:nvSpPr>
      <xdr:spPr bwMode="auto">
        <a:xfrm>
          <a:off x="1948070" y="671131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01"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02"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03"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04"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05"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06"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07"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08"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09"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10"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11"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12"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13"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2459</xdr:row>
      <xdr:rowOff>0</xdr:rowOff>
    </xdr:from>
    <xdr:ext cx="95250" cy="323022"/>
    <xdr:sp macro="" textlink="">
      <xdr:nvSpPr>
        <xdr:cNvPr id="2314" name="Text Box 15"/>
        <xdr:cNvSpPr txBox="1">
          <a:spLocks noChangeArrowheads="1"/>
        </xdr:cNvSpPr>
      </xdr:nvSpPr>
      <xdr:spPr bwMode="auto">
        <a:xfrm>
          <a:off x="1828800" y="708279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1308652</xdr:colOff>
      <xdr:row>2459</xdr:row>
      <xdr:rowOff>59635</xdr:rowOff>
    </xdr:from>
    <xdr:ext cx="95250" cy="323022"/>
    <xdr:sp macro="" textlink="">
      <xdr:nvSpPr>
        <xdr:cNvPr id="2315" name="Text Box 15"/>
        <xdr:cNvSpPr txBox="1">
          <a:spLocks noChangeArrowheads="1"/>
        </xdr:cNvSpPr>
      </xdr:nvSpPr>
      <xdr:spPr bwMode="auto">
        <a:xfrm>
          <a:off x="1842052" y="7088753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1414670</xdr:colOff>
      <xdr:row>2459</xdr:row>
      <xdr:rowOff>19878</xdr:rowOff>
    </xdr:from>
    <xdr:ext cx="95250" cy="323022"/>
    <xdr:sp macro="" textlink="">
      <xdr:nvSpPr>
        <xdr:cNvPr id="2316" name="Text Box 15"/>
        <xdr:cNvSpPr txBox="1">
          <a:spLocks noChangeArrowheads="1"/>
        </xdr:cNvSpPr>
      </xdr:nvSpPr>
      <xdr:spPr bwMode="auto">
        <a:xfrm>
          <a:off x="1948070" y="70847778"/>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17"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18"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19"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20"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21"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22"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23"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24"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25"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26"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27"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28"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29"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2478</xdr:row>
      <xdr:rowOff>0</xdr:rowOff>
    </xdr:from>
    <xdr:ext cx="95250" cy="323022"/>
    <xdr:sp macro="" textlink="">
      <xdr:nvSpPr>
        <xdr:cNvPr id="2330" name="Text Box 15"/>
        <xdr:cNvSpPr txBox="1">
          <a:spLocks noChangeArrowheads="1"/>
        </xdr:cNvSpPr>
      </xdr:nvSpPr>
      <xdr:spPr bwMode="auto">
        <a:xfrm>
          <a:off x="1828800" y="747045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1308652</xdr:colOff>
      <xdr:row>2478</xdr:row>
      <xdr:rowOff>59635</xdr:rowOff>
    </xdr:from>
    <xdr:ext cx="95250" cy="323022"/>
    <xdr:sp macro="" textlink="">
      <xdr:nvSpPr>
        <xdr:cNvPr id="2331" name="Text Box 15"/>
        <xdr:cNvSpPr txBox="1">
          <a:spLocks noChangeArrowheads="1"/>
        </xdr:cNvSpPr>
      </xdr:nvSpPr>
      <xdr:spPr bwMode="auto">
        <a:xfrm>
          <a:off x="1842052" y="7476421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1414670</xdr:colOff>
      <xdr:row>2478</xdr:row>
      <xdr:rowOff>19878</xdr:rowOff>
    </xdr:from>
    <xdr:ext cx="95250" cy="323022"/>
    <xdr:sp macro="" textlink="">
      <xdr:nvSpPr>
        <xdr:cNvPr id="2332" name="Text Box 15"/>
        <xdr:cNvSpPr txBox="1">
          <a:spLocks noChangeArrowheads="1"/>
        </xdr:cNvSpPr>
      </xdr:nvSpPr>
      <xdr:spPr bwMode="auto">
        <a:xfrm>
          <a:off x="1948070" y="74724453"/>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33"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34"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35"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36"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37"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38"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39"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40"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41"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42"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43"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44"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45"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2497</xdr:row>
      <xdr:rowOff>0</xdr:rowOff>
    </xdr:from>
    <xdr:ext cx="95250" cy="323022"/>
    <xdr:sp macro="" textlink="">
      <xdr:nvSpPr>
        <xdr:cNvPr id="2346" name="Text Box 15"/>
        <xdr:cNvSpPr txBox="1">
          <a:spLocks noChangeArrowheads="1"/>
        </xdr:cNvSpPr>
      </xdr:nvSpPr>
      <xdr:spPr bwMode="auto">
        <a:xfrm>
          <a:off x="1828800" y="786384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1308652</xdr:colOff>
      <xdr:row>2497</xdr:row>
      <xdr:rowOff>59635</xdr:rowOff>
    </xdr:from>
    <xdr:ext cx="95250" cy="323022"/>
    <xdr:sp macro="" textlink="">
      <xdr:nvSpPr>
        <xdr:cNvPr id="2347" name="Text Box 15"/>
        <xdr:cNvSpPr txBox="1">
          <a:spLocks noChangeArrowheads="1"/>
        </xdr:cNvSpPr>
      </xdr:nvSpPr>
      <xdr:spPr bwMode="auto">
        <a:xfrm>
          <a:off x="1842052" y="7869803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1414670</xdr:colOff>
      <xdr:row>2497</xdr:row>
      <xdr:rowOff>19878</xdr:rowOff>
    </xdr:from>
    <xdr:ext cx="95250" cy="323022"/>
    <xdr:sp macro="" textlink="">
      <xdr:nvSpPr>
        <xdr:cNvPr id="2348" name="Text Box 15"/>
        <xdr:cNvSpPr txBox="1">
          <a:spLocks noChangeArrowheads="1"/>
        </xdr:cNvSpPr>
      </xdr:nvSpPr>
      <xdr:spPr bwMode="auto">
        <a:xfrm>
          <a:off x="1948070" y="78658278"/>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49"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50"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51"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52"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53"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54"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55"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56"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57"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58"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59"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60"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61"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2516</xdr:row>
      <xdr:rowOff>0</xdr:rowOff>
    </xdr:from>
    <xdr:ext cx="95250" cy="323022"/>
    <xdr:sp macro="" textlink="">
      <xdr:nvSpPr>
        <xdr:cNvPr id="2362" name="Text Box 15"/>
        <xdr:cNvSpPr txBox="1">
          <a:spLocks noChangeArrowheads="1"/>
        </xdr:cNvSpPr>
      </xdr:nvSpPr>
      <xdr:spPr bwMode="auto">
        <a:xfrm>
          <a:off x="1828800" y="8248650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1308652</xdr:colOff>
      <xdr:row>2516</xdr:row>
      <xdr:rowOff>59635</xdr:rowOff>
    </xdr:from>
    <xdr:ext cx="95250" cy="323022"/>
    <xdr:sp macro="" textlink="">
      <xdr:nvSpPr>
        <xdr:cNvPr id="2363" name="Text Box 15"/>
        <xdr:cNvSpPr txBox="1">
          <a:spLocks noChangeArrowheads="1"/>
        </xdr:cNvSpPr>
      </xdr:nvSpPr>
      <xdr:spPr bwMode="auto">
        <a:xfrm>
          <a:off x="1842052" y="8254613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1414670</xdr:colOff>
      <xdr:row>2516</xdr:row>
      <xdr:rowOff>19878</xdr:rowOff>
    </xdr:from>
    <xdr:ext cx="95250" cy="323022"/>
    <xdr:sp macro="" textlink="">
      <xdr:nvSpPr>
        <xdr:cNvPr id="2364" name="Text Box 15"/>
        <xdr:cNvSpPr txBox="1">
          <a:spLocks noChangeArrowheads="1"/>
        </xdr:cNvSpPr>
      </xdr:nvSpPr>
      <xdr:spPr bwMode="auto">
        <a:xfrm>
          <a:off x="1948070" y="82506378"/>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65"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66"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67"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68"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69"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70"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71"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72"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73"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74"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75"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76"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77"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2535</xdr:row>
      <xdr:rowOff>0</xdr:rowOff>
    </xdr:from>
    <xdr:ext cx="95250" cy="323022"/>
    <xdr:sp macro="" textlink="">
      <xdr:nvSpPr>
        <xdr:cNvPr id="2378" name="Text Box 15"/>
        <xdr:cNvSpPr txBox="1">
          <a:spLocks noChangeArrowheads="1"/>
        </xdr:cNvSpPr>
      </xdr:nvSpPr>
      <xdr:spPr bwMode="auto">
        <a:xfrm>
          <a:off x="1828800" y="86401275"/>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1308652</xdr:colOff>
      <xdr:row>2535</xdr:row>
      <xdr:rowOff>59635</xdr:rowOff>
    </xdr:from>
    <xdr:ext cx="95250" cy="323022"/>
    <xdr:sp macro="" textlink="">
      <xdr:nvSpPr>
        <xdr:cNvPr id="2379" name="Text Box 15"/>
        <xdr:cNvSpPr txBox="1">
          <a:spLocks noChangeArrowheads="1"/>
        </xdr:cNvSpPr>
      </xdr:nvSpPr>
      <xdr:spPr bwMode="auto">
        <a:xfrm>
          <a:off x="1842052" y="8646091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586</xdr:row>
      <xdr:rowOff>0</xdr:rowOff>
    </xdr:from>
    <xdr:ext cx="95250" cy="161925"/>
    <xdr:sp macro="" textlink="">
      <xdr:nvSpPr>
        <xdr:cNvPr id="2381" name="Text Box 15"/>
        <xdr:cNvSpPr txBox="1">
          <a:spLocks noChangeArrowheads="1"/>
        </xdr:cNvSpPr>
      </xdr:nvSpPr>
      <xdr:spPr bwMode="auto">
        <a:xfrm>
          <a:off x="1924050"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586</xdr:row>
      <xdr:rowOff>0</xdr:rowOff>
    </xdr:from>
    <xdr:ext cx="95250" cy="161925"/>
    <xdr:sp macro="" textlink="">
      <xdr:nvSpPr>
        <xdr:cNvPr id="2382" name="Text Box 15"/>
        <xdr:cNvSpPr txBox="1">
          <a:spLocks noChangeArrowheads="1"/>
        </xdr:cNvSpPr>
      </xdr:nvSpPr>
      <xdr:spPr bwMode="auto">
        <a:xfrm>
          <a:off x="1924050"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586</xdr:row>
      <xdr:rowOff>0</xdr:rowOff>
    </xdr:from>
    <xdr:ext cx="95250" cy="161925"/>
    <xdr:sp macro="" textlink="">
      <xdr:nvSpPr>
        <xdr:cNvPr id="2383" name="Text Box 15"/>
        <xdr:cNvSpPr txBox="1">
          <a:spLocks noChangeArrowheads="1"/>
        </xdr:cNvSpPr>
      </xdr:nvSpPr>
      <xdr:spPr bwMode="auto">
        <a:xfrm>
          <a:off x="1924050"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1419882</xdr:colOff>
      <xdr:row>586</xdr:row>
      <xdr:rowOff>0</xdr:rowOff>
    </xdr:from>
    <xdr:ext cx="95250" cy="161925"/>
    <xdr:sp macro="" textlink="">
      <xdr:nvSpPr>
        <xdr:cNvPr id="2384" name="Text Box 15"/>
        <xdr:cNvSpPr txBox="1">
          <a:spLocks noChangeArrowheads="1"/>
        </xdr:cNvSpPr>
      </xdr:nvSpPr>
      <xdr:spPr bwMode="auto">
        <a:xfrm>
          <a:off x="1943757"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2447925</xdr:colOff>
      <xdr:row>586</xdr:row>
      <xdr:rowOff>0</xdr:rowOff>
    </xdr:from>
    <xdr:to>
      <xdr:col>1</xdr:col>
      <xdr:colOff>2447925</xdr:colOff>
      <xdr:row>586</xdr:row>
      <xdr:rowOff>152400</xdr:rowOff>
    </xdr:to>
    <xdr:sp macro="" textlink="">
      <xdr:nvSpPr>
        <xdr:cNvPr id="238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38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38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38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38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39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39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39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39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39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39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39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39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39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39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0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0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0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0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0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0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0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0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0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0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1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1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1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1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1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1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1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1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1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1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2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2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2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2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2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2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2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2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2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2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3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3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3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3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3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3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3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3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3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3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4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4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4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4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4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4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4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4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4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4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5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5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5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5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5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5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5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5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5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5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6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6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6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6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6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6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6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6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6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6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7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7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7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7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7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7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7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7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7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7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8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8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8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8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8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8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8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8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8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8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9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9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9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9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9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9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9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9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49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49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0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0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0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0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0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0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0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0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0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0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1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1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1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1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1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1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1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1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1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1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2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2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2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2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2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2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2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2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2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2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3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3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3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3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3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3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3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3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3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3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4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4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4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4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4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4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4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4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4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4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5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5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5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5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5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5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5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5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5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5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6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6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6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6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6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6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6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6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6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6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7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7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7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7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7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7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7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7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7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7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8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8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8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8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8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8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8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8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8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8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9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9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9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9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9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9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9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9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59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59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0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0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0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0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0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0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0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0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0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0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1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1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1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1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1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1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1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1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1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1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2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2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2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2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2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2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2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2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2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2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3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3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3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3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3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3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3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3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152400</xdr:rowOff>
    </xdr:to>
    <xdr:sp macro="" textlink="">
      <xdr:nvSpPr>
        <xdr:cNvPr id="263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586</xdr:row>
      <xdr:rowOff>0</xdr:rowOff>
    </xdr:from>
    <xdr:to>
      <xdr:col>1</xdr:col>
      <xdr:colOff>2447925</xdr:colOff>
      <xdr:row>586</xdr:row>
      <xdr:rowOff>114300</xdr:rowOff>
    </xdr:to>
    <xdr:sp macro="" textlink="">
      <xdr:nvSpPr>
        <xdr:cNvPr id="263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1400175</xdr:colOff>
      <xdr:row>903</xdr:row>
      <xdr:rowOff>0</xdr:rowOff>
    </xdr:from>
    <xdr:ext cx="95250" cy="161925"/>
    <xdr:sp macro="" textlink="">
      <xdr:nvSpPr>
        <xdr:cNvPr id="2640" name="Text Box 15"/>
        <xdr:cNvSpPr txBox="1">
          <a:spLocks noChangeArrowheads="1"/>
        </xdr:cNvSpPr>
      </xdr:nvSpPr>
      <xdr:spPr bwMode="auto">
        <a:xfrm>
          <a:off x="1924050"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903</xdr:row>
      <xdr:rowOff>0</xdr:rowOff>
    </xdr:from>
    <xdr:ext cx="95250" cy="161925"/>
    <xdr:sp macro="" textlink="">
      <xdr:nvSpPr>
        <xdr:cNvPr id="2641" name="Text Box 15"/>
        <xdr:cNvSpPr txBox="1">
          <a:spLocks noChangeArrowheads="1"/>
        </xdr:cNvSpPr>
      </xdr:nvSpPr>
      <xdr:spPr bwMode="auto">
        <a:xfrm>
          <a:off x="1924050"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903</xdr:row>
      <xdr:rowOff>0</xdr:rowOff>
    </xdr:from>
    <xdr:ext cx="95250" cy="161925"/>
    <xdr:sp macro="" textlink="">
      <xdr:nvSpPr>
        <xdr:cNvPr id="2642" name="Text Box 15"/>
        <xdr:cNvSpPr txBox="1">
          <a:spLocks noChangeArrowheads="1"/>
        </xdr:cNvSpPr>
      </xdr:nvSpPr>
      <xdr:spPr bwMode="auto">
        <a:xfrm>
          <a:off x="1924050"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1419882</xdr:colOff>
      <xdr:row>903</xdr:row>
      <xdr:rowOff>0</xdr:rowOff>
    </xdr:from>
    <xdr:ext cx="95250" cy="161925"/>
    <xdr:sp macro="" textlink="">
      <xdr:nvSpPr>
        <xdr:cNvPr id="2643" name="Text Box 15"/>
        <xdr:cNvSpPr txBox="1">
          <a:spLocks noChangeArrowheads="1"/>
        </xdr:cNvSpPr>
      </xdr:nvSpPr>
      <xdr:spPr bwMode="auto">
        <a:xfrm>
          <a:off x="1943757"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2447925</xdr:colOff>
      <xdr:row>903</xdr:row>
      <xdr:rowOff>0</xdr:rowOff>
    </xdr:from>
    <xdr:to>
      <xdr:col>1</xdr:col>
      <xdr:colOff>2447925</xdr:colOff>
      <xdr:row>903</xdr:row>
      <xdr:rowOff>152400</xdr:rowOff>
    </xdr:to>
    <xdr:sp macro="" textlink="">
      <xdr:nvSpPr>
        <xdr:cNvPr id="264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4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4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4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4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4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5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5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5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5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5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5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5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5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5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5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6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6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6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6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6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6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6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6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6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6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7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7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7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7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7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7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7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7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7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7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8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8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8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8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8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8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8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8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8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8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9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9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9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9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9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9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9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9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69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69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0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0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0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0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0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0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0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0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0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0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1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1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1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1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1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1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1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1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1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1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2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2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2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2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2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2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2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2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2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2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3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3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3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3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3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3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3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3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3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3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4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4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4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4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4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4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4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4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4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4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5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5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5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5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5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5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5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5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5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5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6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6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6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6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6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6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6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6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6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6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7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7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7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7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7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7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7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7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7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7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8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8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8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8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8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8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8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8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8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8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9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9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9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9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9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9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9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9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79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79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0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0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0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0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0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0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0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0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0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0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1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1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1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1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1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1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1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1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1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1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2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2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2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2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2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2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2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2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2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2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3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3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3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3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3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3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3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3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3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3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4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4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4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4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4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4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4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4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4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4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5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5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5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5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5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5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5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5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5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5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6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6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6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6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6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6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6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6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6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6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7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7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7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7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7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7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7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7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7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7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8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8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8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8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8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8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8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8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8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8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9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9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9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9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9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9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9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152400</xdr:rowOff>
    </xdr:to>
    <xdr:sp macro="" textlink="">
      <xdr:nvSpPr>
        <xdr:cNvPr id="289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903</xdr:row>
      <xdr:rowOff>0</xdr:rowOff>
    </xdr:from>
    <xdr:to>
      <xdr:col>1</xdr:col>
      <xdr:colOff>2447925</xdr:colOff>
      <xdr:row>903</xdr:row>
      <xdr:rowOff>114300</xdr:rowOff>
    </xdr:to>
    <xdr:sp macro="" textlink="">
      <xdr:nvSpPr>
        <xdr:cNvPr id="289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1400175</xdr:colOff>
      <xdr:row>1215</xdr:row>
      <xdr:rowOff>0</xdr:rowOff>
    </xdr:from>
    <xdr:ext cx="95250" cy="161925"/>
    <xdr:sp macro="" textlink="">
      <xdr:nvSpPr>
        <xdr:cNvPr id="2899" name="Text Box 15"/>
        <xdr:cNvSpPr txBox="1">
          <a:spLocks noChangeArrowheads="1"/>
        </xdr:cNvSpPr>
      </xdr:nvSpPr>
      <xdr:spPr bwMode="auto">
        <a:xfrm>
          <a:off x="1924050"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1215</xdr:row>
      <xdr:rowOff>0</xdr:rowOff>
    </xdr:from>
    <xdr:ext cx="95250" cy="161925"/>
    <xdr:sp macro="" textlink="">
      <xdr:nvSpPr>
        <xdr:cNvPr id="2900" name="Text Box 15"/>
        <xdr:cNvSpPr txBox="1">
          <a:spLocks noChangeArrowheads="1"/>
        </xdr:cNvSpPr>
      </xdr:nvSpPr>
      <xdr:spPr bwMode="auto">
        <a:xfrm>
          <a:off x="1924050"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1215</xdr:row>
      <xdr:rowOff>0</xdr:rowOff>
    </xdr:from>
    <xdr:ext cx="95250" cy="161925"/>
    <xdr:sp macro="" textlink="">
      <xdr:nvSpPr>
        <xdr:cNvPr id="2901" name="Text Box 15"/>
        <xdr:cNvSpPr txBox="1">
          <a:spLocks noChangeArrowheads="1"/>
        </xdr:cNvSpPr>
      </xdr:nvSpPr>
      <xdr:spPr bwMode="auto">
        <a:xfrm>
          <a:off x="1924050"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1419882</xdr:colOff>
      <xdr:row>1215</xdr:row>
      <xdr:rowOff>0</xdr:rowOff>
    </xdr:from>
    <xdr:ext cx="95250" cy="161925"/>
    <xdr:sp macro="" textlink="">
      <xdr:nvSpPr>
        <xdr:cNvPr id="2902" name="Text Box 15"/>
        <xdr:cNvSpPr txBox="1">
          <a:spLocks noChangeArrowheads="1"/>
        </xdr:cNvSpPr>
      </xdr:nvSpPr>
      <xdr:spPr bwMode="auto">
        <a:xfrm>
          <a:off x="1943757" y="45348525"/>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2447925</xdr:colOff>
      <xdr:row>1215</xdr:row>
      <xdr:rowOff>0</xdr:rowOff>
    </xdr:from>
    <xdr:to>
      <xdr:col>1</xdr:col>
      <xdr:colOff>2447925</xdr:colOff>
      <xdr:row>1215</xdr:row>
      <xdr:rowOff>152400</xdr:rowOff>
    </xdr:to>
    <xdr:sp macro="" textlink="">
      <xdr:nvSpPr>
        <xdr:cNvPr id="290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0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0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0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0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0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0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1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1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1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1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1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1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1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1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1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1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2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2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2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2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2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2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2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2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2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2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3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3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3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3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3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3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3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3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3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3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4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4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4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4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4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4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4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4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4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4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5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5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5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5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5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5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5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5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5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5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6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6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6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6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6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6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6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6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6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6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7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7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7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7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7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7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7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7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7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7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8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8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8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8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8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8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8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8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8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8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9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9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9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9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9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9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9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9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299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299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0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0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0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0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0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0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0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0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0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0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1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1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12"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1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14"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1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16"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1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18"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1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20"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21"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22"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23"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24"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25"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26"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27"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28"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29"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30"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3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3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3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3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3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3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3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3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3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4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4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4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4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4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4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4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4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4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4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5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5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5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5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5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5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5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5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5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5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6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6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6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6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6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6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6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6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6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6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7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7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7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7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7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7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7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7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7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7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8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8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8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8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8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8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8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8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8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8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9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9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9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9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9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9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9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9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09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09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0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0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0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0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0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0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0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0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0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0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1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1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1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1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1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1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1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1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1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1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2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2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2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2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2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2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2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2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2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2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3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3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3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3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3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3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3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3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3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39"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4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41"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4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43"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4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45"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4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47"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48"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49"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50"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51"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52"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53"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54"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55" name="Text Box 32"/>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152400</xdr:rowOff>
    </xdr:to>
    <xdr:sp macro="" textlink="">
      <xdr:nvSpPr>
        <xdr:cNvPr id="3156" name="Text Box 3"/>
        <xdr:cNvSpPr txBox="1">
          <a:spLocks noChangeArrowheads="1"/>
        </xdr:cNvSpPr>
      </xdr:nvSpPr>
      <xdr:spPr bwMode="auto">
        <a:xfrm>
          <a:off x="2971800" y="4534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2447925</xdr:colOff>
      <xdr:row>1215</xdr:row>
      <xdr:rowOff>0</xdr:rowOff>
    </xdr:from>
    <xdr:to>
      <xdr:col>1</xdr:col>
      <xdr:colOff>2447925</xdr:colOff>
      <xdr:row>1215</xdr:row>
      <xdr:rowOff>114300</xdr:rowOff>
    </xdr:to>
    <xdr:sp macro="" textlink="">
      <xdr:nvSpPr>
        <xdr:cNvPr id="3157" name="Text Box 63"/>
        <xdr:cNvSpPr txBox="1">
          <a:spLocks noChangeArrowheads="1"/>
        </xdr:cNvSpPr>
      </xdr:nvSpPr>
      <xdr:spPr bwMode="auto">
        <a:xfrm>
          <a:off x="2971800" y="45348525"/>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xdr:col>
      <xdr:colOff>1400175</xdr:colOff>
      <xdr:row>1363</xdr:row>
      <xdr:rowOff>0</xdr:rowOff>
    </xdr:from>
    <xdr:ext cx="95250" cy="167399"/>
    <xdr:sp macro="" textlink="">
      <xdr:nvSpPr>
        <xdr:cNvPr id="3158" name="Text Box 15"/>
        <xdr:cNvSpPr txBox="1">
          <a:spLocks noChangeArrowheads="1"/>
        </xdr:cNvSpPr>
      </xdr:nvSpPr>
      <xdr:spPr bwMode="auto">
        <a:xfrm>
          <a:off x="1927225" y="194411600"/>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1363</xdr:row>
      <xdr:rowOff>0</xdr:rowOff>
    </xdr:from>
    <xdr:ext cx="95250" cy="167399"/>
    <xdr:sp macro="" textlink="">
      <xdr:nvSpPr>
        <xdr:cNvPr id="3159" name="Text Box 15"/>
        <xdr:cNvSpPr txBox="1">
          <a:spLocks noChangeArrowheads="1"/>
        </xdr:cNvSpPr>
      </xdr:nvSpPr>
      <xdr:spPr bwMode="auto">
        <a:xfrm>
          <a:off x="1927225" y="194411600"/>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1363</xdr:row>
      <xdr:rowOff>0</xdr:rowOff>
    </xdr:from>
    <xdr:ext cx="95250" cy="167399"/>
    <xdr:sp macro="" textlink="">
      <xdr:nvSpPr>
        <xdr:cNvPr id="3160" name="Text Box 15"/>
        <xdr:cNvSpPr txBox="1">
          <a:spLocks noChangeArrowheads="1"/>
        </xdr:cNvSpPr>
      </xdr:nvSpPr>
      <xdr:spPr bwMode="auto">
        <a:xfrm>
          <a:off x="1927225" y="194411600"/>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1527</xdr:row>
      <xdr:rowOff>0</xdr:rowOff>
    </xdr:from>
    <xdr:ext cx="95250" cy="161925"/>
    <xdr:sp macro="" textlink="">
      <xdr:nvSpPr>
        <xdr:cNvPr id="3161" name="Text Box 15"/>
        <xdr:cNvSpPr txBox="1">
          <a:spLocks noChangeArrowheads="1"/>
        </xdr:cNvSpPr>
      </xdr:nvSpPr>
      <xdr:spPr bwMode="auto">
        <a:xfrm>
          <a:off x="1927225" y="2268537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1527</xdr:row>
      <xdr:rowOff>0</xdr:rowOff>
    </xdr:from>
    <xdr:ext cx="95250" cy="161925"/>
    <xdr:sp macro="" textlink="">
      <xdr:nvSpPr>
        <xdr:cNvPr id="3162" name="Text Box 15"/>
        <xdr:cNvSpPr txBox="1">
          <a:spLocks noChangeArrowheads="1"/>
        </xdr:cNvSpPr>
      </xdr:nvSpPr>
      <xdr:spPr bwMode="auto">
        <a:xfrm>
          <a:off x="1927225" y="2268537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1527</xdr:row>
      <xdr:rowOff>0</xdr:rowOff>
    </xdr:from>
    <xdr:ext cx="95250" cy="161925"/>
    <xdr:sp macro="" textlink="">
      <xdr:nvSpPr>
        <xdr:cNvPr id="3163" name="Text Box 15"/>
        <xdr:cNvSpPr txBox="1">
          <a:spLocks noChangeArrowheads="1"/>
        </xdr:cNvSpPr>
      </xdr:nvSpPr>
      <xdr:spPr bwMode="auto">
        <a:xfrm>
          <a:off x="1927225" y="2268537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1419882</xdr:colOff>
      <xdr:row>1527</xdr:row>
      <xdr:rowOff>0</xdr:rowOff>
    </xdr:from>
    <xdr:ext cx="95250" cy="161925"/>
    <xdr:sp macro="" textlink="">
      <xdr:nvSpPr>
        <xdr:cNvPr id="3164" name="Text Box 15"/>
        <xdr:cNvSpPr txBox="1">
          <a:spLocks noChangeArrowheads="1"/>
        </xdr:cNvSpPr>
      </xdr:nvSpPr>
      <xdr:spPr bwMode="auto">
        <a:xfrm>
          <a:off x="1946932" y="22685375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6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66"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6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68"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6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70"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7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72"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7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74"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7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76"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7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78"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7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80"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8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82"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8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84"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8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86"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8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88"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8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90"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9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92"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9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94"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9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96"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9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198"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19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00"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0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02"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0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04"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0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06"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0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08"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0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10"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1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12"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1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14"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1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16"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1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18"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1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20"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2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22"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2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24"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2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26"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2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28"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2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30"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3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32"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3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34"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3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36"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3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38"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3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40"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4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42"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4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44"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4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46"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4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48"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4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50"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5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52"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5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54"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5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56"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5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58"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5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60"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6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62"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6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64"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6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66"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6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68"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6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70"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7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72"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7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74"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7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76"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7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78"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7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80"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8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82"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83"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84"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85"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86"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87"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88"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89"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90"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91"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92"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93"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9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95"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9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97"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29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299"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0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01"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0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03"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0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05"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0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07"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0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09"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1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11"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1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13"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1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15"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1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17"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1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19"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2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21"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2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23"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2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25"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2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27"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2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29"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3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31"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3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33"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3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35"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3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37"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3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39"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4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41"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4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43"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4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45"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4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47"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4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49"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5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51"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5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53"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5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55"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5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57"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5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59"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6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61"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6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63"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6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65"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6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67"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6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69"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7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71"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7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73"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7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75"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7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77"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7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79"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8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81"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8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83"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8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85"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8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87"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8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89"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9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91"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9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93"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9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95"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9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97"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39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399"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40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401"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40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403"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40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405"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40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407"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40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409"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410"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411"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412"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413"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414"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415"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416"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417" name="Text Box 32"/>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52400"/>
    <xdr:sp macro="" textlink="">
      <xdr:nvSpPr>
        <xdr:cNvPr id="3418" name="Text Box 3"/>
        <xdr:cNvSpPr txBox="1">
          <a:spLocks noChangeArrowheads="1"/>
        </xdr:cNvSpPr>
      </xdr:nvSpPr>
      <xdr:spPr bwMode="auto">
        <a:xfrm>
          <a:off x="2974975" y="2268537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1527</xdr:row>
      <xdr:rowOff>0</xdr:rowOff>
    </xdr:from>
    <xdr:ext cx="0" cy="114300"/>
    <xdr:sp macro="" textlink="">
      <xdr:nvSpPr>
        <xdr:cNvPr id="3419" name="Text Box 63"/>
        <xdr:cNvSpPr txBox="1">
          <a:spLocks noChangeArrowheads="1"/>
        </xdr:cNvSpPr>
      </xdr:nvSpPr>
      <xdr:spPr bwMode="auto">
        <a:xfrm>
          <a:off x="2974975" y="22685375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1701</xdr:row>
      <xdr:rowOff>0</xdr:rowOff>
    </xdr:from>
    <xdr:ext cx="95250" cy="167399"/>
    <xdr:sp macro="" textlink="">
      <xdr:nvSpPr>
        <xdr:cNvPr id="3420" name="Text Box 15"/>
        <xdr:cNvSpPr txBox="1">
          <a:spLocks noChangeArrowheads="1"/>
        </xdr:cNvSpPr>
      </xdr:nvSpPr>
      <xdr:spPr bwMode="auto">
        <a:xfrm>
          <a:off x="1924050" y="13573125"/>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1701</xdr:row>
      <xdr:rowOff>0</xdr:rowOff>
    </xdr:from>
    <xdr:ext cx="95250" cy="167399"/>
    <xdr:sp macro="" textlink="">
      <xdr:nvSpPr>
        <xdr:cNvPr id="3421" name="Text Box 15"/>
        <xdr:cNvSpPr txBox="1">
          <a:spLocks noChangeArrowheads="1"/>
        </xdr:cNvSpPr>
      </xdr:nvSpPr>
      <xdr:spPr bwMode="auto">
        <a:xfrm>
          <a:off x="1924050" y="13573125"/>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1701</xdr:row>
      <xdr:rowOff>0</xdr:rowOff>
    </xdr:from>
    <xdr:ext cx="95250" cy="167399"/>
    <xdr:sp macro="" textlink="">
      <xdr:nvSpPr>
        <xdr:cNvPr id="3422" name="Text Box 15"/>
        <xdr:cNvSpPr txBox="1">
          <a:spLocks noChangeArrowheads="1"/>
        </xdr:cNvSpPr>
      </xdr:nvSpPr>
      <xdr:spPr bwMode="auto">
        <a:xfrm>
          <a:off x="1924050" y="13573125"/>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1701</xdr:row>
      <xdr:rowOff>0</xdr:rowOff>
    </xdr:from>
    <xdr:ext cx="95250" cy="167399"/>
    <xdr:sp macro="" textlink="">
      <xdr:nvSpPr>
        <xdr:cNvPr id="3423" name="Text Box 15"/>
        <xdr:cNvSpPr txBox="1">
          <a:spLocks noChangeArrowheads="1"/>
        </xdr:cNvSpPr>
      </xdr:nvSpPr>
      <xdr:spPr bwMode="auto">
        <a:xfrm>
          <a:off x="1924050" y="13573125"/>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24"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25"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26"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27"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28"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29"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30"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31"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32"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33"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34"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35"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36"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2440</xdr:row>
      <xdr:rowOff>0</xdr:rowOff>
    </xdr:from>
    <xdr:ext cx="95250" cy="323022"/>
    <xdr:sp macro="" textlink="">
      <xdr:nvSpPr>
        <xdr:cNvPr id="3437" name="Text Box 15"/>
        <xdr:cNvSpPr txBox="1">
          <a:spLocks noChangeArrowheads="1"/>
        </xdr:cNvSpPr>
      </xdr:nvSpPr>
      <xdr:spPr bwMode="auto">
        <a:xfrm>
          <a:off x="182245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1308652</xdr:colOff>
      <xdr:row>2440</xdr:row>
      <xdr:rowOff>0</xdr:rowOff>
    </xdr:from>
    <xdr:ext cx="95250" cy="323022"/>
    <xdr:sp macro="" textlink="">
      <xdr:nvSpPr>
        <xdr:cNvPr id="3438" name="Text Box 15"/>
        <xdr:cNvSpPr txBox="1">
          <a:spLocks noChangeArrowheads="1"/>
        </xdr:cNvSpPr>
      </xdr:nvSpPr>
      <xdr:spPr bwMode="auto">
        <a:xfrm>
          <a:off x="1835702"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1414670</xdr:colOff>
      <xdr:row>2440</xdr:row>
      <xdr:rowOff>0</xdr:rowOff>
    </xdr:from>
    <xdr:ext cx="95250" cy="323022"/>
    <xdr:sp macro="" textlink="">
      <xdr:nvSpPr>
        <xdr:cNvPr id="3439" name="Text Box 15"/>
        <xdr:cNvSpPr txBox="1">
          <a:spLocks noChangeArrowheads="1"/>
        </xdr:cNvSpPr>
      </xdr:nvSpPr>
      <xdr:spPr bwMode="auto">
        <a:xfrm>
          <a:off x="1941720" y="433558950"/>
          <a:ext cx="95250" cy="3230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1997</xdr:row>
      <xdr:rowOff>0</xdr:rowOff>
    </xdr:from>
    <xdr:ext cx="95250" cy="167399"/>
    <xdr:sp macro="" textlink="">
      <xdr:nvSpPr>
        <xdr:cNvPr id="3443" name="Text Box 15"/>
        <xdr:cNvSpPr txBox="1">
          <a:spLocks noChangeArrowheads="1"/>
        </xdr:cNvSpPr>
      </xdr:nvSpPr>
      <xdr:spPr bwMode="auto">
        <a:xfrm>
          <a:off x="1927225" y="197916800"/>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1997</xdr:row>
      <xdr:rowOff>0</xdr:rowOff>
    </xdr:from>
    <xdr:ext cx="95250" cy="167399"/>
    <xdr:sp macro="" textlink="">
      <xdr:nvSpPr>
        <xdr:cNvPr id="3444" name="Text Box 15"/>
        <xdr:cNvSpPr txBox="1">
          <a:spLocks noChangeArrowheads="1"/>
        </xdr:cNvSpPr>
      </xdr:nvSpPr>
      <xdr:spPr bwMode="auto">
        <a:xfrm>
          <a:off x="1927225" y="197916800"/>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1997</xdr:row>
      <xdr:rowOff>0</xdr:rowOff>
    </xdr:from>
    <xdr:ext cx="95250" cy="167399"/>
    <xdr:sp macro="" textlink="">
      <xdr:nvSpPr>
        <xdr:cNvPr id="3445" name="Text Box 15"/>
        <xdr:cNvSpPr txBox="1">
          <a:spLocks noChangeArrowheads="1"/>
        </xdr:cNvSpPr>
      </xdr:nvSpPr>
      <xdr:spPr bwMode="auto">
        <a:xfrm>
          <a:off x="1927225" y="197916800"/>
          <a:ext cx="95250" cy="1673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2160</xdr:row>
      <xdr:rowOff>0</xdr:rowOff>
    </xdr:from>
    <xdr:ext cx="95250" cy="161925"/>
    <xdr:sp macro="" textlink="">
      <xdr:nvSpPr>
        <xdr:cNvPr id="3446" name="Text Box 15"/>
        <xdr:cNvSpPr txBox="1">
          <a:spLocks noChangeArrowheads="1"/>
        </xdr:cNvSpPr>
      </xdr:nvSpPr>
      <xdr:spPr bwMode="auto">
        <a:xfrm>
          <a:off x="1927225" y="22893020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2160</xdr:row>
      <xdr:rowOff>0</xdr:rowOff>
    </xdr:from>
    <xdr:ext cx="95250" cy="161925"/>
    <xdr:sp macro="" textlink="">
      <xdr:nvSpPr>
        <xdr:cNvPr id="3447" name="Text Box 15"/>
        <xdr:cNvSpPr txBox="1">
          <a:spLocks noChangeArrowheads="1"/>
        </xdr:cNvSpPr>
      </xdr:nvSpPr>
      <xdr:spPr bwMode="auto">
        <a:xfrm>
          <a:off x="1927225" y="22893020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1400175</xdr:colOff>
      <xdr:row>2160</xdr:row>
      <xdr:rowOff>0</xdr:rowOff>
    </xdr:from>
    <xdr:ext cx="95250" cy="161925"/>
    <xdr:sp macro="" textlink="">
      <xdr:nvSpPr>
        <xdr:cNvPr id="3448" name="Text Box 15"/>
        <xdr:cNvSpPr txBox="1">
          <a:spLocks noChangeArrowheads="1"/>
        </xdr:cNvSpPr>
      </xdr:nvSpPr>
      <xdr:spPr bwMode="auto">
        <a:xfrm>
          <a:off x="1927225" y="22893020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1419882</xdr:colOff>
      <xdr:row>2160</xdr:row>
      <xdr:rowOff>0</xdr:rowOff>
    </xdr:from>
    <xdr:ext cx="95250" cy="161925"/>
    <xdr:sp macro="" textlink="">
      <xdr:nvSpPr>
        <xdr:cNvPr id="3449" name="Text Box 15"/>
        <xdr:cNvSpPr txBox="1">
          <a:spLocks noChangeArrowheads="1"/>
        </xdr:cNvSpPr>
      </xdr:nvSpPr>
      <xdr:spPr bwMode="auto">
        <a:xfrm>
          <a:off x="1946932" y="228930200"/>
          <a:ext cx="952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5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51"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5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53"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5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55"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5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57"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5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59"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6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61"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6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63"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6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65"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6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67"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6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69"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7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71"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7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73"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7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75"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7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77"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7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79"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8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81"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8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83"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8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85"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8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87"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8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89"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9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91"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9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93"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9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95"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9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97"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49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499"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0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01"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0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03"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0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05"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0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07"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0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09"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1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11"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1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13"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1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15"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1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17"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1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19"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2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21"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2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23"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2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25"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2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27"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2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29"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3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31"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3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33"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3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35"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3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37"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3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39"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4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41"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4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43"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4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45"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4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47"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4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49"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5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51"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5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53"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5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55"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5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57"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5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59"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6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61"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6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63"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6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65"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6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67"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68"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69"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70"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71"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72"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73"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74"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75"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76"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77"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78"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7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80"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8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82"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8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84"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8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86"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8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88"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8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90"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9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92"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9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94"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9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96"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9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598"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59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00"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0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02"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0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04"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0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06"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0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08"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0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10"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1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12"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1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14"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1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16"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1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18"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1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20"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2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22"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2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24"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2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26"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2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28"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2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30"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3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32"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3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34"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3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36"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3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38"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3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40"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4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42"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4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44"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4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46"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4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48"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4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50"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5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52"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5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54"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5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56"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5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58"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5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60"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6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62"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6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64"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6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66"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6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68"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6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70"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7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72"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7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74"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7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76"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7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78"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7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80"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8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82"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8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84"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8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86"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8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88"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8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90"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9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92"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9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94"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95"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96"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97"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698"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699"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700"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701"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702" name="Text Box 32"/>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52400"/>
    <xdr:sp macro="" textlink="">
      <xdr:nvSpPr>
        <xdr:cNvPr id="3703" name="Text Box 3"/>
        <xdr:cNvSpPr txBox="1">
          <a:spLocks noChangeArrowheads="1"/>
        </xdr:cNvSpPr>
      </xdr:nvSpPr>
      <xdr:spPr bwMode="auto">
        <a:xfrm>
          <a:off x="2974975" y="22893020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2447925</xdr:colOff>
      <xdr:row>2160</xdr:row>
      <xdr:rowOff>0</xdr:rowOff>
    </xdr:from>
    <xdr:ext cx="0" cy="114300"/>
    <xdr:sp macro="" textlink="">
      <xdr:nvSpPr>
        <xdr:cNvPr id="3704" name="Text Box 63"/>
        <xdr:cNvSpPr txBox="1">
          <a:spLocks noChangeArrowheads="1"/>
        </xdr:cNvSpPr>
      </xdr:nvSpPr>
      <xdr:spPr bwMode="auto">
        <a:xfrm>
          <a:off x="2974975" y="228930200"/>
          <a:ext cx="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05"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06"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07"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08"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09"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10"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11"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12"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13"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14"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15"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16"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1295400</xdr:colOff>
      <xdr:row>2242</xdr:row>
      <xdr:rowOff>0</xdr:rowOff>
    </xdr:from>
    <xdr:ext cx="95250" cy="459547"/>
    <xdr:sp macro="" textlink="">
      <xdr:nvSpPr>
        <xdr:cNvPr id="3717" name="Text Box 15"/>
        <xdr:cNvSpPr txBox="1">
          <a:spLocks noChangeArrowheads="1"/>
        </xdr:cNvSpPr>
      </xdr:nvSpPr>
      <xdr:spPr bwMode="auto">
        <a:xfrm>
          <a:off x="1822450" y="492569500"/>
          <a:ext cx="95250" cy="459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na\c\Documents%20and%20Settings\JOEL\Mis%20documentos\Documents%20and%20Settings\Joel%20Francisco\Mis%20documentos\Documents%20and%20Settings\CLAUDIA\Mis%20documentos\TRABAJO%20CLAUDIA\Garibaldy%20Bautista%20(actualizaciones)\analisis%20el%20pino%20junumuc&#25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monica\New%20Folder\PRESUPUESTO%20PM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Users/johanny.mercedes/Downloads/SIMO19%20(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Z:\Documentos%20Compartidos%20Evaluacion%20y%20Costo\MEYVER\ANALISIS%20DE%20COSTOS%20SIMO%202015.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W:\Acero%20Estrella\Cotizacion\2010\Proyectos%20Tipo%20A\REMODELACION%20AILA%202010\Licitaci&#243;n%20AILA%20(Remodelaci&#243;n%20terminal%20-%20MAyo%202010)%20(20-agosto-2010)%2022%2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onald\My%20Documents\Documentos%20Compartidos%20(Donald-Geovanny)\Presupuestos%20TRANSPARENTADOS\Omar%20CD%20System\Presupuesto%20Nave%20Omar%20CD%20VER.%20TECHO.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rancisco\miguel\Prefabricados%20Arquitectonicos\Cotizaciones%20Prefabricados\COTIZA~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XCALIBUR\Presupuesto\An&#225;lisis%201,%202,%203\Copia%20de%20Analisi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lvita\c\Documents%20and%20Settings\dell2\Escritorio\Mis%20documentos\presupuestos%202006\85-06%20Reh.%20y%20Ampl.%20Ac.%20Imbert%20(2da.%20alternativa)SIN%20PROB.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Documents%20and%20Settings\Benjamin\My%20Documents\BPB2\BPB2Last\Presupuesto%20y%20medicion%20final2\Villa%20BPB%2024%20hab%20modiF.%20sistema%20fontaneria4%20separado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ostos3\C\Documents%20and%20Settings\costos\Mis%20documentos\claudia\Garibaldy%20Bautista%20(Costos)\analisis%20el%20pino%20junumuc&#250;%20(version%2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ec-costos-14\PC%20Elvita\Carpeta%20de%20Trabajo%20PABLO%20GUERRERO\2010\pres.%20%20%20equipamiento%20monte%20cristi%20UCR.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Mis%20documentos\Libro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BRIAN\C\BASE%20DATOS%20PARA%20ANALISIS\BASE%20DATOS2.xls"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Plastbau-ii\C\WINDOWS\DESKTOP\windows\TEMP\Paraiso%20Tropical.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F:\Documents%20and%20Settings\Ing.%20Tony%20Hernandez\Escritorio\Comedor%20Juegos%20Regionales%20Bayaguana.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Plastbau%20Hispaniola\Analisis%20P2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Z:\Documentos%20Compartidos%20Evaluacion%20y%20Costo\MIGUEL\PRESUPUESTOS\2021\ZONA%20II\Azua\Planta%20Potabilizadora%20Villarpando%20Revisado.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F:\PROYECTO\IMBERT_PEAD_21abr06.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A:\WINDOWS\Desktop\Boca%20Chica\Oferta%20Economica%20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A:\Documents%20and%20Settings\CLAUDIA\Mis%20documentos\TRABAJO%20CLAUDIA\analisis%20seopc\Copia%20de%20Analisis%20PARA%20PRESUPUESTO%20OBRAS%20PUBLICA%20df%20enero%2020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0.199\c\backup%20costos%2003\RECLAMACIONES%202006\ZONA%20II\Rec.%202%20%2373-06%20al%20118-05%20terminacion%20acueducto%20de%20viajama.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192.168.2.158\pc%20elvita\Documents%20and%20Settings\Costos_01\Desktop\LOMA%20CABRRERA\MOD.%20223-09%20TRABAJOS%20faltantes%20AC.%20LOMA%20DE%20CABRERA.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Servidor01\ingenieria\Documents%20and%20Settings\Raul%20N.%20%20Rizek\My%20Documents\Carretera%20Sto.%20Dgo.%20-%20Samana\Precios%20Rincon%20de%20Molinillos.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Caba&#241;as%20Turisticas%20en%20San%20Isidro\Caba4asTuristicas3.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A:\Documents%20and%20Settings\CLAUDIA\Mis%20documentos\TRABAJO%20CLAUDIA\Garibaldy%20Bautista%20(actualizaciones)\analisis%20el%20pino%20junumuc&#250;.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APS-FS-05\Docs_Compartidos$\HANGAR%20AILI\Hangares%20AILI%2002-09-10.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Elvita\c\backup%20costos%2003\RECLAMACIONES%202006\ZONA%20III\rec%202%20al%2098-05%20terminacion%20ac.%20la%20cueva%20de%20cevicos%202da.%20etapa%20ac.%20mult.%20guanabano-%20cruce%20de%20maguaca%20parte%20b%20y%20guanabano%20como%20ext.%20al%20ac.%20la%20cueva%20de%20cevico%201.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BENJAMIN\Benja\Documents%20and%20Settings\Benjamin.DOMAIN\My%20Documents\Documentos%20en%20Benjamin\BenMis%20Documento\Bahia%20Principe%20Rio%20San%20Juan\Bahia%20Principe2\SPA%20Bahia%20Principe.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D:\PADRE_LAS_CASAS\ANALISIS_TODO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Benjamin\benja2\Mis%20documentos\Analisis%20Karina\Documentos%20Varios\Caseta%20modelo%20(prefabricad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Elvita\c\Documents%20and%20Settings\JOEL\Mis%20documentos\Documents%20and%20Settings\Joel%20Francisco\Mis%20documentos\Documents%20and%20Settings\CLAUDIA\Mis%20documentos\TRABAJO%20CLAUDIA\Garibaldy%20Bautista%20(actualizaciones)\analisis%20el%20pino%20junumuc&#25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custo"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ostos01\Mis%20Documentos%20(Costos)\ADDENDAS%20ABRIL%202004\143-04%20%20ADDENDA%20NO.%201%20AC.%20%20EL%20LIMON.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Edificio%20del%20Catastro\windows\TEMP\ETURSA%20BEACH%20RESORT\PRESUPUESTOS%20ETURSA.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ob-02\D\PROYECTO%20TERMINACION%20SOFTBALL%20COJPD\CUBICACION\CUBICACION-NUEV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Excalibur\Presupuesto\PROYECTO%20PIEDRA%20BLANCA\JOEL\APC\InaconsaACT\Volumenes%20del%20Presupuesto\bPrimer%20Nivel\CIAceros%201erN..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Excalibur\Presupuesto\Documents%20and%20Settings\JOEL\APC\InaconsaACT\Soportes%20Analisis,Presupuestos,Controles\BPreliminar\Soportes%20Grales.Controles%20de%20Obra.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Excalibur\Presupuesto\Documents%20and%20Settings\Ray\Escritorio\Presupuesto%20Habitacional%20Piedra%20BlancaX.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PCBRIAN\D\My%20Documents\Documentos%20En%20Uso\Resort%20Bahia%20Estela%20Caribe\My%20Documents\Brian's%20Documents\RESIDENCIAL%20APARTAMENTOS\ROMANA%20DEL%20OESTE\Plaza%20Columbus\WINPROJ\Cespedes\Fiesta\Fiesta%20Area%20de%20Espectaculos.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BENJAMIN\Benja\My%20Documents\Data%20Banana%20T..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Documents%20and%20Settings\Administrator\My%20Documents\BACKUP%20JULIO\wandel\escritorio%201\PRESUPUESTOS\Peravia\Salinas\PRESUPUESTO%20vivienda.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A:\21-22-9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xcalibur\presupuesto\Users\yanel\Documents\PERSONALTRABAJOS\YANEL%200IS0E\YANEL%20FERNANDEZ\ITECO\edf.%20administrativo\PRESUPUESTO%20edificio%20administrativo%20ITECO.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Tec-costos-14\pc%20elvita\Users\Luis%20Calderon\Documents\Trabajos\ANALISISDECOSTOS\BASE%20DE%20DATOS%20ANALISIS.xlsx" TargetMode="External"/></Relationships>
</file>

<file path=xl/externalLinks/_rels/externalLink51.xml.rels><?xml version="1.0" encoding="UTF-8" standalone="yes"?>
<Relationships xmlns="http://schemas.openxmlformats.org/package/2006/relationships"><Relationship Id="rId1" Type="http://schemas.microsoft.com/office/2006/relationships/xlExternalLinkPath/xlStartup" Target="PROYECTO%20PUCMM/BASE%20DATOS%20PARA%20ANALISIS/BASE%20DATOS2.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A:\Documents%20and%20Settings\Benjamin.DOMAIN\My%20Documents\Documentos%20en%20Benjamin\BenMis%20Documento\Prefabricados%20Arquitectonicos\Cotizaciones%20Prefabricados\HERMIDA%20&amp;%20ASOCIADOS\Actualizacion%20cot.%20embajada\Divis2.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Cob-02\D\Documents%20and%20Settings\FRED\Mis%20documentos\ARCHIVOS%20PERSONALES\FRED\FRANCISCO\PRESUPUESTO%20MELLIZAS_2_NIVELES_2.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HOTEL%20SUNSCAPE\HOTEL%20SUNSCAPE%20ENTREGADO\Hotel%20Sunscape2.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HOTEL%20SUNSCAPE\HOTEL%20SUNSCAPE%20ENTREGADO\Hotel%20Sunscape%20II%20area%20noble%20Benjamin%20corregido.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Documents%20and%20Settings\Administrador\Escritorio\metodologia%20Presupuestos\Analisis%20de%20Edificaciones.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E:\Documents%20and%20Settings\Benjamin\My%20Documents\BPB2\Club%20de%20playa\Piscina%20y%20club%20de%20playa0.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Francisco\miguel\Prefabricados%20Arquitectonicos\Cotizaciones%20Prefabricados\HERMIDA%20&amp;%20ASOCIADOS\Actualizacion%20cot.%20embajada\Divis2.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Elvita\c\Documents%20and%20Settings\JOEL\Mis%20documentos\Documents%20and%20Settings\Joel%20Francisco\Mis%20documentos\Documents%20and%20Settings\CLAUDIA\Mis%20documentos\TRABAJO%20CLAUDIA\analisis%20seopc\Copia%20de%20Analisis%20PARA%20PRESUPUESTO%20OBRAS%20PUBLICA%20df%20enero%20200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XCALIBUR\Presupuesto\presupuesto%20donald%202007\DONALD%20PC%20VOL%202\Archivo%20Horacio\Proyectos%20Ingenieria%20Metalica\Concurso%20Mao\Presupuestos\Presupuesto%20general.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aps-fs-05\docs_compartidos$\Users\ramona.montas\AppData\Local\Microsoft\Windows\Temporary%20Internet%20Files\Content.Outlook\2H869UQ5\FORMATO%20INAPA\BARRIO+MARIA+TRINIDAD+SANCHEZ%20(2)-INAPA.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Ofic\presupuesto\Documents%20and%20Settings\yfernandez\Mis%20documentos\poyectos\PRESUPUESTO%20RESIDENCIA%20ORQUIDEA%20TIPO%20A%20definitivo%20AGOSTO2006(1)(1).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39DCE232\PROYECTO%20AQN-WC"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E:\Documents%20and%20Settings\JAJAJAJA\Desktop\PROYECTOS\colina%20definitivo2\G.A.1(07junio2005).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Ofic\presupuesto\Documents%20and%20Settings\Giovanna\Local%20Settings\Temporary%20Internet%20Files\OLK6D\Presupuesto%20Adicional%20No.6%20%20Liceo%20Pedro%20Henrriquez%20Ure&#241;a%20San%20Juan%20de%20la%20Maguana%202.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inapa-fs02\costo%205ta\DOCUME~1\FARNAU~1.INA\CONFIG~1\Temp\DOCUMENTOS%20ALMONTE\Analisis%20de%20Precios,%207ma%20Edicion,%202010,%20enero\2010%2011%20Ene%20txt.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Gleinier\e\Documents%20and%20Settings\Ing.%20Tony%20Hernandez\Escritorio\Comedor%20Juegos%20Regionales%20Bayaguana.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Tec-costos-14\pc%20elvita\Documents%20and%20Settings\GERMAN%20NOVA\My%20Documents\Intec\MAESTRIA\Costos\Proyecto%20Final%20(SC)\Documents%20and%20Settings\Lurdes\Desktop\Samuel\Propuesta-Auditorias.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cob-02\D\MIS%20DOCUMENTOS\PROYECTOS%20COBAUSA\SAN_FRANCISCO\SAN%20FCO_2007\PRESUPUESTO_REMITIDO_04Oct07_.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D:\IMBERT_PEAD_21abr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ngmet-pre-01\mis%20documentos\Documents%20and%20Settings\GLEINIER\Escritorio\Documentos%20Compartidos%20(Donald-Geovanny)\Presupuestos%20TRANSPARENTADOS\Omar%20CD%20System\Presupuesto%20Nave%20Omar%20CD%20VER.%20TECHO.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E:\LICITACION%20VILLAS%20TIPO%20PRESIDENCIAL%20BISONO\Villa%20%20Presidencial4,5,6%20BISONO-ultimo%20DEFINITIVO.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A:\WINDOWS\Desktop\Constanza\Presupuestos\Oferta%20Constanza.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Brian\c\Mis%20Documentos\Mis%20archivos%20recibidos\VillaVinicioCastillo(1).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PCBRIAN\D\My%20Documents\Documentos%20En%20Uso\Escuelas%20Publicas\Escuelas%20Armenteros%20Tony%20Hernandez\LOLIN%20NAVE%20PTA%20CANA.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Investigador\amell%20(d)\DONALD%20EXELL\D'%20DONALD\D'%20RaSol\presupuesto\presupuesto\Pres.%20Cubierta%20Altar.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E:\Documents%20and%20Settings\Benjamin\My%20Documents\BPB2\Club%20de%20playa\Piscina%20y%20club%20de%20playa2.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Benjamin\benja2\Documents%20and%20Settings\Benjamin.DOMAIN\My%20Documents\Documentos%20en%20Benjamin\BenMis%20Documento\Bahia%20Principe%20Rio%20San%20Juan\Remodelacion%20piscina%2010junio02.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Elvita\c\backup%20costos%2003\RECLAMACIONES%202006\ZONA%20III\rec%201%20al%2098-05%20terminacion%20ac.%20la%20cueva%20de%20cevicos%202da.%20etapa%20ac.%20mult.%20guanabano-%20cruce%20de%20maguaca%20parte%20b%20y%20guanabano%20como%20ext.%20al%20ac.%20la%20cueva%20de%20cevico%201.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E:\Documents%20and%20Settings\JAJAJAJA\Desktop\PROYECTOS\colina%20definitivo2\Presupuesto%20Colina%20ben\ACACIA%20ben.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Cob-02\D\PROYECTO%20TERMINACION%20SOFTBALL%20COJPD\CUBICACION\TRABAJOS\Transfer\Costos\Proyectos\Galerias\presu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Ofic\presupuesto\CARPETAS%20DEPTO.%20PRESUPUESTOS\FERNANDEZ\ANALISIS\Copia%20de%20UCLAS-COMENCE.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Costos3\C\Documents%20and%20Settings\CLAUDIA\Mis%20documentos\TRABAJO%20CLAUDIA\analisis%20seopc\Copia%20de%20Analisis%20PARA%20PRESUPUESTO%20OBRAS%20PUBLICA%20df%20enero%202004.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172.20.1.44\servidor%20de%20red%20de%20costos%20(ervita)\MIS%20DOCUMENTOS\PROYECTO%20TERMINACION%20SOFTBALL%20COJPD\PRESUPUESTO%20MODIFICADO\PRESUPUESTO_FEDOSA_14NOV2005.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Tec-costos-05\servidor%20de%20red%20de%20costos%20(ervita)\MIS%20DOCUMENTOS\PROYECTO%20TERMINACION%20SOFTBALL%20COJPD\PRESUPUESTO%20MODIFICADO\PRESUPUESTO_FEDOSA_14NOV2005.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E572501B\analisis%20el%20pino%20junumuc&#250;.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APS-FS-05\Docs_Compartidos$\Users\Maria%20Isabel%20Morales\Desktop\doc.%20memoria%20feb%2011\higuero%20nuevo\HANGAR%20AILI\pres.%20ampliacion%20y%20construc.%20plataforma%20tanque.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Plastbau-ii\C\WINDOWS\DESKTOP\Hotel%20Laurel.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E:\PROYECTO\IMBERT_PEAD_21abr06.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E:\Documents%20and%20Settings\Benjamin\My%20Documents\BPB2\BPB2Last\Cubicaciones\Cubicacion%20No.%203\Cubicacion%20Villa%20BPB%2024%20Hab2%20Villas.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E:\My%20Documents\PRESUPUbahia%20principe%20modificado2xl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ng-6068a73cbf6\Mis%20documentos\Documents%20and%20Settings\GLEINIER\Escritorio\Documentos%20Compartidos%20(Donald-Geovanny)\Presupuestos%20TRANSPARENTADOS\Omar%20CD%20System\Presupuesto%20Nave%20Omar%20CD%20VER.%20TECH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s>
    <sheetDataSet>
      <sheetData sheetId="0">
        <row r="10">
          <cell r="C10">
            <v>578</v>
          </cell>
        </row>
      </sheetData>
      <sheetData sheetId="1"/>
      <sheetData sheetId="2"/>
      <sheetData sheetId="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sheetName val="insumo"/>
      <sheetName val="Mezcla"/>
      <sheetName val="ana.h.a"/>
      <sheetName val="analisis"/>
      <sheetName val="Resumen"/>
      <sheetName val="exteriores"/>
      <sheetName val="block .A"/>
      <sheetName val="block C"/>
      <sheetName val="v. exterior"/>
      <sheetName val="m.t C"/>
      <sheetName val="m y h.a. C"/>
      <sheetName val="term.C"/>
      <sheetName val="resum.ac "/>
      <sheetName val="Analisis Areas Ext."/>
      <sheetName val="edificio de 4 niveles"/>
      <sheetName val="m.tIERRA"/>
      <sheetName val="H.A Y MUROS"/>
      <sheetName val="TERMINACIONES"/>
    </sheetNames>
    <sheetDataSet>
      <sheetData sheetId="0" refreshError="1"/>
      <sheetData sheetId="1" refreshError="1"/>
      <sheetData sheetId="2" refreshError="1"/>
      <sheetData sheetId="3" refreshError="1"/>
      <sheetData sheetId="4" refreshError="1">
        <row r="4">
          <cell r="D4">
            <v>2002</v>
          </cell>
        </row>
        <row r="5">
          <cell r="D5">
            <v>30</v>
          </cell>
        </row>
        <row r="6">
          <cell r="D6">
            <v>800</v>
          </cell>
        </row>
        <row r="7">
          <cell r="D7">
            <v>600</v>
          </cell>
        </row>
        <row r="8">
          <cell r="D8">
            <v>31.099599999999995</v>
          </cell>
        </row>
        <row r="9">
          <cell r="D9">
            <v>32.630799999999994</v>
          </cell>
        </row>
        <row r="10">
          <cell r="D10">
            <v>39.567599999999999</v>
          </cell>
        </row>
        <row r="11">
          <cell r="D11">
            <v>95</v>
          </cell>
        </row>
        <row r="12">
          <cell r="D12">
            <v>300</v>
          </cell>
        </row>
        <row r="13">
          <cell r="D13">
            <v>210</v>
          </cell>
        </row>
        <row r="14">
          <cell r="D14">
            <v>315</v>
          </cell>
        </row>
        <row r="15">
          <cell r="D15">
            <v>290</v>
          </cell>
        </row>
        <row r="16">
          <cell r="D16">
            <v>300</v>
          </cell>
        </row>
        <row r="17">
          <cell r="D17">
            <v>280</v>
          </cell>
        </row>
        <row r="18">
          <cell r="D18">
            <v>38</v>
          </cell>
        </row>
        <row r="19">
          <cell r="D19">
            <v>30</v>
          </cell>
        </row>
        <row r="20">
          <cell r="D20">
            <v>800</v>
          </cell>
        </row>
        <row r="21">
          <cell r="D21">
            <v>2030</v>
          </cell>
        </row>
        <row r="22">
          <cell r="D22">
            <v>670</v>
          </cell>
        </row>
        <row r="28">
          <cell r="D28">
            <v>37</v>
          </cell>
        </row>
        <row r="33">
          <cell r="D33">
            <v>4553</v>
          </cell>
        </row>
        <row r="36">
          <cell r="D36">
            <v>5208.3999999999996</v>
          </cell>
        </row>
      </sheetData>
      <sheetData sheetId="5" refreshError="1">
        <row r="10">
          <cell r="G10">
            <v>3351.62</v>
          </cell>
        </row>
        <row r="17">
          <cell r="G17">
            <v>2883.18</v>
          </cell>
        </row>
        <row r="29">
          <cell r="G29">
            <v>8588.86</v>
          </cell>
        </row>
        <row r="37">
          <cell r="G37">
            <v>3634.7700000000004</v>
          </cell>
        </row>
        <row r="45">
          <cell r="G45">
            <v>4097.26</v>
          </cell>
        </row>
        <row r="158">
          <cell r="G158">
            <v>6.9640000000000004</v>
          </cell>
        </row>
      </sheetData>
      <sheetData sheetId="6" refreshError="1"/>
      <sheetData sheetId="7" refreshError="1"/>
      <sheetData sheetId="8" refreshError="1"/>
      <sheetData sheetId="9" refreshError="1">
        <row r="66">
          <cell r="D66">
            <v>2</v>
          </cell>
        </row>
      </sheetData>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sheetData sheetId="20" refreshError="1"/>
      <sheetData sheetId="2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Herram"/>
      <sheetName val="Rndmto"/>
      <sheetName val="MOCuadrillas"/>
      <sheetName val="MOJornal"/>
      <sheetName val="Ana-Basic"/>
      <sheetName val="Ana MO Aparatos Sanit"/>
      <sheetName val="Ana"/>
      <sheetName val="Ana-Inter"/>
      <sheetName val="Res Analisis"/>
      <sheetName val="Datos Tecnicos"/>
      <sheetName val="DOBLEZ"/>
      <sheetName val="Indice"/>
    </sheetNames>
    <sheetDataSet>
      <sheetData sheetId="0"/>
      <sheetData sheetId="1">
        <row r="337">
          <cell r="E337">
            <v>271.02</v>
          </cell>
        </row>
        <row r="909">
          <cell r="E909">
            <v>36.1</v>
          </cell>
        </row>
        <row r="917">
          <cell r="E917">
            <v>57.83</v>
          </cell>
        </row>
      </sheetData>
      <sheetData sheetId="2">
        <row r="24">
          <cell r="E24">
            <v>106.29</v>
          </cell>
        </row>
      </sheetData>
      <sheetData sheetId="3"/>
      <sheetData sheetId="4"/>
      <sheetData sheetId="5">
        <row r="31">
          <cell r="D31">
            <v>1977.14</v>
          </cell>
        </row>
        <row r="51">
          <cell r="D51">
            <v>1255.3699999999999</v>
          </cell>
        </row>
        <row r="63">
          <cell r="D63">
            <v>720.78</v>
          </cell>
        </row>
      </sheetData>
      <sheetData sheetId="6"/>
      <sheetData sheetId="7"/>
      <sheetData sheetId="8"/>
      <sheetData sheetId="9"/>
      <sheetData sheetId="10"/>
      <sheetData sheetId="11"/>
      <sheetData sheetId="12"/>
      <sheetData sheetId="1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Herram"/>
      <sheetName val="Rndmto"/>
      <sheetName val="MOCuadrillas"/>
      <sheetName val="MOJornal"/>
      <sheetName val="Ana"/>
      <sheetName val="Indice"/>
    </sheetNames>
    <sheetDataSet>
      <sheetData sheetId="0"/>
      <sheetData sheetId="1"/>
      <sheetData sheetId="2"/>
      <sheetData sheetId="3"/>
      <sheetData sheetId="4"/>
      <sheetData sheetId="5">
        <row r="20">
          <cell r="D20">
            <v>576.38</v>
          </cell>
        </row>
        <row r="31">
          <cell r="D31">
            <v>1345.24</v>
          </cell>
        </row>
        <row r="41">
          <cell r="D41">
            <v>1067.9100000000001</v>
          </cell>
        </row>
        <row r="61">
          <cell r="D61">
            <v>748.16</v>
          </cell>
        </row>
        <row r="63">
          <cell r="D63">
            <v>490.5</v>
          </cell>
        </row>
        <row r="73">
          <cell r="D73">
            <v>448.07</v>
          </cell>
        </row>
      </sheetData>
      <sheetData sheetId="6"/>
      <sheetData sheetId="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
      <sheetName val="Insumos"/>
      <sheetName val="MO"/>
      <sheetName val="Precio de Vigas"/>
      <sheetName val="analisis"/>
      <sheetName val="Hss 10&quot; x 3&quot; x .125&quot;"/>
      <sheetName val="C 5&quot; x 10&quot; x 2 mm"/>
      <sheetName val="C 2&quot; x 10&quot; x 2mm"/>
      <sheetName val="ANALISIS STO DGO"/>
      <sheetName val="Mat"/>
      <sheetName val="anal term"/>
      <sheetName val="Jornal"/>
      <sheetName val="Anal. horm."/>
      <sheetName val="PU-Elect."/>
      <sheetName val="Ana-Sanit."/>
      <sheetName val="Pu-Sanit."/>
      <sheetName val="Precio_de_Vigas"/>
      <sheetName val="Hss_10&quot;_x_3&quot;_x__125&quot;"/>
      <sheetName val="C_5&quot;_x_10&quot;_x_2_mm"/>
      <sheetName val="C_2&quot;_x_10&quot;_x_2mm"/>
      <sheetName val="Precio_de_Vigas1"/>
      <sheetName val="Hss_10&quot;_x_3&quot;_x__125&quot;1"/>
      <sheetName val="C_5&quot;_x_10&quot;_x_2_mm1"/>
      <sheetName val="C_2&quot;_x_10&quot;_x_2mm1"/>
      <sheetName val="COSTO INDIRECTO"/>
      <sheetName val="OPERADORES EQUIPOS"/>
      <sheetName val="análisis"/>
      <sheetName val="MOJornal"/>
      <sheetName val="ANALISIS_STO_DGO"/>
      <sheetName val="ANALISIS_STO_DGO1"/>
      <sheetName val="Precio_de_Vigas2"/>
      <sheetName val="Hss_10&quot;_x_3&quot;_x__125&quot;2"/>
      <sheetName val="C_5&quot;_x_10&quot;_x_2_mm2"/>
      <sheetName val="C_2&quot;_x_10&quot;_x_2mm2"/>
      <sheetName val="ANALISIS_STO_DGO2"/>
      <sheetName val="Precio_de_Vigas3"/>
      <sheetName val="Hss_10&quot;_x_3&quot;_x__125&quot;3"/>
      <sheetName val="C_5&quot;_x_10&quot;_x_2_mm3"/>
      <sheetName val="C_2&quot;_x_10&quot;_x_2mm3"/>
      <sheetName val="ANALISIS_STO_DGO3"/>
      <sheetName val="Precio_de_Vigas4"/>
      <sheetName val="Hss_10&quot;_x_3&quot;_x__125&quot;4"/>
      <sheetName val="C_5&quot;_x_10&quot;_x_2_mm4"/>
      <sheetName val="C_2&quot;_x_10&quot;_x_2mm4"/>
      <sheetName val="ANALISIS_STO_DGO4"/>
      <sheetName val="Precio_de_Vigas5"/>
      <sheetName val="Hss_10&quot;_x_3&quot;_x__125&quot;5"/>
      <sheetName val="C_5&quot;_x_10&quot;_x_2_mm5"/>
      <sheetName val="C_2&quot;_x_10&quot;_x_2mm5"/>
      <sheetName val="ANALISIS_STO_DGO5"/>
      <sheetName val="a"/>
    </sheetNames>
    <sheetDataSet>
      <sheetData sheetId="0"/>
      <sheetData sheetId="1" refreshError="1"/>
      <sheetData sheetId="2" refreshError="1"/>
      <sheetData sheetId="3" refreshError="1"/>
      <sheetData sheetId="4">
        <row r="4">
          <cell r="F4">
            <v>35.75</v>
          </cell>
        </row>
        <row r="1453">
          <cell r="G1453">
            <v>1.18</v>
          </cell>
        </row>
        <row r="1637">
          <cell r="G1637">
            <v>1.1100000000000001</v>
          </cell>
        </row>
        <row r="1814">
          <cell r="G1814">
            <v>1.0990083501452665</v>
          </cell>
        </row>
        <row r="1872">
          <cell r="G1872">
            <v>1.04</v>
          </cell>
        </row>
        <row r="1977">
          <cell r="G1977">
            <v>1.01</v>
          </cell>
        </row>
        <row r="2313">
          <cell r="G2313">
            <v>1.5546306759858588</v>
          </cell>
        </row>
        <row r="2322">
          <cell r="G2322">
            <v>1.1959693269503306</v>
          </cell>
        </row>
        <row r="2477">
          <cell r="G2477">
            <v>1.5569471130991022</v>
          </cell>
        </row>
        <row r="2486">
          <cell r="G2486">
            <v>1.5907568128034648</v>
          </cell>
        </row>
        <row r="2513">
          <cell r="G2513">
            <v>1.4007248423901459</v>
          </cell>
        </row>
        <row r="2860">
          <cell r="G2860">
            <v>0.92456503968147008</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ta de planta (2)"/>
      <sheetName val="cisterna "/>
      <sheetName val="caseta de planta"/>
      <sheetName val="Relacion de proyecto"/>
      <sheetName val="Presupuesto"/>
      <sheetName val="Insumos"/>
      <sheetName val="Análisis de Precios"/>
      <sheetName val="Sheet4"/>
      <sheetName val="Sheet5"/>
      <sheetName val="Sheet11"/>
      <sheetName val="Sheet12"/>
      <sheetName val="Sheet13"/>
      <sheetName val="Sheet14"/>
      <sheetName val="Sheet15"/>
      <sheetName val="Sheet16"/>
      <sheetName val="caseta_de_planta_(2)"/>
      <sheetName val="cisterna_"/>
      <sheetName val="caseta_de_planta"/>
      <sheetName val="Relacion_de_proyecto"/>
      <sheetName val="Análisis_de_Precios"/>
      <sheetName val="M.O."/>
      <sheetName val="Ins"/>
      <sheetName val="caseta_de_planta_(2)1"/>
      <sheetName val="cisterna_1"/>
      <sheetName val="caseta_de_planta1"/>
      <sheetName val="Relacion_de_proyecto1"/>
      <sheetName val="Análisis_de_Precios1"/>
      <sheetName val="analisis"/>
      <sheetName val="MO"/>
      <sheetName val="MATERIALES_LISTADO"/>
      <sheetName val="M_O_"/>
      <sheetName val="M_O_1"/>
      <sheetName val="caseta_de_planta_(2)2"/>
      <sheetName val="cisterna_2"/>
      <sheetName val="caseta_de_planta2"/>
      <sheetName val="Relacion_de_proyecto2"/>
      <sheetName val="Análisis_de_Precios2"/>
      <sheetName val="M_O_2"/>
      <sheetName val="caseta_de_planta_(2)3"/>
      <sheetName val="cisterna_3"/>
      <sheetName val="caseta_de_planta3"/>
      <sheetName val="Relacion_de_proyecto3"/>
      <sheetName val="Análisis_de_Precios3"/>
      <sheetName val="M_O_3"/>
      <sheetName val="analisis detallado"/>
      <sheetName val="PRECIOS"/>
      <sheetName val="MATERIALES"/>
      <sheetName val="OBRAMANO"/>
      <sheetName val="EQUIPOS"/>
      <sheetName val="caseta_de_planta_(2)4"/>
      <sheetName val="cisterna_4"/>
      <sheetName val="caseta_de_planta4"/>
      <sheetName val="Relacion_de_proyecto4"/>
      <sheetName val="Análisis_de_Precios4"/>
      <sheetName val="M_O_4"/>
      <sheetName val="caseta_de_planta_(2)5"/>
      <sheetName val="cisterna_5"/>
      <sheetName val="caseta_de_planta5"/>
      <sheetName val="Relacion_de_proyecto5"/>
      <sheetName val="Análisis_de_Precios5"/>
      <sheetName val="M_O_5"/>
      <sheetName val="analisis_detallado"/>
      <sheetName val="analisis_detallado1"/>
      <sheetName val="analisis_detallado2"/>
      <sheetName val="analisis_detallado3"/>
      <sheetName val="analisis_detallado4"/>
      <sheetName val="analisis_detallado5"/>
      <sheetName val="analisis trabajos generales"/>
      <sheetName val="V.Tierras A"/>
      <sheetName val="listado equipos a utilizar"/>
      <sheetName val="M.O y Rendimientos"/>
      <sheetName val="Col.Amarre"/>
      <sheetName val="Escalera"/>
      <sheetName val="Muros"/>
      <sheetName val="presup"/>
    </sheetNames>
    <sheetDataSet>
      <sheetData sheetId="0" refreshError="1"/>
      <sheetData sheetId="1" refreshError="1"/>
      <sheetData sheetId="2">
        <row r="7">
          <cell r="C7" t="str">
            <v>Cant.</v>
          </cell>
        </row>
      </sheetData>
      <sheetData sheetId="3" refreshError="1"/>
      <sheetData sheetId="4">
        <row r="7">
          <cell r="C7" t="str">
            <v>Cant.</v>
          </cell>
        </row>
      </sheetData>
      <sheetData sheetId="5">
        <row r="7">
          <cell r="C7" t="str">
            <v>Cant.</v>
          </cell>
        </row>
      </sheetData>
      <sheetData sheetId="6"/>
      <sheetData sheetId="7"/>
      <sheetData sheetId="8">
        <row r="7">
          <cell r="C7" t="str">
            <v>Cant.</v>
          </cell>
        </row>
        <row r="8">
          <cell r="E8" t="str">
            <v>P.U. RD$</v>
          </cell>
        </row>
        <row r="10">
          <cell r="E10" t="str">
            <v>P.A.</v>
          </cell>
        </row>
        <row r="12">
          <cell r="E12" t="str">
            <v xml:space="preserve"> </v>
          </cell>
        </row>
        <row r="13">
          <cell r="E13" t="e">
            <v>#REF!</v>
          </cell>
        </row>
        <row r="14">
          <cell r="E14" t="e">
            <v>#REF!</v>
          </cell>
        </row>
        <row r="15">
          <cell r="E15" t="e">
            <v>#NAME?</v>
          </cell>
        </row>
        <row r="16">
          <cell r="E16" t="e">
            <v>#REF!</v>
          </cell>
        </row>
        <row r="17">
          <cell r="E17" t="e">
            <v>#NAME?</v>
          </cell>
        </row>
        <row r="18">
          <cell r="E18" t="e">
            <v>#NAME?</v>
          </cell>
        </row>
        <row r="19">
          <cell r="E19" t="e">
            <v>#REF!</v>
          </cell>
        </row>
        <row r="20">
          <cell r="E20" t="e">
            <v>#REF!</v>
          </cell>
        </row>
        <row r="21">
          <cell r="E21">
            <v>0</v>
          </cell>
        </row>
        <row r="22">
          <cell r="E22">
            <v>0</v>
          </cell>
        </row>
        <row r="23">
          <cell r="E23" t="e">
            <v>#REF!</v>
          </cell>
        </row>
        <row r="24">
          <cell r="E24">
            <v>0</v>
          </cell>
        </row>
        <row r="27">
          <cell r="E27" t="e">
            <v>#REF!</v>
          </cell>
        </row>
        <row r="28">
          <cell r="E28" t="e">
            <v>#REF!</v>
          </cell>
        </row>
        <row r="29">
          <cell r="E29" t="e">
            <v>#REF!</v>
          </cell>
        </row>
        <row r="32">
          <cell r="E32" t="e">
            <v>#REF!</v>
          </cell>
        </row>
        <row r="33">
          <cell r="E33" t="e">
            <v>#REF!</v>
          </cell>
        </row>
        <row r="34">
          <cell r="E34" t="e">
            <v>#REF!</v>
          </cell>
        </row>
        <row r="35">
          <cell r="E35">
            <v>80</v>
          </cell>
        </row>
        <row r="36">
          <cell r="E36" t="e">
            <v>#REF!</v>
          </cell>
        </row>
        <row r="37">
          <cell r="E37">
            <v>0</v>
          </cell>
        </row>
        <row r="38">
          <cell r="E38">
            <v>0</v>
          </cell>
        </row>
        <row r="41">
          <cell r="E41">
            <v>210</v>
          </cell>
        </row>
        <row r="42">
          <cell r="E42">
            <v>450</v>
          </cell>
        </row>
        <row r="43">
          <cell r="E43">
            <v>0</v>
          </cell>
        </row>
        <row r="44">
          <cell r="E44">
            <v>200</v>
          </cell>
        </row>
        <row r="45">
          <cell r="E45">
            <v>100</v>
          </cell>
        </row>
        <row r="46">
          <cell r="E46">
            <v>80</v>
          </cell>
        </row>
        <row r="49">
          <cell r="E49">
            <v>0</v>
          </cell>
        </row>
        <row r="52">
          <cell r="E52" t="e">
            <v>#VALUE!</v>
          </cell>
        </row>
        <row r="54">
          <cell r="E54" t="e">
            <v>#VALUE!</v>
          </cell>
        </row>
        <row r="55">
          <cell r="E55" t="e">
            <v>#REF!</v>
          </cell>
        </row>
        <row r="56">
          <cell r="E56">
            <v>318.20400000000001</v>
          </cell>
        </row>
        <row r="57">
          <cell r="E57" t="e">
            <v>#REF!</v>
          </cell>
        </row>
        <row r="58">
          <cell r="E58" t="e">
            <v>#REF!</v>
          </cell>
        </row>
        <row r="59">
          <cell r="E59">
            <v>0</v>
          </cell>
        </row>
        <row r="63">
          <cell r="E63" t="e">
            <v>#REF!</v>
          </cell>
        </row>
        <row r="64">
          <cell r="E64" t="e">
            <v>#REF!</v>
          </cell>
        </row>
        <row r="65">
          <cell r="E65" t="e">
            <v>#REF!</v>
          </cell>
        </row>
        <row r="66">
          <cell r="E66" t="e">
            <v>#REF!</v>
          </cell>
        </row>
        <row r="67">
          <cell r="E67">
            <v>6919.2</v>
          </cell>
        </row>
        <row r="70">
          <cell r="E70">
            <v>0</v>
          </cell>
        </row>
        <row r="71">
          <cell r="E71">
            <v>0</v>
          </cell>
        </row>
        <row r="72">
          <cell r="E72">
            <v>0</v>
          </cell>
        </row>
        <row r="73">
          <cell r="E73">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t="str">
            <v>P.A.</v>
          </cell>
        </row>
        <row r="96">
          <cell r="E96" t="str">
            <v>P.A.</v>
          </cell>
        </row>
        <row r="97">
          <cell r="E97" t="str">
            <v>P.A.</v>
          </cell>
        </row>
        <row r="98">
          <cell r="E98" t="str">
            <v>P.A.</v>
          </cell>
        </row>
        <row r="99">
          <cell r="E99">
            <v>0</v>
          </cell>
        </row>
        <row r="102">
          <cell r="E102" t="str">
            <v>P.A.</v>
          </cell>
        </row>
        <row r="103">
          <cell r="E103">
            <v>0</v>
          </cell>
        </row>
        <row r="106">
          <cell r="E106">
            <v>0</v>
          </cell>
        </row>
        <row r="107">
          <cell r="E107">
            <v>0</v>
          </cell>
        </row>
        <row r="108">
          <cell r="E108">
            <v>0</v>
          </cell>
        </row>
        <row r="109">
          <cell r="E109">
            <v>0</v>
          </cell>
        </row>
        <row r="112">
          <cell r="E112" t="str">
            <v>P.A.</v>
          </cell>
        </row>
        <row r="113">
          <cell r="E113" t="str">
            <v>P.A.</v>
          </cell>
        </row>
        <row r="117">
          <cell r="E117">
            <v>0</v>
          </cell>
        </row>
        <row r="118">
          <cell r="E118">
            <v>0</v>
          </cell>
        </row>
        <row r="119">
          <cell r="E119">
            <v>0</v>
          </cell>
        </row>
        <row r="120">
          <cell r="E120">
            <v>0</v>
          </cell>
        </row>
        <row r="121">
          <cell r="E121">
            <v>0</v>
          </cell>
        </row>
        <row r="125">
          <cell r="E125">
            <v>0</v>
          </cell>
        </row>
        <row r="126">
          <cell r="E126">
            <v>0</v>
          </cell>
        </row>
        <row r="129">
          <cell r="E129">
            <v>0</v>
          </cell>
        </row>
        <row r="130">
          <cell r="E130">
            <v>0</v>
          </cell>
        </row>
        <row r="131">
          <cell r="E131" t="str">
            <v xml:space="preserve"> </v>
          </cell>
        </row>
        <row r="132">
          <cell r="E132">
            <v>0</v>
          </cell>
        </row>
        <row r="133">
          <cell r="E133">
            <v>0</v>
          </cell>
        </row>
        <row r="134">
          <cell r="E134">
            <v>0</v>
          </cell>
        </row>
        <row r="135">
          <cell r="E135">
            <v>0</v>
          </cell>
        </row>
        <row r="138">
          <cell r="E138" t="str">
            <v xml:space="preserve"> </v>
          </cell>
        </row>
        <row r="139">
          <cell r="E139">
            <v>0</v>
          </cell>
        </row>
        <row r="140">
          <cell r="E140">
            <v>0</v>
          </cell>
        </row>
      </sheetData>
      <sheetData sheetId="9" refreshError="1"/>
      <sheetData sheetId="10" refreshError="1"/>
      <sheetData sheetId="11" refreshError="1"/>
      <sheetData sheetId="12" refreshError="1"/>
      <sheetData sheetId="13" refreshError="1"/>
      <sheetData sheetId="14" refreshError="1"/>
      <sheetData sheetId="15">
        <row r="7">
          <cell r="C7" t="str">
            <v>Cant.</v>
          </cell>
        </row>
      </sheetData>
      <sheetData sheetId="16"/>
      <sheetData sheetId="17">
        <row r="7">
          <cell r="C7" t="str">
            <v>Cant.</v>
          </cell>
        </row>
      </sheetData>
      <sheetData sheetId="18">
        <row r="7">
          <cell r="C7" t="str">
            <v>Cant.</v>
          </cell>
        </row>
      </sheetData>
      <sheetData sheetId="19"/>
      <sheetData sheetId="20" refreshError="1"/>
      <sheetData sheetId="21" refreshError="1"/>
      <sheetData sheetId="22">
        <row r="7">
          <cell r="C7" t="str">
            <v>Cant.</v>
          </cell>
        </row>
      </sheetData>
      <sheetData sheetId="23">
        <row r="7">
          <cell r="C7" t="str">
            <v>Cant.</v>
          </cell>
        </row>
      </sheetData>
      <sheetData sheetId="24">
        <row r="7">
          <cell r="C7" t="str">
            <v>Cant.</v>
          </cell>
        </row>
      </sheetData>
      <sheetData sheetId="25">
        <row r="7">
          <cell r="C7" t="str">
            <v>Cant.</v>
          </cell>
        </row>
      </sheetData>
      <sheetData sheetId="26"/>
      <sheetData sheetId="27"/>
      <sheetData sheetId="28" refreshError="1"/>
      <sheetData sheetId="29" refreshError="1"/>
      <sheetData sheetId="30"/>
      <sheetData sheetId="31">
        <row r="7">
          <cell r="C7" t="str">
            <v>Cant.</v>
          </cell>
        </row>
      </sheetData>
      <sheetData sheetId="32"/>
      <sheetData sheetId="33"/>
      <sheetData sheetId="34">
        <row r="7">
          <cell r="C7" t="str">
            <v>Cant.</v>
          </cell>
        </row>
      </sheetData>
      <sheetData sheetId="35">
        <row r="7">
          <cell r="C7" t="str">
            <v>Cant.</v>
          </cell>
        </row>
      </sheetData>
      <sheetData sheetId="36"/>
      <sheetData sheetId="37">
        <row r="7">
          <cell r="C7" t="str">
            <v>Cant.</v>
          </cell>
        </row>
      </sheetData>
      <sheetData sheetId="38"/>
      <sheetData sheetId="39"/>
      <sheetData sheetId="40">
        <row r="7">
          <cell r="C7" t="str">
            <v>Cant.</v>
          </cell>
        </row>
      </sheetData>
      <sheetData sheetId="41">
        <row r="7">
          <cell r="C7" t="str">
            <v>Cant.</v>
          </cell>
        </row>
      </sheetData>
      <sheetData sheetId="42"/>
      <sheetData sheetId="43">
        <row r="7">
          <cell r="C7" t="str">
            <v>Cant.</v>
          </cell>
        </row>
      </sheetData>
      <sheetData sheetId="44" refreshError="1"/>
      <sheetData sheetId="45" refreshError="1"/>
      <sheetData sheetId="46" refreshError="1"/>
      <sheetData sheetId="47" refreshError="1"/>
      <sheetData sheetId="48" refreshError="1"/>
      <sheetData sheetId="49"/>
      <sheetData sheetId="50"/>
      <sheetData sheetId="51">
        <row r="7">
          <cell r="C7" t="str">
            <v>Cant.</v>
          </cell>
        </row>
      </sheetData>
      <sheetData sheetId="52">
        <row r="7">
          <cell r="C7" t="str">
            <v>Cant.</v>
          </cell>
        </row>
      </sheetData>
      <sheetData sheetId="53"/>
      <sheetData sheetId="54"/>
      <sheetData sheetId="55"/>
      <sheetData sheetId="56"/>
      <sheetData sheetId="57">
        <row r="7">
          <cell r="C7" t="str">
            <v>Cant.</v>
          </cell>
        </row>
      </sheetData>
      <sheetData sheetId="58">
        <row r="7">
          <cell r="C7" t="str">
            <v>Cant.</v>
          </cell>
        </row>
      </sheetData>
      <sheetData sheetId="59"/>
      <sheetData sheetId="60"/>
      <sheetData sheetId="61"/>
      <sheetData sheetId="62"/>
      <sheetData sheetId="63"/>
      <sheetData sheetId="64"/>
      <sheetData sheetId="65"/>
      <sheetData sheetId="66"/>
      <sheetData sheetId="67">
        <row r="7">
          <cell r="C7" t="str">
            <v>Cant.</v>
          </cell>
        </row>
      </sheetData>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toOpen Stub Data"/>
      <sheetName val="Personalizar"/>
      <sheetName val="Hoja1"/>
      <sheetName val="Factura"/>
      <sheetName val="Factura (593)"/>
      <sheetName val="Hoja2"/>
      <sheetName val="Factura (594)"/>
      <sheetName val="Factura (595)"/>
      <sheetName val="Factura (596)"/>
      <sheetName val="Macros"/>
      <sheetName val="ATW"/>
      <sheetName val="Lock"/>
      <sheetName val="TemplateInformation"/>
      <sheetName val="COTIZA~2"/>
    </sheetNames>
    <sheetDataSet>
      <sheetData sheetId="0" refreshError="1"/>
      <sheetData sheetId="1">
        <row r="22">
          <cell r="G22" t="str">
            <v>Tarjeta 1</v>
          </cell>
        </row>
        <row r="23">
          <cell r="G23" t="str">
            <v>Tarjeta 2</v>
          </cell>
        </row>
        <row r="24">
          <cell r="G24" t="str">
            <v>Tarjeta 3</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
      <sheetName val="Hormigon"/>
      <sheetName val="Sheet4"/>
      <sheetName val="Sheet5"/>
      <sheetName val="presup."/>
      <sheetName val="Ana"/>
      <sheetName val="Ins"/>
      <sheetName val="Ins 2"/>
      <sheetName val="med.mov.de tierras"/>
      <sheetName val="Analisis"/>
      <sheetName val="presup_"/>
      <sheetName val="presup_1"/>
      <sheetName val="presup_2"/>
      <sheetName val="presup_3"/>
      <sheetName val="Analisis Detallado"/>
      <sheetName val="Copia de Analisis"/>
      <sheetName val="presup_4"/>
      <sheetName val="presup_5"/>
      <sheetName val="anal term"/>
      <sheetName val="Mat"/>
      <sheetName val="Jornal"/>
      <sheetName val="M.O."/>
    </sheetNames>
    <sheetDataSet>
      <sheetData sheetId="0">
        <row r="9">
          <cell r="F9">
            <v>280</v>
          </cell>
        </row>
        <row r="11">
          <cell r="F11">
            <v>1796.9451931716083</v>
          </cell>
        </row>
        <row r="15">
          <cell r="F15">
            <v>45</v>
          </cell>
        </row>
        <row r="20">
          <cell r="F20">
            <v>1100</v>
          </cell>
        </row>
        <row r="21">
          <cell r="F21">
            <v>1100</v>
          </cell>
        </row>
        <row r="31">
          <cell r="F31">
            <v>500</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 sheetId="16"/>
      <sheetData sheetId="17"/>
      <sheetData sheetId="18" refreshError="1"/>
      <sheetData sheetId="19" refreshError="1"/>
      <sheetData sheetId="20" refreshError="1"/>
      <sheetData sheetId="2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
      <sheetName val="PVC"/>
      <sheetName val="POLIETILENO"/>
      <sheetName val="Analisis formato"/>
      <sheetName val="REGISTROS DE LADRILLOS Y H.A. "/>
      <sheetName val="ANCLAJES DE H.A."/>
      <sheetName val=" MOVIMIENTO DE TIERRA EQUIPO"/>
    </sheetNames>
    <sheetDataSet>
      <sheetData sheetId="0" refreshError="1"/>
      <sheetData sheetId="1"/>
      <sheetData sheetId="2" refreshError="1"/>
      <sheetData sheetId="3"/>
      <sheetData sheetId="4" refreshError="1"/>
      <sheetData sheetId="5" refreshError="1"/>
      <sheetData sheetId="6"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 Presentacion (3)"/>
      <sheetName val="Hoja Presentacion (2)"/>
      <sheetName val="Hoja Presentacion Plastbau"/>
      <sheetName val="Hoja Presentacion Convencional"/>
      <sheetName val="Hoja Presentacion"/>
      <sheetName val="Analisis Plastbau "/>
      <sheetName val="Plafond Sheetrock "/>
      <sheetName val="Plafond Sheetrock2"/>
      <sheetName val="Plafond Sheetrock suspendido"/>
      <sheetName val="Plafond Sheetrock susp. Antihum"/>
      <sheetName val="VILLA BPB FUNDACION B.N.P."/>
      <sheetName val="Resumen"/>
      <sheetName val="VILLA BPB 2 NIV. SIN MOD. 1 Y 2"/>
      <sheetName val="VILLA BPB 2 NIV. 5,3,y 19"/>
      <sheetName val="VILLA BPB 2 NIV. 4,23,22,21Y20"/>
      <sheetName val="VILLA BPB 3 NIV. 6, 27 Y 25"/>
      <sheetName val="VILLA BPB 3 NIV. 7,9,8,24Y26"/>
      <sheetName val="VILLA BPB 3 NIV. 10 A LA 18 Y28"/>
      <sheetName val="Análisis"/>
      <sheetName val="Insumos"/>
      <sheetName val="Hormigones Bavaro"/>
      <sheetName val="VILLA BPB PLASTBAU 3 niv."/>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sheetData sheetId="19"/>
      <sheetData sheetId="20" refreshError="1"/>
      <sheetData sheetId="2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INS"/>
    </sheetNames>
    <sheetDataSet>
      <sheetData sheetId="0" refreshError="1"/>
      <sheetData sheetId="1"/>
      <sheetData sheetId="2"/>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CUB-10181-3(Rescision)"/>
      <sheetName val="Hoja3"/>
      <sheetName val="Hoja1"/>
      <sheetName val="Módulo1"/>
    </sheetNames>
    <sheetDataSet>
      <sheetData sheetId="0"/>
      <sheetData sheetId="1"/>
      <sheetData sheetId="2"/>
      <sheetData sheetId="3"/>
      <sheetData sheetId="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bro2"/>
      <sheetName val="Boletín"/>
      <sheetName val="Km-Serv"/>
      <sheetName val="RESUMEN "/>
      <sheetName val="Ingresos"/>
    </sheetNames>
    <sheetDataSet>
      <sheetData sheetId="0" refreshError="1"/>
      <sheetData sheetId="1" refreshError="1"/>
      <sheetData sheetId="2" refreshError="1"/>
      <sheetData sheetId="3" refreshError="1"/>
      <sheetData sheetId="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TAS"/>
      <sheetName val="TERMINACION DE SUPERFICIE"/>
      <sheetName val="ANALISIS"/>
      <sheetName val="Pisos marmol y Ceram.laticrete"/>
      <sheetName val="ANALISIS DE COSTOS"/>
      <sheetName val="REVESTIMIENTOS"/>
      <sheetName val="techos"/>
      <sheetName val="Sheet1"/>
      <sheetName val="PISO VIBRAZO GRIS"/>
      <sheetName val="GROUTING"/>
      <sheetName val="MORTEROS"/>
      <sheetName val="PISOS"/>
      <sheetName val="REFERENCIAS"/>
      <sheetName val="LISTADO INSUMOS DEL 2000"/>
      <sheetName val="HORMIGON ARMADO, ZAPATA"/>
      <sheetName val="PINTURA"/>
      <sheetName val="TECHO2"/>
      <sheetName val="ADOQUINES"/>
      <sheetName val="Presupuesto @ 1-10-02"/>
      <sheetName val="Mediciones @ 10-9-02"/>
      <sheetName val="Cotizaciones"/>
      <sheetName val="M.O. Plomería (2)"/>
      <sheetName val="Piezas Plomería (2)"/>
      <sheetName val="Mediciones"/>
      <sheetName val="Análisis Complementarios"/>
      <sheetName val="Bloques"/>
      <sheetName val="Otros"/>
      <sheetName val="Pisos &amp; Revestimientos"/>
      <sheetName val="Vigas"/>
      <sheetName val="Cuantía Acero"/>
      <sheetName val="Cotización Acero"/>
      <sheetName val="Cotizaciones Diversas"/>
      <sheetName val="M.O. Plomería"/>
      <sheetName val="Piezas Plomería"/>
      <sheetName val="Insumos"/>
      <sheetName val="M.O."/>
      <sheetName val="Ponderación"/>
      <sheetName val="Hoja Resumen"/>
      <sheetName val="Apto. #1202"/>
      <sheetName val="Apto. #1203"/>
      <sheetName val="Pisos Terraza Penthouse"/>
      <sheetName val="PVC"/>
      <sheetName val="Unified Pagos- factura_rep.txt"/>
      <sheetName val="TERMINACION_DE_SUPERFICIE"/>
      <sheetName val="Pisos_marmol_y_Ceram_laticrete"/>
      <sheetName val="ANALISIS_DE_COSTOS"/>
      <sheetName val="PISO_VIBRAZO_GRIS"/>
      <sheetName val="LISTADO_INSUMOS_DEL_2000"/>
      <sheetName val="HORMIGON_ARMADO,_ZAPATA"/>
      <sheetName val="Presupuesto_@_1-10-02"/>
      <sheetName val="Mediciones_@_10-9-02"/>
      <sheetName val="M_O__Plomería_(2)"/>
      <sheetName val="Piezas_Plomería_(2)"/>
      <sheetName val="Análisis_Complementarios"/>
      <sheetName val="Pisos_&amp;_Revestimientos"/>
      <sheetName val="Cuantía_Acero"/>
      <sheetName val="Cotización_Acero"/>
      <sheetName val="Cotizaciones_Diversas"/>
      <sheetName val="M_O__Plomería"/>
      <sheetName val="Piezas_Plomería"/>
      <sheetName val="M_O_"/>
      <sheetName val="Hoja_Resumen"/>
      <sheetName val="Apto__#1202"/>
      <sheetName val="Apto__#1203"/>
      <sheetName val="Pisos_Terraza_Penthou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9">
          <cell r="I29">
            <v>277.11900900900901</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Listado Equipos a utilizar"/>
      <sheetName val="Analisis de Precios Unitarios"/>
      <sheetName val="Hoja3"/>
      <sheetName val="INSUMOS"/>
      <sheetName val="H.A."/>
      <sheetName val="Car"/>
      <sheetName val="Ins"/>
      <sheetName val="FA"/>
      <sheetName val="Rndmto"/>
      <sheetName val="M.O."/>
      <sheetName val="Ana"/>
      <sheetName val="Resu"/>
      <sheetName val="Indice"/>
      <sheetName val="TRACTOR D9T"/>
      <sheetName val="TRACTOR D8T "/>
      <sheetName val="TRACTOR D6R"/>
      <sheetName val="PALA 950G"/>
      <sheetName val="Motoniveladora 140H"/>
      <sheetName val="Compactador CS533E"/>
      <sheetName val="Excavadora Cat. 325C"/>
      <sheetName val="Resumen Precio Equipos"/>
      <sheetName val="Comparacion precios unitarios"/>
      <sheetName val="Detalle Partidas"/>
      <sheetName val="Observaciones "/>
      <sheetName val="P.U. Samana"/>
      <sheetName val="BASICO"/>
      <sheetName val="Listado Equipos Propios"/>
      <sheetName val="Materiales"/>
      <sheetName val="O.M. y Salarios"/>
      <sheetName val="Posesion Camion"/>
      <sheetName val="Posesion Camion Empirico OK"/>
      <sheetName val="Posesion RM 250 Julio"/>
      <sheetName val="TRACTOR D7H"/>
      <sheetName val="PALA 950E"/>
      <sheetName val="GRADER 12G"/>
      <sheetName val="Modelo de P.U."/>
      <sheetName val="Costo Horario D9N"/>
      <sheetName val="Determinación de Rendimientos"/>
      <sheetName val="Determinación de Rendimient (2)"/>
      <sheetName val="Determinación de Rendimient (3)"/>
      <sheetName val="P.U. Excavación Roca con Ripper"/>
      <sheetName val="Analisis Contrato"/>
      <sheetName val="MO"/>
      <sheetName val="Equipos"/>
      <sheetName val="Calculo"/>
      <sheetName val="ANALISIS"/>
      <sheetName val="LISTA PRECIO"/>
      <sheetName val="APU definitivos 01"/>
      <sheetName val="Sheet1"/>
      <sheetName val="Registro 1 x 1"/>
      <sheetName val="Sheet2"/>
      <sheetName val="Sheet3"/>
      <sheetName val="APU PRESENT"/>
      <sheetName val="APU PRESENT Rev Reun 24 Feb"/>
      <sheetName val="PRESUP DEFINITIVO 1"/>
      <sheetName val="PRESUP DEFINITIVO 2"/>
      <sheetName val="APU definitivos 2"/>
      <sheetName val="ADICIONALES"/>
      <sheetName val="INST COND PA48N"/>
      <sheetName val="LLEVAR AL EJE PA48N"/>
      <sheetName val="REINSTALAR PA48N"/>
      <sheetName val="DESINSTALAR PA48N"/>
      <sheetName val="PRESUP. GENERAL OBRA"/>
      <sheetName val="PRESUP. DISCONSA"/>
      <sheetName val="CUBI 12"/>
      <sheetName val="RESUM CUBI 12"/>
      <sheetName val="Hoja2"/>
      <sheetName val="PRESUP ADENDA 1"/>
      <sheetName val="APU AC URB B"/>
      <sheetName val="APU AC UBR B II"/>
      <sheetName val="APU DREN B1"/>
      <sheetName val="FEB08"/>
      <sheetName val="RESUMEN 1ra REVISION"/>
      <sheetName val="Escalones y Topes"/>
      <sheetName val="PRESUP X ESCALONES"/>
      <sheetName val="PRESUP X MODULO"/>
      <sheetName val="APU PRESENTACION"/>
      <sheetName val="PRESUP BASE OB COMP LOTE B-B1"/>
      <sheetName val="PRESUP DESGLOSADOS"/>
      <sheetName val="APU ADAPTADOS"/>
      <sheetName val="APU definitivos 01may08"/>
      <sheetName val="APU Registros"/>
      <sheetName val="Cálculo de Cant"/>
      <sheetName val="VOLUMENES"/>
      <sheetName val="Mediciones B.A."/>
      <sheetName val="COMP. 1+072 @ 1+707"/>
      <sheetName val="PRESUP. 1+072 @ 1+707 BERICO"/>
      <sheetName val="PRESUP. 1+072 @ 1+707 presentac"/>
      <sheetName val="Analisis Imbornal Marlon"/>
      <sheetName val="Ins2"/>
      <sheetName val="PRESUP. LOTE B-B1"/>
      <sheetName val="PRESUP DRENAJE PLUVIAL"/>
      <sheetName val="PRESUP OB COMP LOTE B-OCT09"/>
      <sheetName val="PRESUP OB COMP LOTE B-B1 JUL09"/>
      <sheetName val="APU SIST VIAL"/>
      <sheetName val="APU ACERAS CONTENES"/>
      <sheetName val="CASETA BASURA"/>
      <sheetName val="APU ARREGLO Y CONFORMACION"/>
      <sheetName val="APU"/>
      <sheetName val="APU ASF Y OTROS"/>
      <sheetName val="Reasfalt 1¨"/>
      <sheetName val="computos"/>
      <sheetName val="Ana.Unit."/>
      <sheetName val="Cantidades"/>
      <sheetName val="Mediciones"/>
      <sheetName val="Comparacion Presup"/>
      <sheetName val="Presupuesto Base"/>
      <sheetName val="Observaciones"/>
      <sheetName val="Mort y Concretos"/>
      <sheetName val="a.p.u. ORIG"/>
      <sheetName val="Comparación Presupuestos"/>
      <sheetName val="Comparación Presupuest (04-09)"/>
      <sheetName val="Presupuesto Tawil"/>
      <sheetName val="Presupuesto Ejecut"/>
      <sheetName val="Mediciones Ejecutar"/>
      <sheetName val="Mediciones Ejecutar (2)"/>
      <sheetName val="APU 2DA REV"/>
      <sheetName val="Mediciones 05-09 Jair"/>
      <sheetName val="Nuevo Presupuesto Tauil "/>
      <sheetName val="Presupuesto con Nvos Ptecios"/>
      <sheetName val="APU3 3oct"/>
      <sheetName val="Presupuesto con Precio 3ra Rev"/>
      <sheetName val="Calculos"/>
      <sheetName val="PRESUP. 1+072 @ 1+707"/>
      <sheetName val="INSU"/>
      <sheetName val="HORM_&amp;_MORT"/>
      <sheetName val="MUROS"/>
      <sheetName val="TERMINACION"/>
      <sheetName val="ANAL"/>
      <sheetName val="MEMO"/>
      <sheetName val="COF"/>
      <sheetName val="SEPAR"/>
      <sheetName val="25x25"/>
      <sheetName val="25x40"/>
      <sheetName val="CUB 1. CODOCON"/>
      <sheetName val="PA56N (B.A.)"/>
      <sheetName val="HORM_MOR"/>
      <sheetName val="TERMI"/>
      <sheetName val="PRES_PLUVIAL"/>
      <sheetName val="PRES_SANITARIA"/>
      <sheetName val="MEMORIA"/>
      <sheetName val="PRESUP GRAL EL INDIO"/>
      <sheetName val="CUBI I"/>
      <sheetName val="SOPORTE CUBI I"/>
      <sheetName val="Relacion Botes Cubi1"/>
      <sheetName val="CUBI II"/>
      <sheetName val="SOPORTE CUBI II"/>
      <sheetName val="Relacion Suministro Cubi1"/>
      <sheetName val="Relacion Botes Cubi2"/>
      <sheetName val="Analisis Costo Gaviones"/>
      <sheetName val="CUBI III"/>
      <sheetName val="SOPORTE CUBI III"/>
      <sheetName val="Relacion Botes Cubi3"/>
      <sheetName val="CUBI IV"/>
      <sheetName val="SOPORTE CUBI IV"/>
      <sheetName val="Relacion Botes Cubi4"/>
      <sheetName val="CUBI V"/>
      <sheetName val="SOPORTE CUBI V"/>
      <sheetName val="Relacion Botes Cubi 5"/>
      <sheetName val="CUBI VI"/>
      <sheetName val="SOPORTE CUBI VI"/>
      <sheetName val="Relacion Botes Cubi 6"/>
      <sheetName val="CUBI VII"/>
      <sheetName val="SOPORTE CUBI VII"/>
      <sheetName val="Relacion Botes Cubi 7"/>
      <sheetName val="Medic El Indio 1+049 a 1+48"/>
      <sheetName val="CUBI VIII"/>
      <sheetName val="SOPORTE CUBI VIII"/>
      <sheetName val="Relacion Botes Cubi 8"/>
      <sheetName val="Relacion Gastos Adic"/>
      <sheetName val="CUBI 9"/>
      <sheetName val="SOPORTE CUBI 9"/>
      <sheetName val="Relacion Botes Cubi 9"/>
      <sheetName val="CUBI 10"/>
      <sheetName val="SOPORTE CUBI 10"/>
      <sheetName val="Relacion Botes Cubi 10"/>
      <sheetName val="CUBI 11"/>
      <sheetName val="SOPORTE CUBI 11"/>
      <sheetName val="Botes Cubi 11"/>
      <sheetName val="APU definitivos AGOSTO 08"/>
      <sheetName val="APU definitivos Sept-Oct 08"/>
      <sheetName val="Analisis Cabezal Ptas Acog"/>
      <sheetName val="Inst Tinacos"/>
      <sheetName val="M_O_"/>
      <sheetName val="APU FEB - MAR 09"/>
      <sheetName val="Cub 02 DESSAU "/>
      <sheetName val="Soporte Cubi 02"/>
      <sheetName val="Soporte Cubi 02 Adicional"/>
      <sheetName val="APU ADICIONAL"/>
      <sheetName val="Vol. sumistro base (2)"/>
      <sheetName val="Resumen"/>
      <sheetName val="GENERALES"/>
      <sheetName val="VIALIDAD ACCESO A TERMINAL"/>
      <sheetName val="AREA EXTERIOR Y PARQUEOS"/>
      <sheetName val="EDIFICIO COUNTERS"/>
      <sheetName val="MEZZANINE"/>
      <sheetName val="MODULO DE BAÑOS PASAJEROS"/>
      <sheetName val="MODULO DE OFICINA"/>
      <sheetName val="PASARELA TRONCO"/>
      <sheetName val="AMPLIACION EDIFIFIO MIGRACION"/>
      <sheetName val="INST. SANITARIAS "/>
      <sheetName val="INST. ELECTRICAS"/>
      <sheetName val="CLIMATIZACION"/>
      <sheetName val="ANALISIS PARTIDAS"/>
      <sheetName val="ANALISIS AUXILIARES"/>
      <sheetName val="LISTADO DE INSUMOS"/>
      <sheetName val="RES"/>
      <sheetName val="PISC"/>
      <sheetName val="ESTACION BOMBEO"/>
      <sheetName val="DS"/>
      <sheetName val="AP"/>
      <sheetName val="PRE"/>
      <sheetName val="REMODELACION"/>
      <sheetName val="AMPLIACION"/>
      <sheetName val="ELECTROMECANICA"/>
      <sheetName val="PROG. Y FLUJO DE CADA"/>
      <sheetName val="anal. electrico"/>
      <sheetName val="Analisis Ptas. Madera"/>
      <sheetName val="Mano de Obra"/>
      <sheetName val="PRESUPUESTO CIVIL"/>
      <sheetName val="RESUMEN PI"/>
    </sheetNames>
    <sheetDataSet>
      <sheetData sheetId="0" refreshError="1"/>
      <sheetData sheetId="1">
        <row r="11">
          <cell r="I11">
            <v>1863.7719999999999</v>
          </cell>
        </row>
        <row r="12">
          <cell r="I12">
            <v>1720.396</v>
          </cell>
        </row>
      </sheetData>
      <sheetData sheetId="2" refreshError="1"/>
      <sheetData sheetId="3" refreshError="1"/>
      <sheetData sheetId="4" refreshError="1"/>
      <sheetData sheetId="5" refreshError="1"/>
      <sheetData sheetId="6">
        <row r="4">
          <cell r="C4">
            <v>3118.8</v>
          </cell>
        </row>
      </sheetData>
      <sheetData sheetId="7">
        <row r="11">
          <cell r="F11">
            <v>397.73</v>
          </cell>
        </row>
      </sheetData>
      <sheetData sheetId="8"/>
      <sheetData sheetId="9">
        <row r="4">
          <cell r="C4">
            <v>3118.8</v>
          </cell>
        </row>
      </sheetData>
      <sheetData sheetId="10"/>
      <sheetData sheetId="11"/>
      <sheetData sheetId="12"/>
      <sheetData sheetId="13"/>
      <sheetData sheetId="14"/>
      <sheetData sheetId="15"/>
      <sheetData sheetId="16">
        <row r="13">
          <cell r="I13">
            <v>5208.2</v>
          </cell>
        </row>
      </sheetData>
      <sheetData sheetId="17">
        <row r="13">
          <cell r="I13">
            <v>5208.2</v>
          </cell>
        </row>
      </sheetData>
      <sheetData sheetId="18"/>
      <sheetData sheetId="19"/>
      <sheetData sheetId="20"/>
      <sheetData sheetId="21">
        <row r="11">
          <cell r="C11">
            <v>268</v>
          </cell>
        </row>
      </sheetData>
      <sheetData sheetId="22"/>
      <sheetData sheetId="23"/>
      <sheetData sheetId="24">
        <row r="39">
          <cell r="G39">
            <v>37.200000000000003</v>
          </cell>
        </row>
      </sheetData>
      <sheetData sheetId="25">
        <row r="39">
          <cell r="G39">
            <v>37.200000000000003</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ow r="11">
          <cell r="C11">
            <v>268</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ow r="11">
          <cell r="F11">
            <v>397.73</v>
          </cell>
        </row>
      </sheetData>
      <sheetData sheetId="49" refreshError="1"/>
      <sheetData sheetId="50">
        <row r="11">
          <cell r="F11">
            <v>397.73</v>
          </cell>
        </row>
      </sheetData>
      <sheetData sheetId="51">
        <row r="3">
          <cell r="D3">
            <v>2506.585</v>
          </cell>
        </row>
      </sheetData>
      <sheetData sheetId="52" refreshError="1"/>
      <sheetData sheetId="53" refreshError="1"/>
      <sheetData sheetId="54" refreshError="1"/>
      <sheetData sheetId="55">
        <row r="3">
          <cell r="D3">
            <v>2506.585</v>
          </cell>
        </row>
      </sheetData>
      <sheetData sheetId="56"/>
      <sheetData sheetId="57"/>
      <sheetData sheetId="58"/>
      <sheetData sheetId="59">
        <row r="4">
          <cell r="C4">
            <v>352.8</v>
          </cell>
        </row>
      </sheetData>
      <sheetData sheetId="60"/>
      <sheetData sheetId="61"/>
      <sheetData sheetId="62"/>
      <sheetData sheetId="63" refreshError="1"/>
      <sheetData sheetId="64"/>
      <sheetData sheetId="65"/>
      <sheetData sheetId="66"/>
      <sheetData sheetId="67"/>
      <sheetData sheetId="68"/>
      <sheetData sheetId="69"/>
      <sheetData sheetId="70"/>
      <sheetData sheetId="71"/>
      <sheetData sheetId="72"/>
      <sheetData sheetId="73">
        <row r="11">
          <cell r="I11">
            <v>1863.7719999999999</v>
          </cell>
        </row>
      </sheetData>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ow r="11">
          <cell r="I11">
            <v>1863.7719999999999</v>
          </cell>
        </row>
      </sheetData>
      <sheetData sheetId="88">
        <row r="4">
          <cell r="C4">
            <v>3118.8</v>
          </cell>
        </row>
      </sheetData>
      <sheetData sheetId="89">
        <row r="11">
          <cell r="I11">
            <v>1863.7719999999999</v>
          </cell>
        </row>
      </sheetData>
      <sheetData sheetId="90">
        <row r="4">
          <cell r="C4">
            <v>3118.8</v>
          </cell>
        </row>
      </sheetData>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efreshError="1"/>
      <sheetData sheetId="105" refreshError="1"/>
      <sheetData sheetId="106" refreshError="1"/>
      <sheetData sheetId="107" refreshError="1"/>
      <sheetData sheetId="108" refreshError="1"/>
      <sheetData sheetId="109" refreshError="1"/>
      <sheetData sheetId="110"/>
      <sheetData sheetId="111" refreshError="1"/>
      <sheetData sheetId="112" refreshError="1"/>
      <sheetData sheetId="113" refreshError="1"/>
      <sheetData sheetId="114" refreshError="1"/>
      <sheetData sheetId="115" refreshError="1"/>
      <sheetData sheetId="116" refreshError="1"/>
      <sheetData sheetId="117" refreshError="1"/>
      <sheetData sheetId="118"/>
      <sheetData sheetId="119" refreshError="1"/>
      <sheetData sheetId="120" refreshError="1"/>
      <sheetData sheetId="121" refreshError="1"/>
      <sheetData sheetId="122" refreshError="1"/>
      <sheetData sheetId="123" refreshError="1"/>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sheetData sheetId="143"/>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sheetData sheetId="171" refreshError="1"/>
      <sheetData sheetId="172" refreshError="1"/>
      <sheetData sheetId="173" refreshError="1"/>
      <sheetData sheetId="174"/>
      <sheetData sheetId="175" refreshError="1"/>
      <sheetData sheetId="176" refreshError="1"/>
      <sheetData sheetId="177" refreshError="1"/>
      <sheetData sheetId="178">
        <row r="13">
          <cell r="I13">
            <v>5208.2</v>
          </cell>
        </row>
      </sheetData>
      <sheetData sheetId="179" refreshError="1"/>
      <sheetData sheetId="180"/>
      <sheetData sheetId="181" refreshError="1"/>
      <sheetData sheetId="182" refreshError="1"/>
      <sheetData sheetId="183" refreshError="1"/>
      <sheetData sheetId="184"/>
      <sheetData sheetId="185"/>
      <sheetData sheetId="186" refreshError="1"/>
      <sheetData sheetId="187" refreshError="1"/>
      <sheetData sheetId="188" refreshError="1"/>
      <sheetData sheetId="189">
        <row r="11">
          <cell r="I11">
            <v>1863.7719999999999</v>
          </cell>
        </row>
      </sheetData>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sheetData sheetId="200" refreshError="1"/>
      <sheetData sheetId="201" refreshError="1"/>
      <sheetData sheetId="202" refreshError="1"/>
      <sheetData sheetId="203" refreshError="1"/>
      <sheetData sheetId="204"/>
      <sheetData sheetId="205"/>
      <sheetData sheetId="206" refreshError="1"/>
      <sheetData sheetId="207" refreshError="1"/>
      <sheetData sheetId="208" refreshError="1"/>
      <sheetData sheetId="209" refreshError="1"/>
      <sheetData sheetId="210" refreshError="1"/>
      <sheetData sheetId="211" refreshError="1"/>
      <sheetData sheetId="212" refreshError="1"/>
      <sheetData sheetId="213"/>
      <sheetData sheetId="214"/>
      <sheetData sheetId="215"/>
      <sheetData sheetId="216">
        <row r="2">
          <cell r="CT2">
            <v>0.1555871762580722</v>
          </cell>
        </row>
      </sheetData>
      <sheetData sheetId="217"/>
      <sheetData sheetId="218"/>
      <sheetData sheetId="219"/>
      <sheetData sheetId="220"/>
      <sheetData sheetId="221">
        <row r="788">
          <cell r="E788">
            <v>5744.97</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Análisis"/>
      <sheetName val="Detalle Acero"/>
      <sheetName val="Villas (Platea)"/>
      <sheetName val="Villa Zona 1"/>
      <sheetName val="Villa Zona 2"/>
      <sheetName val="Cocina "/>
      <sheetName val="Lavandería"/>
      <sheetName val="Comedor"/>
      <sheetName val="Area Noble"/>
      <sheetName val="Administración"/>
      <sheetName val="Espectáculos"/>
      <sheetName val="Exterior A. N."/>
      <sheetName val="Exteriores Gral."/>
      <sheetName val="Prelim.Fase I"/>
      <sheetName val="Prelim.A.N."/>
      <sheetName val="Resumen"/>
    </sheetNames>
    <sheetDataSet>
      <sheetData sheetId="0">
        <row r="16">
          <cell r="E16">
            <v>320</v>
          </cell>
        </row>
      </sheetData>
      <sheetData sheetId="1" refreshError="1"/>
      <sheetData sheetId="2">
        <row r="26">
          <cell r="D26">
            <v>177.75200000000001</v>
          </cell>
          <cell r="F26">
            <v>28.836999999999996</v>
          </cell>
          <cell r="H26">
            <v>0.55119999999999991</v>
          </cell>
          <cell r="L26">
            <v>1.5490799999999998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Análisis de Precios"/>
      <sheetName val="Presupuesto Nave 1"/>
      <sheetName val="Presupuesto Nave 2"/>
      <sheetName val="Cantidades Nave 1"/>
      <sheetName val="Cantidades Nave 2"/>
      <sheetName val="Mano de Obra"/>
      <sheetName val="Sheet4"/>
      <sheetName val="Sheet5"/>
      <sheetName val="Sheet11"/>
      <sheetName val="Sheet12"/>
      <sheetName val="Sheet13"/>
      <sheetName val="Sheet14"/>
      <sheetName val="Sheet15"/>
      <sheetName val="Sheet16"/>
      <sheetName val="Analisis"/>
      <sheetName val="Anal. horm."/>
      <sheetName val="Volumenes"/>
      <sheetName val="Detalle Acero"/>
      <sheetName val="O.M. y Salarios"/>
      <sheetName val="Materiales"/>
      <sheetName val="Trabajos Generales"/>
      <sheetName val="COSTO INDIRECTO"/>
      <sheetName val="OPERADORES EQUIPOS"/>
      <sheetName val="HORM. Y MORTEROS."/>
      <sheetName val="SALARIOS"/>
      <sheetName val="INS"/>
      <sheetName val="V.Tierras A"/>
      <sheetName val="materiales (2)"/>
      <sheetName val="Datos"/>
      <sheetName val="anal term"/>
      <sheetName val="Ana-Sanit."/>
      <sheetName val="UASD"/>
      <sheetName val="Mat"/>
      <sheetName val="Pu-Sanit."/>
      <sheetName val="Los Ángeles (Fase II)"/>
      <sheetName val="ANALISIS STO DGO"/>
      <sheetName val="Análisis_de_Precios"/>
      <sheetName val="Presupuesto_Nave_1"/>
      <sheetName val="Presupuesto_Nave_2"/>
      <sheetName val="Cantidades_Nave_1"/>
      <sheetName val="Cantidades_Nave_2"/>
      <sheetName val="Mano_de_Obra"/>
      <sheetName val="Anal__horm_"/>
      <sheetName val="V_Tierras_A"/>
      <sheetName val="Análisis_de_Precios1"/>
      <sheetName val="Presupuesto_Nave_11"/>
      <sheetName val="Presupuesto_Nave_21"/>
      <sheetName val="Cantidades_Nave_11"/>
      <sheetName val="Cantidades_Nave_21"/>
      <sheetName val="Mano_de_Obra1"/>
      <sheetName val="Anal__horm_1"/>
      <sheetName val="V_Tierras_A1"/>
      <sheetName val="materiales_(2)"/>
      <sheetName val="INSU"/>
      <sheetName val="MO"/>
      <sheetName val="Cotz."/>
      <sheetName val="Detalle_Acero"/>
      <sheetName val="O_M__y_Salarios"/>
      <sheetName val="Trabajos_Generales"/>
      <sheetName val="COSTO_INDIRECTO"/>
      <sheetName val="OPERADORES_EQUIPOS"/>
      <sheetName val="HORM__Y_MORTEROS_"/>
      <sheetName val="Detalle_Acero1"/>
      <sheetName val="O_M__y_Salarios1"/>
      <sheetName val="Trabajos_Generales1"/>
      <sheetName val="COSTO_INDIRECTO1"/>
      <sheetName val="OPERADORES_EQUIPOS1"/>
      <sheetName val="HORM__Y_MORTEROS_1"/>
      <sheetName val="Análisis_de_Precios2"/>
      <sheetName val="Presupuesto_Nave_12"/>
      <sheetName val="Presupuesto_Nave_22"/>
      <sheetName val="Cantidades_Nave_12"/>
      <sheetName val="Cantidades_Nave_22"/>
      <sheetName val="Mano_de_Obra2"/>
      <sheetName val="Anal__horm_2"/>
      <sheetName val="Detalle_Acero2"/>
      <sheetName val="O_M__y_Salarios2"/>
      <sheetName val="Trabajos_Generales2"/>
      <sheetName val="COSTO_INDIRECTO2"/>
      <sheetName val="OPERADORES_EQUIPOS2"/>
      <sheetName val="HORM__Y_MORTEROS_2"/>
      <sheetName val="Análisis_de_Precios3"/>
      <sheetName val="Presupuesto_Nave_13"/>
      <sheetName val="Presupuesto_Nave_23"/>
      <sheetName val="Cantidades_Nave_13"/>
      <sheetName val="Cantidades_Nave_23"/>
      <sheetName val="Mano_de_Obra3"/>
      <sheetName val="Anal__horm_3"/>
      <sheetName val="Detalle_Acero3"/>
      <sheetName val="O_M__y_Salarios3"/>
      <sheetName val="Trabajos_Generales3"/>
      <sheetName val="COSTO_INDIRECTO3"/>
      <sheetName val="OPERADORES_EQUIPOS3"/>
      <sheetName val="HORM__Y_MORTEROS_3"/>
      <sheetName val="Análisis_de_Precios4"/>
      <sheetName val="Presupuesto_Nave_14"/>
      <sheetName val="Presupuesto_Nave_24"/>
      <sheetName val="Cantidades_Nave_14"/>
      <sheetName val="Cantidades_Nave_24"/>
      <sheetName val="Mano_de_Obra4"/>
      <sheetName val="Anal__horm_4"/>
      <sheetName val="Detalle_Acero4"/>
      <sheetName val="O_M__y_Salarios4"/>
      <sheetName val="Trabajos_Generales4"/>
      <sheetName val="COSTO_INDIRECTO4"/>
      <sheetName val="OPERADORES_EQUIPOS4"/>
      <sheetName val="HORM__Y_MORTEROS_4"/>
      <sheetName val="Análisis_de_Precios5"/>
      <sheetName val="Presupuesto_Nave_15"/>
      <sheetName val="Presupuesto_Nave_25"/>
      <sheetName val="Cantidades_Nave_15"/>
      <sheetName val="Cantidades_Nave_25"/>
      <sheetName val="Mano_de_Obra5"/>
      <sheetName val="Anal__horm_5"/>
      <sheetName val="Detalle_Acero5"/>
      <sheetName val="O_M__y_Salarios5"/>
      <sheetName val="Trabajos_Generales5"/>
      <sheetName val="COSTO_INDIRECTO5"/>
      <sheetName val="OPERADORES_EQUIPOS5"/>
      <sheetName val="HORM__Y_MORTEROS_5"/>
      <sheetName val="caseta de planta"/>
      <sheetName val="materiales_(2)1"/>
      <sheetName val="V_Tierras_A2"/>
      <sheetName val="materiales_(2)2"/>
      <sheetName val="V_Tierras_A3"/>
      <sheetName val="materiales_(2)3"/>
      <sheetName val="insumo"/>
      <sheetName val="mezcla"/>
      <sheetName val="V_Tierras_A4"/>
      <sheetName val="materiales_(2)4"/>
      <sheetName val="V_Tierras_A5"/>
      <sheetName val="materiales_(2)5"/>
      <sheetName val="Desembolso de Caja"/>
    </sheetNames>
    <sheetDataSet>
      <sheetData sheetId="0" refreshError="1">
        <row r="6">
          <cell r="B6" t="str">
            <v>Acero 1/2" (  Grado 40  )</v>
          </cell>
          <cell r="C6" t="str">
            <v>QQ</v>
          </cell>
          <cell r="D6">
            <v>275</v>
          </cell>
        </row>
        <row r="7">
          <cell r="B7" t="str">
            <v>Acero 1/4"  (  Grado 40  )</v>
          </cell>
          <cell r="C7" t="str">
            <v>QQ</v>
          </cell>
          <cell r="D7">
            <v>270</v>
          </cell>
        </row>
        <row r="8">
          <cell r="B8" t="str">
            <v>Acero 3/4"-1" (  Grado 40  )</v>
          </cell>
          <cell r="C8" t="str">
            <v>QQ</v>
          </cell>
          <cell r="D8">
            <v>395</v>
          </cell>
        </row>
        <row r="9">
          <cell r="B9" t="str">
            <v>Acero 3/8"  (  Grado 40  )</v>
          </cell>
          <cell r="C9" t="str">
            <v>QQ</v>
          </cell>
          <cell r="D9">
            <v>275</v>
          </cell>
        </row>
        <row r="16">
          <cell r="B16" t="str">
            <v>Arena Gruesa Lavada</v>
          </cell>
          <cell r="C16" t="str">
            <v>M3</v>
          </cell>
          <cell r="D16">
            <v>250</v>
          </cell>
        </row>
        <row r="20">
          <cell r="B20" t="str">
            <v>Alambre No. 18</v>
          </cell>
          <cell r="C20" t="str">
            <v>LBS</v>
          </cell>
          <cell r="D20">
            <v>8</v>
          </cell>
        </row>
        <row r="22">
          <cell r="B22" t="str">
            <v>Bloques de 6"</v>
          </cell>
          <cell r="C22" t="str">
            <v>UD</v>
          </cell>
          <cell r="D22">
            <v>9.52</v>
          </cell>
        </row>
        <row r="23">
          <cell r="B23" t="str">
            <v xml:space="preserve">Bloques de 8" </v>
          </cell>
          <cell r="C23" t="str">
            <v>UD</v>
          </cell>
          <cell r="D23">
            <v>12.48</v>
          </cell>
        </row>
        <row r="77">
          <cell r="B77" t="str">
            <v>M/O Quintal Trabajado</v>
          </cell>
          <cell r="C77" t="str">
            <v>QQ</v>
          </cell>
          <cell r="D77">
            <v>55</v>
          </cell>
        </row>
        <row r="78">
          <cell r="B78" t="str">
            <v>M/O Armadura Columna</v>
          </cell>
          <cell r="C78" t="str">
            <v>ML</v>
          </cell>
          <cell r="D78">
            <v>20</v>
          </cell>
        </row>
        <row r="79">
          <cell r="B79" t="str">
            <v>M/O Armadura Dintel y Viga</v>
          </cell>
          <cell r="C79" t="str">
            <v>ML</v>
          </cell>
          <cell r="D79">
            <v>20</v>
          </cell>
        </row>
        <row r="83">
          <cell r="B83" t="str">
            <v>M/O Fino de Techo Inclinado</v>
          </cell>
          <cell r="C83" t="str">
            <v>M2</v>
          </cell>
          <cell r="D83">
            <v>35</v>
          </cell>
        </row>
        <row r="84">
          <cell r="B84" t="str">
            <v>M/O Fino de Techo Plano</v>
          </cell>
          <cell r="C84" t="str">
            <v>M2</v>
          </cell>
          <cell r="D84">
            <v>30</v>
          </cell>
        </row>
        <row r="86">
          <cell r="B86" t="str">
            <v>M/O Llenado de huecos</v>
          </cell>
          <cell r="C86" t="str">
            <v>UD</v>
          </cell>
          <cell r="D86">
            <v>0.33</v>
          </cell>
        </row>
        <row r="87">
          <cell r="B87" t="str">
            <v>M/O Maestro</v>
          </cell>
          <cell r="C87" t="str">
            <v>DIA</v>
          </cell>
          <cell r="D87">
            <v>500</v>
          </cell>
        </row>
        <row r="91">
          <cell r="B91" t="str">
            <v>M/O Pañete Maestreado Exterior</v>
          </cell>
          <cell r="C91" t="str">
            <v>M2</v>
          </cell>
          <cell r="D91">
            <v>28</v>
          </cell>
        </row>
        <row r="92">
          <cell r="B92" t="str">
            <v>M/O Pañete Maestreado Interior</v>
          </cell>
          <cell r="C92" t="str">
            <v>M2</v>
          </cell>
          <cell r="D92">
            <v>28</v>
          </cell>
        </row>
        <row r="94">
          <cell r="B94" t="str">
            <v>M/O Preparación del Terreno</v>
          </cell>
          <cell r="C94" t="str">
            <v>M2</v>
          </cell>
          <cell r="D94">
            <v>9.6999999999999993</v>
          </cell>
        </row>
        <row r="95">
          <cell r="B95" t="str">
            <v>M/O Subida de Materiales</v>
          </cell>
          <cell r="C95" t="str">
            <v>M3</v>
          </cell>
          <cell r="D95">
            <v>188.27</v>
          </cell>
        </row>
        <row r="96">
          <cell r="B96" t="str">
            <v>M/O Carpintero 2da. Categoría</v>
          </cell>
          <cell r="C96" t="str">
            <v>DIA</v>
          </cell>
          <cell r="D96">
            <v>300</v>
          </cell>
        </row>
        <row r="98">
          <cell r="B98" t="str">
            <v>M/O Zabaletas</v>
          </cell>
          <cell r="C98" t="str">
            <v>ML</v>
          </cell>
          <cell r="D98">
            <v>25</v>
          </cell>
        </row>
        <row r="99">
          <cell r="B99" t="str">
            <v>M/O Cantos</v>
          </cell>
          <cell r="C99" t="str">
            <v>ML</v>
          </cell>
          <cell r="D99">
            <v>13</v>
          </cell>
        </row>
        <row r="102">
          <cell r="B102" t="str">
            <v>M/O Cerámica Italiana en Pared</v>
          </cell>
          <cell r="C102" t="str">
            <v>M2</v>
          </cell>
          <cell r="D102">
            <v>76.319999999999993</v>
          </cell>
        </row>
        <row r="104">
          <cell r="B104" t="str">
            <v>M/O Colocación Adoquines</v>
          </cell>
          <cell r="C104" t="str">
            <v>M2</v>
          </cell>
          <cell r="D104">
            <v>19.77</v>
          </cell>
        </row>
        <row r="105">
          <cell r="B105" t="str">
            <v>M/O Colocación de Bloques de 4"</v>
          </cell>
          <cell r="C105" t="str">
            <v>UD</v>
          </cell>
          <cell r="D105">
            <v>3.75</v>
          </cell>
        </row>
        <row r="106">
          <cell r="B106" t="str">
            <v>M/O Colocación de Bloques de 6"</v>
          </cell>
          <cell r="C106" t="str">
            <v>UD</v>
          </cell>
          <cell r="D106">
            <v>3.75</v>
          </cell>
        </row>
        <row r="107">
          <cell r="B107" t="str">
            <v>M/O Colocación de Bloques de 8"</v>
          </cell>
          <cell r="C107" t="str">
            <v>UD</v>
          </cell>
          <cell r="D107">
            <v>4</v>
          </cell>
        </row>
        <row r="108">
          <cell r="B108" t="str">
            <v xml:space="preserve">M/O Colocación Piso Cerámica Criolla </v>
          </cell>
          <cell r="C108" t="str">
            <v>M2</v>
          </cell>
          <cell r="D108">
            <v>90</v>
          </cell>
        </row>
        <row r="111">
          <cell r="B111" t="str">
            <v>M/O Colocación Piso de Granito 40 X 40</v>
          </cell>
          <cell r="C111" t="str">
            <v>M2</v>
          </cell>
          <cell r="D111">
            <v>53.18</v>
          </cell>
        </row>
        <row r="113">
          <cell r="B113" t="str">
            <v>M/O Colocación Zócalos de Cerámica</v>
          </cell>
          <cell r="C113" t="str">
            <v>ML</v>
          </cell>
          <cell r="D113">
            <v>15</v>
          </cell>
        </row>
        <row r="114">
          <cell r="B114" t="str">
            <v>M/O Colocación Listelos</v>
          </cell>
          <cell r="C114" t="str">
            <v>ML</v>
          </cell>
          <cell r="D114">
            <v>15</v>
          </cell>
        </row>
        <row r="115">
          <cell r="B115" t="str">
            <v>M/O Confección de Andamios</v>
          </cell>
          <cell r="C115" t="str">
            <v>DIA</v>
          </cell>
          <cell r="D115">
            <v>300</v>
          </cell>
        </row>
        <row r="116">
          <cell r="B116" t="str">
            <v>M/O Construcción Acera Frotada y Violinada</v>
          </cell>
          <cell r="C116" t="str">
            <v>M2</v>
          </cell>
          <cell r="D116">
            <v>25</v>
          </cell>
        </row>
        <row r="119">
          <cell r="B119" t="str">
            <v>M/O Corte y Amarre de Varilla</v>
          </cell>
          <cell r="C119" t="str">
            <v>UD</v>
          </cell>
          <cell r="D119">
            <v>0.25</v>
          </cell>
        </row>
        <row r="121">
          <cell r="B121" t="str">
            <v xml:space="preserve">M/O Elaboración Trampa de Grasa  </v>
          </cell>
          <cell r="C121" t="str">
            <v>UD</v>
          </cell>
          <cell r="D121">
            <v>650</v>
          </cell>
        </row>
        <row r="127">
          <cell r="B127" t="str">
            <v>Alq. Madera P/Rampa  (  Incl. M/O  )</v>
          </cell>
          <cell r="C127" t="str">
            <v>UD</v>
          </cell>
          <cell r="D127">
            <v>900</v>
          </cell>
        </row>
        <row r="128">
          <cell r="B128" t="str">
            <v>Alq. Madera P/Viga  (  Incl. M/O  )</v>
          </cell>
          <cell r="C128" t="str">
            <v>ML</v>
          </cell>
          <cell r="D128">
            <v>98</v>
          </cell>
        </row>
        <row r="129">
          <cell r="B129" t="str">
            <v>Alq. Madera P/Vigas y Columnas Amarre (  Incl. M/O  )</v>
          </cell>
          <cell r="C129" t="str">
            <v>ML</v>
          </cell>
          <cell r="D129">
            <v>50</v>
          </cell>
        </row>
        <row r="132">
          <cell r="B132" t="str">
            <v>M/O Regado, Compactación, Mojado, Trasl.Mat. (A/M)</v>
          </cell>
          <cell r="C132" t="str">
            <v>M3</v>
          </cell>
          <cell r="D132">
            <v>44.3</v>
          </cell>
        </row>
        <row r="136">
          <cell r="B136" t="str">
            <v xml:space="preserve">Ligado y Vaciado a Mano  </v>
          </cell>
          <cell r="C136" t="str">
            <v>M3</v>
          </cell>
          <cell r="D136">
            <v>188.27</v>
          </cell>
        </row>
        <row r="149">
          <cell r="B149" t="str">
            <v>M/O Técnico Calificado</v>
          </cell>
          <cell r="C149" t="str">
            <v>DIA</v>
          </cell>
          <cell r="D149">
            <v>175</v>
          </cell>
        </row>
      </sheetData>
      <sheetData sheetId="1" refreshError="1">
        <row r="201">
          <cell r="F201">
            <v>7792.2050656250012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ow r="201">
          <cell r="F201">
            <v>7792.2050656250012</v>
          </cell>
        </row>
      </sheetData>
      <sheetData sheetId="38"/>
      <sheetData sheetId="39" refreshError="1"/>
      <sheetData sheetId="40" refreshError="1"/>
      <sheetData sheetId="41" refreshError="1"/>
      <sheetData sheetId="42">
        <row r="201">
          <cell r="F201">
            <v>7792.2050656250012</v>
          </cell>
        </row>
      </sheetData>
      <sheetData sheetId="43">
        <row r="201">
          <cell r="F201">
            <v>7792.2050656250012</v>
          </cell>
        </row>
      </sheetData>
      <sheetData sheetId="44">
        <row r="201">
          <cell r="F201">
            <v>7792.2050656250012</v>
          </cell>
        </row>
      </sheetData>
      <sheetData sheetId="45">
        <row r="201">
          <cell r="F201">
            <v>7792.2050656250012</v>
          </cell>
        </row>
      </sheetData>
      <sheetData sheetId="46">
        <row r="201">
          <cell r="F201">
            <v>7792.2050656250012</v>
          </cell>
        </row>
      </sheetData>
      <sheetData sheetId="47">
        <row r="201">
          <cell r="F201">
            <v>7792.2050656250012</v>
          </cell>
        </row>
      </sheetData>
      <sheetData sheetId="48">
        <row r="201">
          <cell r="F201">
            <v>7792.2050656250012</v>
          </cell>
        </row>
      </sheetData>
      <sheetData sheetId="49">
        <row r="201">
          <cell r="F201">
            <v>7792.2050656250012</v>
          </cell>
        </row>
      </sheetData>
      <sheetData sheetId="50">
        <row r="201">
          <cell r="F201">
            <v>7792.2050656250012</v>
          </cell>
        </row>
      </sheetData>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row r="201">
          <cell r="F201">
            <v>7792.2050656250003</v>
          </cell>
        </row>
      </sheetData>
      <sheetData sheetId="62"/>
      <sheetData sheetId="63"/>
      <sheetData sheetId="64"/>
      <sheetData sheetId="65"/>
      <sheetData sheetId="66"/>
      <sheetData sheetId="67"/>
      <sheetData sheetId="68"/>
      <sheetData sheetId="69">
        <row r="201">
          <cell r="F201">
            <v>7792.2050656250012</v>
          </cell>
        </row>
      </sheetData>
      <sheetData sheetId="70"/>
      <sheetData sheetId="71"/>
      <sheetData sheetId="72"/>
      <sheetData sheetId="73"/>
      <sheetData sheetId="74"/>
      <sheetData sheetId="75"/>
      <sheetData sheetId="76"/>
      <sheetData sheetId="77"/>
      <sheetData sheetId="78"/>
      <sheetData sheetId="79"/>
      <sheetData sheetId="80"/>
      <sheetData sheetId="81"/>
      <sheetData sheetId="82">
        <row r="201">
          <cell r="F201">
            <v>7792.2050656250012</v>
          </cell>
        </row>
      </sheetData>
      <sheetData sheetId="83"/>
      <sheetData sheetId="84"/>
      <sheetData sheetId="85"/>
      <sheetData sheetId="86"/>
      <sheetData sheetId="87"/>
      <sheetData sheetId="88"/>
      <sheetData sheetId="89"/>
      <sheetData sheetId="90"/>
      <sheetData sheetId="91"/>
      <sheetData sheetId="92"/>
      <sheetData sheetId="93"/>
      <sheetData sheetId="94"/>
      <sheetData sheetId="95">
        <row r="201">
          <cell r="F201">
            <v>7792.2050656250012</v>
          </cell>
        </row>
      </sheetData>
      <sheetData sheetId="96"/>
      <sheetData sheetId="97"/>
      <sheetData sheetId="98"/>
      <sheetData sheetId="99"/>
      <sheetData sheetId="100"/>
      <sheetData sheetId="101"/>
      <sheetData sheetId="102"/>
      <sheetData sheetId="103"/>
      <sheetData sheetId="104"/>
      <sheetData sheetId="105"/>
      <sheetData sheetId="106"/>
      <sheetData sheetId="107"/>
      <sheetData sheetId="108">
        <row r="201">
          <cell r="F201">
            <v>7792.2050656250012</v>
          </cell>
        </row>
      </sheetData>
      <sheetData sheetId="109"/>
      <sheetData sheetId="110"/>
      <sheetData sheetId="111"/>
      <sheetData sheetId="112"/>
      <sheetData sheetId="113"/>
      <sheetData sheetId="114"/>
      <sheetData sheetId="115"/>
      <sheetData sheetId="116"/>
      <sheetData sheetId="117"/>
      <sheetData sheetId="118"/>
      <sheetData sheetId="119"/>
      <sheetData sheetId="120"/>
      <sheetData sheetId="121" refreshError="1"/>
      <sheetData sheetId="122"/>
      <sheetData sheetId="123"/>
      <sheetData sheetId="124"/>
      <sheetData sheetId="125" refreshError="1"/>
      <sheetData sheetId="126" refreshError="1"/>
      <sheetData sheetId="127" refreshError="1"/>
      <sheetData sheetId="128" refreshError="1"/>
      <sheetData sheetId="129"/>
      <sheetData sheetId="130"/>
      <sheetData sheetId="131"/>
      <sheetData sheetId="132"/>
      <sheetData sheetId="13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DE PRECIO"/>
      <sheetName val="Insumo plastbau"/>
      <sheetName val="Plastbau 22"/>
      <sheetName val="Resumen Plastbau 22"/>
      <sheetName val="Insumos"/>
      <sheetName val="Análisis de Precios"/>
    </sheetNames>
    <sheetDataSet>
      <sheetData sheetId="0" refreshError="1">
        <row r="16">
          <cell r="C16" t="str">
            <v>13/7 -</v>
          </cell>
        </row>
      </sheetData>
      <sheetData sheetId="1"/>
      <sheetData sheetId="2"/>
      <sheetData sheetId="3"/>
      <sheetData sheetId="4" refreshError="1"/>
      <sheetData sheetId="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TIDAS VIEJAS"/>
      <sheetName val="ACUEDUCTO"/>
      <sheetName val="quimicos"/>
      <sheetName val="LPU"/>
      <sheetName val="MOV. TIERRA ALC."/>
      <sheetName val="Especificaciones Técnicas"/>
      <sheetName val="Pre Villar Pando Limpio (2)"/>
      <sheetName val="Pre Villar Pando Limpio (3)"/>
      <sheetName val="Pre Villar Pando Limpio"/>
      <sheetName val="Pre Villar Pando"/>
      <sheetName val="ANALISIS PLANTA"/>
      <sheetName val="Volumetría"/>
      <sheetName val="BbQuantityLink"/>
      <sheetName val="Hoja10"/>
      <sheetName val="Hoja8"/>
      <sheetName val="ANALISIS PTAP-Elec"/>
      <sheetName val="Cal. VERJA"/>
      <sheetName val="ANALISIS PTAP VP"/>
      <sheetName val="Analic. Alim.VP"/>
      <sheetName val="Analic. Estruc.VP"/>
      <sheetName val="MT TUBERIAS"/>
      <sheetName val="Analisis Definitivo"/>
      <sheetName val="ANALISIS PTAP"/>
      <sheetName val="ANALISIS General"/>
      <sheetName val="Hoja4"/>
      <sheetName val="Analic. Estruc."/>
      <sheetName val="Analic. Alim."/>
      <sheetName val="CASA QUIMICO"/>
      <sheetName val="MT-A"/>
      <sheetName val="MT-H"/>
      <sheetName val="MT-C"/>
      <sheetName val="MT-G"/>
      <sheetName val="MT-F"/>
      <sheetName val="Hoja7"/>
      <sheetName val="Hoja5"/>
      <sheetName val="SDAN"/>
      <sheetName val="CASETA CLORACION"/>
      <sheetName val="Hoja6"/>
      <sheetName val="VOLUMENES Y AREAS"/>
      <sheetName val="Partes Planta"/>
      <sheetName val="Hoja3"/>
      <sheetName val="Hoja2"/>
      <sheetName val="ANALISIS DEPOSITO"/>
      <sheetName val="Hoja1"/>
      <sheetName val="Carcamo de Bombeo 30m3"/>
      <sheetName val="ANALISIS "/>
      <sheetName val="Hoja11"/>
      <sheetName val="Hoja9"/>
      <sheetName val="PARA PREGUNTAR"/>
    </sheetNames>
    <sheetDataSet>
      <sheetData sheetId="0"/>
      <sheetData sheetId="1"/>
      <sheetData sheetId="2"/>
      <sheetData sheetId="3"/>
      <sheetData sheetId="4"/>
      <sheetData sheetId="5"/>
      <sheetData sheetId="6"/>
      <sheetData sheetId="7"/>
      <sheetData sheetId="8"/>
      <sheetData sheetId="9"/>
      <sheetData sheetId="10">
        <row r="13">
          <cell r="F13">
            <v>3</v>
          </cell>
        </row>
        <row r="14">
          <cell r="F14">
            <v>390</v>
          </cell>
        </row>
        <row r="32">
          <cell r="F32">
            <v>183.4</v>
          </cell>
        </row>
        <row r="92">
          <cell r="G92">
            <v>1296.78</v>
          </cell>
        </row>
        <row r="111">
          <cell r="G111">
            <v>6711.23</v>
          </cell>
        </row>
        <row r="275">
          <cell r="G275">
            <v>3057.63</v>
          </cell>
        </row>
        <row r="772">
          <cell r="F772">
            <v>1229.5999999999999</v>
          </cell>
        </row>
        <row r="835">
          <cell r="F835">
            <v>2200</v>
          </cell>
        </row>
        <row r="1484">
          <cell r="G1484">
            <v>8284.66</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C.S."/>
      <sheetName val="PRESU"/>
      <sheetName val="ANALISIS "/>
      <sheetName val="analisis basicos"/>
      <sheetName val="Analisis Complementarios "/>
      <sheetName val="COLOCACION DE TUBERIA"/>
      <sheetName val="MOVIMIENTO DE TIERRA"/>
      <sheetName val=" MOVIMIENTO DE TIERRA EQUIPO"/>
      <sheetName val="ANCLAJES DE H.A."/>
      <sheetName val="REGISTROS DE LADRILLOS Y H.A. "/>
      <sheetName val="RECLAMACION 1."/>
      <sheetName val="ANALISIS CASETAS"/>
      <sheetName val="VERJA NUEVA"/>
      <sheetName val="Precios"/>
    </sheetNames>
    <sheetDataSet>
      <sheetData sheetId="0" refreshError="1">
        <row r="9">
          <cell r="D9">
            <v>1500</v>
          </cell>
        </row>
        <row r="17">
          <cell r="D17">
            <v>35</v>
          </cell>
        </row>
        <row r="130">
          <cell r="D130">
            <v>45</v>
          </cell>
        </row>
        <row r="131">
          <cell r="D131">
            <v>20</v>
          </cell>
        </row>
        <row r="132">
          <cell r="D132">
            <v>35</v>
          </cell>
        </row>
        <row r="133">
          <cell r="D133">
            <v>1350</v>
          </cell>
        </row>
      </sheetData>
      <sheetData sheetId="1" refreshError="1">
        <row r="11">
          <cell r="B11">
            <v>1.4428531746653097</v>
          </cell>
        </row>
        <row r="247">
          <cell r="B247">
            <v>1.4428531746653097</v>
          </cell>
        </row>
        <row r="256">
          <cell r="B256">
            <v>13.707105159320442</v>
          </cell>
        </row>
        <row r="612">
          <cell r="B612">
            <v>220.75653572379238</v>
          </cell>
        </row>
      </sheetData>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mo I"/>
      <sheetName val="Tramo I (alt. &quot;B&quot;)"/>
      <sheetName val="Tramo II"/>
      <sheetName val="Tramo II (alt.&quot;B&quot;)"/>
      <sheetName val="Tramo III"/>
      <sheetName val="Tramo III (Alt. &quot;B&quot;)"/>
      <sheetName val="Tramo IV"/>
      <sheetName val="Tramo IV (Alt.&quot;B&quot;)"/>
      <sheetName val="Tramo V"/>
      <sheetName val="Tramo V (Alt. &quot;B&quot;)"/>
      <sheetName val="ANALPRECVI"/>
      <sheetName val="MATERIALES"/>
      <sheetName val="OBRAMANO"/>
      <sheetName val="EQUIPOS"/>
      <sheetName val="SUB-CONTRATOS"/>
      <sheetName val="Tramo IV (2)"/>
      <sheetName val="ANALISIS"/>
      <sheetName val="Listado Equipos a utilizar"/>
      <sheetName val="A-civil"/>
      <sheetName val="MOV"/>
      <sheetName val="CAMPAMENTO2"/>
      <sheetName val="ingenieria"/>
      <sheetName val="MANT.TRANSITO"/>
      <sheetName val="Analisis de Costos Aceras"/>
      <sheetName val="M.O."/>
      <sheetName val="Ins"/>
      <sheetName val="Tramo_I"/>
      <sheetName val="Tramo_I_(alt__&quot;B&quot;)"/>
      <sheetName val="Tramo_II"/>
      <sheetName val="Tramo_II_(alt_&quot;B&quot;)"/>
      <sheetName val="Tramo_III"/>
      <sheetName val="Tramo_III_(Alt__&quot;B&quot;)"/>
      <sheetName val="Tramo_IV"/>
      <sheetName val="Tramo_IV_(Alt_&quot;B&quot;)"/>
      <sheetName val="Tramo_V"/>
      <sheetName val="Tramo_V_(Alt__&quot;B&quot;)"/>
      <sheetName val="Tramo_IV_(2)"/>
      <sheetName val="Listado_Equipos_a_utilizar"/>
      <sheetName val="Mat"/>
      <sheetName val="anal term"/>
      <sheetName val="Jornal"/>
      <sheetName val="Insumos"/>
      <sheetName val="Análisis"/>
      <sheetName val="Ana"/>
      <sheetName val="Análisis de Precios"/>
      <sheetName val="Sheet4"/>
      <sheetName val="Sheet5"/>
      <sheetName val="Mezcla"/>
      <sheetName val="insumo"/>
      <sheetName val="Preferencias"/>
      <sheetName val="Cuantía"/>
      <sheetName val="AISC 13th Ed. Properties Viewer"/>
      <sheetName val="Puertas-Ventanas"/>
      <sheetName val="Finanzas"/>
      <sheetName val="Recursos"/>
      <sheetName val="Rendimiento"/>
      <sheetName val="Personal"/>
      <sheetName val="Presupuesto-Zapata Aislada"/>
      <sheetName val="Tramo_I1"/>
      <sheetName val="Tramo_I_(alt__&quot;B&quot;)1"/>
      <sheetName val="Tramo_II1"/>
      <sheetName val="Tramo_II_(alt_&quot;B&quot;)1"/>
      <sheetName val="Tramo_III1"/>
      <sheetName val="Tramo_III_(Alt__&quot;B&quot;)1"/>
      <sheetName val="Tramo_IV1"/>
      <sheetName val="Tramo_IV_(Alt_&quot;B&quot;)1"/>
      <sheetName val="Tramo_V1"/>
      <sheetName val="Tramo_V_(Alt__&quot;B&quot;)1"/>
      <sheetName val="Tramo_IV_(2)1"/>
      <sheetName val="Listado_Equipos_a_utilizar1"/>
      <sheetName val="Analisis_de_Costos_Aceras"/>
      <sheetName val="MANT_TRANSITO"/>
      <sheetName val="anal_term"/>
      <sheetName val="M_O_"/>
      <sheetName val="Tramo_I2"/>
      <sheetName val="Tramo_I_(alt__&quot;B&quot;)2"/>
      <sheetName val="Tramo_II2"/>
      <sheetName val="Tramo_II_(alt_&quot;B&quot;)2"/>
      <sheetName val="Tramo_III2"/>
      <sheetName val="Tramo_III_(Alt__&quot;B&quot;)2"/>
      <sheetName val="Tramo_IV2"/>
      <sheetName val="Tramo_IV_(Alt_&quot;B&quot;)2"/>
      <sheetName val="Tramo_V2"/>
      <sheetName val="Tramo_V_(Alt__&quot;B&quot;)2"/>
      <sheetName val="Tramo_IV_(2)2"/>
      <sheetName val="Listado_Equipos_a_utilizar2"/>
      <sheetName val="Analisis_de_Costos_Aceras1"/>
      <sheetName val="MANT_TRANSITO1"/>
      <sheetName val="anal_term1"/>
      <sheetName val="M_O_1"/>
      <sheetName val="Tramo_I3"/>
      <sheetName val="Tramo_I_(alt__&quot;B&quot;)3"/>
      <sheetName val="Tramo_II3"/>
      <sheetName val="Tramo_II_(alt_&quot;B&quot;)3"/>
      <sheetName val="Tramo_III3"/>
      <sheetName val="Tramo_III_(Alt__&quot;B&quot;)3"/>
      <sheetName val="Tramo_IV3"/>
      <sheetName val="Tramo_IV_(Alt_&quot;B&quot;)3"/>
      <sheetName val="Tramo_V3"/>
      <sheetName val="Tramo_V_(Alt__&quot;B&quot;)3"/>
      <sheetName val="Tramo_IV_(2)3"/>
      <sheetName val="Listado_Equipos_a_utilizar3"/>
      <sheetName val="Analisis_de_Costos_Aceras2"/>
      <sheetName val="MANT_TRANSITO2"/>
      <sheetName val="anal_term2"/>
      <sheetName val="M_O_2"/>
      <sheetName val="Tramo_I4"/>
      <sheetName val="Tramo_I_(alt__&quot;B&quot;)4"/>
      <sheetName val="Tramo_II4"/>
      <sheetName val="Tramo_II_(alt_&quot;B&quot;)4"/>
      <sheetName val="Tramo_III4"/>
      <sheetName val="Tramo_III_(Alt__&quot;B&quot;)4"/>
      <sheetName val="Tramo_IV4"/>
      <sheetName val="Tramo_IV_(Alt_&quot;B&quot;)4"/>
      <sheetName val="Tramo_V4"/>
      <sheetName val="Tramo_V_(Alt__&quot;B&quot;)4"/>
      <sheetName val="Tramo_IV_(2)4"/>
      <sheetName val="Listado_Equipos_a_utilizar4"/>
      <sheetName val="Analisis_de_Costos_Aceras3"/>
      <sheetName val="MANT_TRANSITO3"/>
      <sheetName val="anal_term3"/>
      <sheetName val="M_O_3"/>
      <sheetName val="Análisis_de_Precios1"/>
      <sheetName val="Análisis_de_Precios"/>
      <sheetName val="Tramo_I5"/>
      <sheetName val="Tramo_I_(alt__&quot;B&quot;)5"/>
      <sheetName val="Tramo_II5"/>
      <sheetName val="Tramo_II_(alt_&quot;B&quot;)5"/>
      <sheetName val="Tramo_III5"/>
      <sheetName val="Tramo_III_(Alt__&quot;B&quot;)5"/>
      <sheetName val="Tramo_IV5"/>
      <sheetName val="Tramo_IV_(Alt_&quot;B&quot;)5"/>
      <sheetName val="Tramo_V5"/>
      <sheetName val="Tramo_V_(Alt__&quot;B&quot;)5"/>
      <sheetName val="Tramo_IV_(2)5"/>
      <sheetName val="Listado_Equipos_a_utilizar5"/>
      <sheetName val="Analisis_de_Costos_Aceras4"/>
      <sheetName val="MANT_TRANSITO4"/>
      <sheetName val="anal_term4"/>
      <sheetName val="M_O_4"/>
      <sheetName val="Tramo_I6"/>
      <sheetName val="Tramo_I_(alt__&quot;B&quot;)6"/>
      <sheetName val="Tramo_II6"/>
      <sheetName val="Tramo_II_(alt_&quot;B&quot;)6"/>
      <sheetName val="Tramo_III6"/>
      <sheetName val="Tramo_III_(Alt__&quot;B&quot;)6"/>
      <sheetName val="Tramo_IV6"/>
      <sheetName val="Tramo_IV_(Alt_&quot;B&quot;)6"/>
      <sheetName val="Tramo_V6"/>
      <sheetName val="Tramo_V_(Alt__&quot;B&quot;)6"/>
      <sheetName val="Tramo_IV_(2)6"/>
      <sheetName val="Listado_Equipos_a_utilizar6"/>
      <sheetName val="Analisis_de_Costos_Aceras5"/>
      <sheetName val="MANT_TRANSITO5"/>
      <sheetName val="anal_term5"/>
      <sheetName val="M_O_5"/>
      <sheetName val="caseta de planta"/>
      <sheetName val="Ana. blocks y termin."/>
      <sheetName val="Costos Mano de Obra"/>
      <sheetName val="Insumos materiales"/>
      <sheetName val="Ana. Horm mexc mort"/>
      <sheetName val="#¡REF"/>
      <sheetName val="V.Tierras A"/>
      <sheetName va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7">
          <cell r="G7">
            <v>281</v>
          </cell>
        </row>
        <row r="13">
          <cell r="G13">
            <v>250</v>
          </cell>
        </row>
        <row r="17">
          <cell r="G17">
            <v>70</v>
          </cell>
        </row>
        <row r="33">
          <cell r="G33">
            <v>12.5</v>
          </cell>
        </row>
      </sheetData>
      <sheetData sheetId="12" refreshError="1">
        <row r="43">
          <cell r="F43">
            <v>30</v>
          </cell>
        </row>
        <row r="67">
          <cell r="F67">
            <v>3100</v>
          </cell>
        </row>
        <row r="72">
          <cell r="F72">
            <v>43.4</v>
          </cell>
        </row>
        <row r="74">
          <cell r="F74">
            <v>43.4</v>
          </cell>
        </row>
        <row r="75">
          <cell r="F75">
            <v>37.200000000000003</v>
          </cell>
        </row>
        <row r="76">
          <cell r="F76">
            <v>43.4</v>
          </cell>
        </row>
        <row r="77">
          <cell r="F77">
            <v>43.4</v>
          </cell>
        </row>
        <row r="79">
          <cell r="F79">
            <v>20.09</v>
          </cell>
        </row>
        <row r="81">
          <cell r="F81">
            <v>29.26</v>
          </cell>
        </row>
      </sheetData>
      <sheetData sheetId="13" refreshError="1">
        <row r="8">
          <cell r="I8">
            <v>726.05</v>
          </cell>
        </row>
        <row r="9">
          <cell r="I9">
            <v>512.15</v>
          </cell>
        </row>
        <row r="11">
          <cell r="I11">
            <v>344.75</v>
          </cell>
        </row>
        <row r="13">
          <cell r="I13">
            <v>316.84999999999997</v>
          </cell>
        </row>
        <row r="14">
          <cell r="I14">
            <v>414.5</v>
          </cell>
        </row>
        <row r="15">
          <cell r="I15">
            <v>414.5</v>
          </cell>
        </row>
        <row r="16">
          <cell r="I16">
            <v>791.15</v>
          </cell>
        </row>
        <row r="19">
          <cell r="I19">
            <v>279</v>
          </cell>
        </row>
        <row r="25">
          <cell r="I25">
            <v>1.7799999999999998</v>
          </cell>
        </row>
        <row r="28">
          <cell r="I28">
            <v>105.75</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refreshError="1"/>
      <sheetData sheetId="157" refreshError="1"/>
      <sheetData sheetId="158" refreshError="1"/>
      <sheetData sheetId="159" refreshError="1"/>
      <sheetData sheetId="160" refreshError="1"/>
      <sheetData sheetId="161" refreshError="1"/>
      <sheetData sheetId="162"/>
      <sheetData sheetId="16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RECLAMACION 3"/>
      <sheetName val="INSU"/>
      <sheetName val="MO"/>
      <sheetName val="Ins 2"/>
      <sheetName val="INSUMOS"/>
      <sheetName val="Herram"/>
      <sheetName val="Hoja1"/>
      <sheetName val="Hoja2"/>
      <sheetName val="Hoja3"/>
      <sheetName val="Col.Amarre"/>
      <sheetName val="Escalera"/>
      <sheetName val="Muros"/>
      <sheetName val="Materiales"/>
      <sheetName val="HORM. Y MORTEROS."/>
      <sheetName val="SALARIOS"/>
      <sheetName val="Resumen Precio Equipos"/>
      <sheetName val="O.M. y Salarios"/>
      <sheetName val="MANO DE OBRA (2)"/>
      <sheetName val="Mano de Obra"/>
      <sheetName val="MOVIMIENTO DE TIERRA"/>
      <sheetName val="M_O_"/>
      <sheetName val="RECLAMACION_3"/>
      <sheetName val="Ins_2"/>
      <sheetName val="sanitaria"/>
      <sheetName val="Sheet1"/>
      <sheetName val="Analisis Unitarios"/>
      <sheetName val="Análisis"/>
      <sheetName val="M_O_1"/>
      <sheetName val="RECLAMACION_31"/>
      <sheetName val="Ins_21"/>
      <sheetName val="Col_Amarre"/>
      <sheetName val="HORM__Y_MORTEROS_"/>
      <sheetName val="Resumen_Precio_Equipos"/>
      <sheetName val="O_M__y_Salarios"/>
      <sheetName val="MANO_DE_OBRA_(2)"/>
      <sheetName val="Mano_de_Obra"/>
      <sheetName val="MOVIMIENTO_DE_TIERRA"/>
      <sheetName val="Analisis_Unitarios"/>
    </sheetNames>
    <sheetDataSet>
      <sheetData sheetId="0">
        <row r="561">
          <cell r="D561">
            <v>36.01</v>
          </cell>
        </row>
      </sheetData>
      <sheetData sheetId="1" refreshError="1">
        <row r="561">
          <cell r="D561">
            <v>36.01</v>
          </cell>
        </row>
        <row r="563">
          <cell r="D563">
            <v>349440</v>
          </cell>
        </row>
        <row r="568">
          <cell r="D568">
            <v>448000</v>
          </cell>
        </row>
      </sheetData>
      <sheetData sheetId="2"/>
      <sheetData sheetId="3"/>
      <sheetData sheetId="4"/>
      <sheetData sheetId="5"/>
      <sheetData sheetId="6"/>
      <sheetData sheetId="7">
        <row r="568">
          <cell r="D568" t="str">
            <v>m3</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lamacion 1)"/>
      <sheetName val="reclamacion  (2)"/>
      <sheetName val="PRESUPUESTO"/>
      <sheetName val="ANALISIS 05-06  "/>
      <sheetName val="ANALISIS(CAJUELA)"/>
      <sheetName val="PRESUPUESTO modificado"/>
      <sheetName val="reclamacion 1"/>
      <sheetName val="MEMO (2)"/>
      <sheetName val="Módulo1"/>
    </sheetNames>
    <sheetDataSet>
      <sheetData sheetId="0" refreshError="1"/>
      <sheetData sheetId="1"/>
      <sheetData sheetId="2"/>
      <sheetData sheetId="3" refreshError="1"/>
      <sheetData sheetId="4" refreshError="1"/>
      <sheetData sheetId="5" refreshError="1"/>
      <sheetData sheetId="6"/>
      <sheetData sheetId="7" refreshError="1"/>
      <sheetData sheetId="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B-10181-3(Rescision)"/>
      <sheetName val="CUB-10181-3(Rescision) (2)"/>
      <sheetName val="CUB-10181-3(Rescision) (3)"/>
      <sheetName val="ANALISIS 2009"/>
      <sheetName val="Módulo1"/>
    </sheetNames>
    <sheetDataSet>
      <sheetData sheetId="0"/>
      <sheetData sheetId="1" refreshError="1"/>
      <sheetData sheetId="2" refreshError="1"/>
      <sheetData sheetId="3" refreshError="1"/>
      <sheetData sheetId="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CTOR D9T"/>
      <sheetName val="TRACTOR D8T "/>
      <sheetName val="TRACTOR D6R"/>
      <sheetName val="PALA 950G"/>
      <sheetName val="Motoniveladora 140H"/>
      <sheetName val="Compactador CS533E"/>
      <sheetName val="Excavadora Cat. 325C"/>
      <sheetName val="Resumen Precio Equipos"/>
      <sheetName val="Comparacion precios unitarios"/>
      <sheetName val="Detalle Partidas"/>
      <sheetName val="Observaciones "/>
      <sheetName val="P.U. Samana"/>
      <sheetName val="BASICO"/>
      <sheetName val="Listado Equipos Propios"/>
      <sheetName val="Materiales"/>
      <sheetName val="O.M. y Salarios"/>
      <sheetName val="Posesion Camion"/>
      <sheetName val="Posesion Camion Empirico OK"/>
      <sheetName val="Posesion RM 250 Julio"/>
      <sheetName val="TRACTOR D7H"/>
      <sheetName val="PALA 950E"/>
      <sheetName val="GRADER 12G"/>
      <sheetName val="Modelo de P.U."/>
      <sheetName val="Costo Horario D9N"/>
      <sheetName val="Determinación de Rendimientos"/>
      <sheetName val="Determinación de Rendimient (2)"/>
      <sheetName val="Determinación de Rendimient (3)"/>
      <sheetName val="P.U. Excavación Roca con Ripper"/>
      <sheetName val="ANALISIS HORMIGON ARMADO"/>
      <sheetName val="LISTA DE MATERIALES"/>
      <sheetName val="Mat"/>
      <sheetName val="Cubicacion"/>
      <sheetName val="ANALISIS"/>
      <sheetName val="Insumos materiales"/>
      <sheetName val="Costos Mano de Obra"/>
      <sheetName val="Ana. Horm mexc mort"/>
      <sheetName val="R.A.U."/>
      <sheetName val="Insumos"/>
      <sheetName val="M.O."/>
      <sheetName val="insumo"/>
      <sheetName val="mezcla"/>
      <sheetName val="qqVgas"/>
      <sheetName val="OBRAMANO"/>
      <sheetName val="EQUIPOS"/>
      <sheetName val="Precio"/>
      <sheetName val="TRACTOR_D9T"/>
      <sheetName val="TRACTOR_D8T_"/>
      <sheetName val="TRACTOR_D6R"/>
      <sheetName val="PALA_950G"/>
      <sheetName val="Motoniveladora_140H"/>
      <sheetName val="Compactador_CS533E"/>
      <sheetName val="Excavadora_Cat__325C"/>
      <sheetName val="Resumen_Precio_Equipos"/>
      <sheetName val="Comparacion_precios_unitarios"/>
      <sheetName val="Detalle_Partidas"/>
      <sheetName val="Observaciones_"/>
      <sheetName val="P_U__Samana"/>
      <sheetName val="Listado_Equipos_Propios"/>
      <sheetName val="O_M__y_Salarios"/>
      <sheetName val="Posesion_Camion"/>
      <sheetName val="Posesion_Camion_Empirico_OK"/>
      <sheetName val="Posesion_RM_250_Julio"/>
      <sheetName val="TRACTOR_D7H"/>
      <sheetName val="PALA_950E"/>
      <sheetName val="GRADER_12G"/>
      <sheetName val="Modelo_de_P_U_"/>
      <sheetName val="Costo_Horario_D9N"/>
      <sheetName val="Determinación_de_Rendimientos"/>
      <sheetName val="Determinación_de_Rendimient_(2)"/>
      <sheetName val="Determinación_de_Rendimient_(3)"/>
      <sheetName val="P_U__Excavación_Roca_con_Ripper"/>
      <sheetName val="ANALISIS_HORMIGON_ARMADO"/>
      <sheetName val="LISTA_DE_MATERIALES"/>
      <sheetName val="Insumos_materiales"/>
      <sheetName val="Costos_Mano_de_Obra"/>
      <sheetName val="Ana__Horm_mexc_mort"/>
      <sheetName val="TRACTOR_D9T1"/>
      <sheetName val="TRACTOR_D8T_1"/>
      <sheetName val="TRACTOR_D6R1"/>
      <sheetName val="PALA_950G1"/>
      <sheetName val="Motoniveladora_140H1"/>
      <sheetName val="Compactador_CS533E1"/>
      <sheetName val="Excavadora_Cat__325C1"/>
      <sheetName val="Resumen_Precio_Equipos1"/>
      <sheetName val="Comparacion_precios_unitarios1"/>
      <sheetName val="Detalle_Partidas1"/>
      <sheetName val="Observaciones_1"/>
      <sheetName val="P_U__Samana1"/>
      <sheetName val="Listado_Equipos_Propios1"/>
      <sheetName val="O_M__y_Salarios1"/>
      <sheetName val="Posesion_Camion1"/>
      <sheetName val="Posesion_Camion_Empirico_OK1"/>
      <sheetName val="Posesion_RM_250_Julio1"/>
      <sheetName val="TRACTOR_D7H1"/>
      <sheetName val="PALA_950E1"/>
      <sheetName val="GRADER_12G1"/>
      <sheetName val="Modelo_de_P_U_1"/>
      <sheetName val="Costo_Horario_D9N1"/>
      <sheetName val="Determinación_de_Rendimientos1"/>
      <sheetName val="Determinación_de_Rendimient_(21"/>
      <sheetName val="Determinación_de_Rendimient_(31"/>
      <sheetName val="P_U__Excavación_Roca_con_Rippe1"/>
      <sheetName val="ANALISIS_HORMIGON_ARMADO1"/>
      <sheetName val="LISTA_DE_MATERIALES1"/>
      <sheetName val="Insumos_materiales1"/>
      <sheetName val="Costos_Mano_de_Obra1"/>
      <sheetName val="Ana__Horm_mexc_mort1"/>
      <sheetName val="TRACTOR_D9T2"/>
      <sheetName val="TRACTOR_D8T_2"/>
      <sheetName val="TRACTOR_D6R2"/>
      <sheetName val="PALA_950G2"/>
      <sheetName val="Motoniveladora_140H2"/>
      <sheetName val="Compactador_CS533E2"/>
      <sheetName val="Excavadora_Cat__325C2"/>
      <sheetName val="Resumen_Precio_Equipos2"/>
      <sheetName val="Comparacion_precios_unitarios2"/>
      <sheetName val="Detalle_Partidas2"/>
      <sheetName val="Observaciones_2"/>
      <sheetName val="P_U__Samana2"/>
      <sheetName val="Listado_Equipos_Propios2"/>
      <sheetName val="O_M__y_Salarios2"/>
      <sheetName val="Posesion_Camion2"/>
      <sheetName val="Posesion_Camion_Empirico_OK2"/>
      <sheetName val="Posesion_RM_250_Julio2"/>
      <sheetName val="TRACTOR_D7H2"/>
      <sheetName val="PALA_950E2"/>
      <sheetName val="GRADER_12G2"/>
      <sheetName val="Modelo_de_P_U_2"/>
      <sheetName val="Costo_Horario_D9N2"/>
      <sheetName val="Determinación_de_Rendimientos2"/>
      <sheetName val="Determinación_de_Rendimient_(22"/>
      <sheetName val="Determinación_de_Rendimient_(32"/>
      <sheetName val="P_U__Excavación_Roca_con_Rippe2"/>
      <sheetName val="ANALISIS_HORMIGON_ARMADO2"/>
      <sheetName val="LISTA_DE_MATERIALES2"/>
      <sheetName val="Insumos_materiales2"/>
      <sheetName val="Costos_Mano_de_Obra2"/>
      <sheetName val="Ana__Horm_mexc_mort2"/>
      <sheetName val="TRACTOR_D9T3"/>
      <sheetName val="TRACTOR_D8T_3"/>
      <sheetName val="TRACTOR_D6R3"/>
      <sheetName val="PALA_950G3"/>
      <sheetName val="Motoniveladora_140H3"/>
      <sheetName val="Compactador_CS533E3"/>
      <sheetName val="Excavadora_Cat__325C3"/>
      <sheetName val="Resumen_Precio_Equipos3"/>
      <sheetName val="Comparacion_precios_unitarios3"/>
      <sheetName val="Detalle_Partidas3"/>
      <sheetName val="Observaciones_3"/>
      <sheetName val="P_U__Samana3"/>
      <sheetName val="Listado_Equipos_Propios3"/>
      <sheetName val="O_M__y_Salarios3"/>
      <sheetName val="Posesion_Camion3"/>
      <sheetName val="Posesion_Camion_Empirico_OK3"/>
      <sheetName val="Posesion_RM_250_Julio3"/>
      <sheetName val="TRACTOR_D7H3"/>
      <sheetName val="PALA_950E3"/>
      <sheetName val="GRADER_12G3"/>
      <sheetName val="Modelo_de_P_U_3"/>
      <sheetName val="Costo_Horario_D9N3"/>
      <sheetName val="Determinación_de_Rendimientos3"/>
      <sheetName val="Determinación_de_Rendimient_(23"/>
      <sheetName val="Determinación_de_Rendimient_(33"/>
      <sheetName val="P_U__Excavación_Roca_con_Rippe3"/>
      <sheetName val="ANALISIS_HORMIGON_ARMADO3"/>
      <sheetName val="LISTA_DE_MATERIALES3"/>
      <sheetName val="Insumos_materiales3"/>
      <sheetName val="Costos_Mano_de_Obra3"/>
      <sheetName val="Ana__Horm_mexc_mort3"/>
      <sheetName val="Sheet4"/>
      <sheetName val="Sheet5"/>
      <sheetName val="análisis de precios"/>
      <sheetName val="caseta de planta"/>
      <sheetName val="M.O y Rendimientos"/>
      <sheetName val="analprecvi"/>
      <sheetName val="GONZALO"/>
      <sheetName val="TRACTOR_D9T4"/>
      <sheetName val="TRACTOR_D8T_4"/>
      <sheetName val="TRACTOR_D6R4"/>
      <sheetName val="PALA_950G4"/>
      <sheetName val="Motoniveladora_140H4"/>
      <sheetName val="Compactador_CS533E4"/>
      <sheetName val="Excavadora_Cat__325C4"/>
      <sheetName val="Resumen_Precio_Equipos4"/>
      <sheetName val="Comparacion_precios_unitarios4"/>
      <sheetName val="Detalle_Partidas4"/>
      <sheetName val="Observaciones_4"/>
      <sheetName val="P_U__Samana4"/>
      <sheetName val="Listado_Equipos_Propios4"/>
      <sheetName val="O_M__y_Salarios4"/>
      <sheetName val="Posesion_Camion4"/>
      <sheetName val="Posesion_Camion_Empirico_OK4"/>
      <sheetName val="Posesion_RM_250_Julio4"/>
      <sheetName val="TRACTOR_D7H4"/>
      <sheetName val="PALA_950E4"/>
      <sheetName val="GRADER_12G4"/>
      <sheetName val="Modelo_de_P_U_4"/>
      <sheetName val="Costo_Horario_D9N4"/>
      <sheetName val="Determinación_de_Rendimientos4"/>
      <sheetName val="Determinación_de_Rendimient_(24"/>
      <sheetName val="Determinación_de_Rendimient_(34"/>
      <sheetName val="P_U__Excavación_Roca_con_Rippe4"/>
      <sheetName val="ANALISIS_HORMIGON_ARMADO4"/>
      <sheetName val="LISTA_DE_MATERIALES4"/>
      <sheetName val="Insumos_materiales4"/>
      <sheetName val="Costos_Mano_de_Obra4"/>
      <sheetName val="Ana__Horm_mexc_mort4"/>
      <sheetName val="TRACTOR_D9T5"/>
      <sheetName val="TRACTOR_D8T_5"/>
      <sheetName val="TRACTOR_D6R5"/>
      <sheetName val="PALA_950G5"/>
      <sheetName val="Motoniveladora_140H5"/>
      <sheetName val="Compactador_CS533E5"/>
      <sheetName val="Excavadora_Cat__325C5"/>
      <sheetName val="Resumen_Precio_Equipos5"/>
      <sheetName val="Comparacion_precios_unitarios5"/>
      <sheetName val="Detalle_Partidas5"/>
      <sheetName val="Observaciones_5"/>
      <sheetName val="P_U__Samana5"/>
      <sheetName val="Listado_Equipos_Propios5"/>
      <sheetName val="O_M__y_Salarios5"/>
      <sheetName val="Posesion_Camion5"/>
      <sheetName val="Posesion_Camion_Empirico_OK5"/>
      <sheetName val="Posesion_RM_250_Julio5"/>
      <sheetName val="TRACTOR_D7H5"/>
      <sheetName val="PALA_950E5"/>
      <sheetName val="GRADER_12G5"/>
      <sheetName val="Modelo_de_P_U_5"/>
      <sheetName val="Costo_Horario_D9N5"/>
      <sheetName val="Determinación_de_Rendimientos5"/>
      <sheetName val="Determinación_de_Rendimient_(25"/>
      <sheetName val="Determinación_de_Rendimient_(35"/>
      <sheetName val="P_U__Excavación_Roca_con_Rippe5"/>
      <sheetName val="ANALISIS_HORMIGON_ARMADO5"/>
      <sheetName val="LISTA_DE_MATERIALES5"/>
      <sheetName val="Insumos_materiales5"/>
      <sheetName val="Costos_Mano_de_Obra5"/>
      <sheetName val="Ana__Horm_mexc_mort5"/>
      <sheetName val="análisis"/>
      <sheetName val="a"/>
    </sheetNames>
    <sheetDataSet>
      <sheetData sheetId="0">
        <row r="13">
          <cell r="I13">
            <v>5208.2</v>
          </cell>
        </row>
      </sheetData>
      <sheetData sheetId="1">
        <row r="13">
          <cell r="I13">
            <v>5208.2</v>
          </cell>
        </row>
      </sheetData>
      <sheetData sheetId="2">
        <row r="13">
          <cell r="I13">
            <v>5208.2</v>
          </cell>
        </row>
      </sheetData>
      <sheetData sheetId="3">
        <row r="13">
          <cell r="I13">
            <v>5208.2</v>
          </cell>
        </row>
      </sheetData>
      <sheetData sheetId="4">
        <row r="13">
          <cell r="I13">
            <v>5208.2</v>
          </cell>
        </row>
      </sheetData>
      <sheetData sheetId="5">
        <row r="13">
          <cell r="I13">
            <v>5208.2</v>
          </cell>
        </row>
      </sheetData>
      <sheetData sheetId="6">
        <row r="13">
          <cell r="I13">
            <v>5208.2</v>
          </cell>
        </row>
      </sheetData>
      <sheetData sheetId="7">
        <row r="13">
          <cell r="I13">
            <v>5208.2</v>
          </cell>
        </row>
        <row r="16">
          <cell r="I16">
            <v>2686.62</v>
          </cell>
        </row>
        <row r="27">
          <cell r="C27">
            <v>0.08</v>
          </cell>
        </row>
        <row r="28">
          <cell r="C28">
            <v>0.04</v>
          </cell>
        </row>
        <row r="30">
          <cell r="C30">
            <v>0.01</v>
          </cell>
        </row>
      </sheetData>
      <sheetData sheetId="8">
        <row r="13">
          <cell r="I13">
            <v>5208.2</v>
          </cell>
        </row>
      </sheetData>
      <sheetData sheetId="9">
        <row r="13">
          <cell r="I13">
            <v>5208.2</v>
          </cell>
        </row>
      </sheetData>
      <sheetData sheetId="10">
        <row r="13">
          <cell r="I13">
            <v>5208.2</v>
          </cell>
        </row>
      </sheetData>
      <sheetData sheetId="11">
        <row r="13">
          <cell r="I13">
            <v>5208.2</v>
          </cell>
        </row>
      </sheetData>
      <sheetData sheetId="12">
        <row r="13">
          <cell r="I13">
            <v>5208.2</v>
          </cell>
        </row>
      </sheetData>
      <sheetData sheetId="13">
        <row r="13">
          <cell r="I13">
            <v>5208.2</v>
          </cell>
        </row>
      </sheetData>
      <sheetData sheetId="14">
        <row r="13">
          <cell r="I13">
            <v>5208.2</v>
          </cell>
        </row>
      </sheetData>
      <sheetData sheetId="15">
        <row r="13">
          <cell r="I13">
            <v>5208.2</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ow r="13">
          <cell r="I13">
            <v>5208.2</v>
          </cell>
        </row>
      </sheetData>
      <sheetData sheetId="46">
        <row r="13">
          <cell r="I13">
            <v>5208.2</v>
          </cell>
        </row>
      </sheetData>
      <sheetData sheetId="47">
        <row r="13">
          <cell r="I13">
            <v>5208.2</v>
          </cell>
        </row>
      </sheetData>
      <sheetData sheetId="48">
        <row r="13">
          <cell r="I13">
            <v>5208.2</v>
          </cell>
        </row>
      </sheetData>
      <sheetData sheetId="49">
        <row r="13">
          <cell r="I13">
            <v>5208.2</v>
          </cell>
        </row>
      </sheetData>
      <sheetData sheetId="50">
        <row r="13">
          <cell r="I13">
            <v>5208.2</v>
          </cell>
        </row>
      </sheetData>
      <sheetData sheetId="51">
        <row r="13">
          <cell r="I13">
            <v>5208.2</v>
          </cell>
        </row>
      </sheetData>
      <sheetData sheetId="52">
        <row r="13">
          <cell r="I13">
            <v>5208.2</v>
          </cell>
        </row>
      </sheetData>
      <sheetData sheetId="53">
        <row r="13">
          <cell r="I13">
            <v>5208.2</v>
          </cell>
        </row>
      </sheetData>
      <sheetData sheetId="54">
        <row r="13">
          <cell r="I13">
            <v>5208.2</v>
          </cell>
        </row>
      </sheetData>
      <sheetData sheetId="55">
        <row r="13">
          <cell r="I13">
            <v>5208.2</v>
          </cell>
        </row>
      </sheetData>
      <sheetData sheetId="56">
        <row r="13">
          <cell r="I13">
            <v>5208.2</v>
          </cell>
        </row>
      </sheetData>
      <sheetData sheetId="57">
        <row r="13">
          <cell r="I13">
            <v>5208.2</v>
          </cell>
        </row>
      </sheetData>
      <sheetData sheetId="58">
        <row r="13">
          <cell r="I13">
            <v>5208.2</v>
          </cell>
        </row>
      </sheetData>
      <sheetData sheetId="59">
        <row r="13">
          <cell r="I13">
            <v>5208.2</v>
          </cell>
        </row>
      </sheetData>
      <sheetData sheetId="60">
        <row r="13">
          <cell r="I13">
            <v>5208.2</v>
          </cell>
        </row>
      </sheetData>
      <sheetData sheetId="61">
        <row r="13">
          <cell r="I13">
            <v>5208.2</v>
          </cell>
        </row>
      </sheetData>
      <sheetData sheetId="62"/>
      <sheetData sheetId="63"/>
      <sheetData sheetId="64"/>
      <sheetData sheetId="65"/>
      <sheetData sheetId="66"/>
      <sheetData sheetId="67"/>
      <sheetData sheetId="68"/>
      <sheetData sheetId="69"/>
      <sheetData sheetId="70"/>
      <sheetData sheetId="71"/>
      <sheetData sheetId="72">
        <row r="13">
          <cell r="I13">
            <v>5208.2</v>
          </cell>
        </row>
      </sheetData>
      <sheetData sheetId="73">
        <row r="13">
          <cell r="I13">
            <v>5208.2</v>
          </cell>
        </row>
      </sheetData>
      <sheetData sheetId="74">
        <row r="13">
          <cell r="I13">
            <v>5208.2</v>
          </cell>
        </row>
      </sheetData>
      <sheetData sheetId="75">
        <row r="13">
          <cell r="I13">
            <v>5208.2</v>
          </cell>
        </row>
      </sheetData>
      <sheetData sheetId="76">
        <row r="13">
          <cell r="I13">
            <v>5208.2</v>
          </cell>
        </row>
      </sheetData>
      <sheetData sheetId="77">
        <row r="13">
          <cell r="I13">
            <v>5208.2</v>
          </cell>
        </row>
      </sheetData>
      <sheetData sheetId="78">
        <row r="13">
          <cell r="I13">
            <v>5208.2</v>
          </cell>
        </row>
      </sheetData>
      <sheetData sheetId="79">
        <row r="13">
          <cell r="I13">
            <v>5208.2</v>
          </cell>
        </row>
      </sheetData>
      <sheetData sheetId="80">
        <row r="13">
          <cell r="I13">
            <v>5208.2</v>
          </cell>
        </row>
      </sheetData>
      <sheetData sheetId="81">
        <row r="13">
          <cell r="I13">
            <v>5208.2</v>
          </cell>
        </row>
      </sheetData>
      <sheetData sheetId="82">
        <row r="13">
          <cell r="I13">
            <v>5208.2</v>
          </cell>
        </row>
      </sheetData>
      <sheetData sheetId="83">
        <row r="13">
          <cell r="I13">
            <v>5208.2</v>
          </cell>
        </row>
      </sheetData>
      <sheetData sheetId="84">
        <row r="13">
          <cell r="I13">
            <v>5208.2</v>
          </cell>
        </row>
      </sheetData>
      <sheetData sheetId="85">
        <row r="13">
          <cell r="I13">
            <v>5208.2</v>
          </cell>
        </row>
      </sheetData>
      <sheetData sheetId="86">
        <row r="13">
          <cell r="I13">
            <v>5208.2</v>
          </cell>
        </row>
      </sheetData>
      <sheetData sheetId="87">
        <row r="13">
          <cell r="I13">
            <v>5208.2</v>
          </cell>
        </row>
      </sheetData>
      <sheetData sheetId="88">
        <row r="13">
          <cell r="I13">
            <v>5208.2</v>
          </cell>
        </row>
      </sheetData>
      <sheetData sheetId="89">
        <row r="13">
          <cell r="I13">
            <v>5208.2</v>
          </cell>
        </row>
      </sheetData>
      <sheetData sheetId="90">
        <row r="13">
          <cell r="I13">
            <v>5208.2</v>
          </cell>
        </row>
      </sheetData>
      <sheetData sheetId="91">
        <row r="13">
          <cell r="I13">
            <v>5208.2</v>
          </cell>
        </row>
      </sheetData>
      <sheetData sheetId="92">
        <row r="13">
          <cell r="I13">
            <v>5208.2</v>
          </cell>
        </row>
      </sheetData>
      <sheetData sheetId="93"/>
      <sheetData sheetId="94"/>
      <sheetData sheetId="95"/>
      <sheetData sheetId="96"/>
      <sheetData sheetId="97"/>
      <sheetData sheetId="98"/>
      <sheetData sheetId="99"/>
      <sheetData sheetId="100"/>
      <sheetData sheetId="101"/>
      <sheetData sheetId="102"/>
      <sheetData sheetId="103">
        <row r="13">
          <cell r="I13">
            <v>5208.2</v>
          </cell>
        </row>
      </sheetData>
      <sheetData sheetId="104">
        <row r="13">
          <cell r="I13">
            <v>5208.2</v>
          </cell>
        </row>
      </sheetData>
      <sheetData sheetId="105">
        <row r="13">
          <cell r="I13">
            <v>5208.2</v>
          </cell>
        </row>
      </sheetData>
      <sheetData sheetId="106">
        <row r="13">
          <cell r="I13">
            <v>5208.2</v>
          </cell>
        </row>
      </sheetData>
      <sheetData sheetId="107">
        <row r="13">
          <cell r="I13">
            <v>5208.2</v>
          </cell>
        </row>
      </sheetData>
      <sheetData sheetId="108">
        <row r="13">
          <cell r="I13">
            <v>5208.2</v>
          </cell>
        </row>
      </sheetData>
      <sheetData sheetId="109">
        <row r="13">
          <cell r="I13">
            <v>5208.2</v>
          </cell>
        </row>
      </sheetData>
      <sheetData sheetId="110">
        <row r="13">
          <cell r="I13">
            <v>5208.2</v>
          </cell>
        </row>
      </sheetData>
      <sheetData sheetId="111">
        <row r="13">
          <cell r="I13">
            <v>5208.2</v>
          </cell>
        </row>
      </sheetData>
      <sheetData sheetId="112">
        <row r="13">
          <cell r="I13">
            <v>5208.2</v>
          </cell>
        </row>
      </sheetData>
      <sheetData sheetId="113">
        <row r="13">
          <cell r="I13">
            <v>5208.2</v>
          </cell>
        </row>
      </sheetData>
      <sheetData sheetId="114">
        <row r="13">
          <cell r="I13">
            <v>5208.2</v>
          </cell>
        </row>
      </sheetData>
      <sheetData sheetId="115">
        <row r="13">
          <cell r="I13">
            <v>5208.2</v>
          </cell>
        </row>
      </sheetData>
      <sheetData sheetId="116">
        <row r="13">
          <cell r="I13">
            <v>5208.2</v>
          </cell>
        </row>
      </sheetData>
      <sheetData sheetId="117">
        <row r="13">
          <cell r="I13">
            <v>5208.2</v>
          </cell>
        </row>
      </sheetData>
      <sheetData sheetId="118">
        <row r="13">
          <cell r="I13">
            <v>5208.2</v>
          </cell>
        </row>
      </sheetData>
      <sheetData sheetId="119">
        <row r="13">
          <cell r="I13">
            <v>5208.2</v>
          </cell>
        </row>
      </sheetData>
      <sheetData sheetId="120">
        <row r="13">
          <cell r="I13">
            <v>5208.2</v>
          </cell>
        </row>
      </sheetData>
      <sheetData sheetId="121">
        <row r="13">
          <cell r="I13">
            <v>5208.2</v>
          </cell>
        </row>
      </sheetData>
      <sheetData sheetId="122">
        <row r="13">
          <cell r="I13">
            <v>5208.2</v>
          </cell>
        </row>
      </sheetData>
      <sheetData sheetId="123">
        <row r="13">
          <cell r="I13">
            <v>5208.2</v>
          </cell>
        </row>
      </sheetData>
      <sheetData sheetId="124">
        <row r="13">
          <cell r="I13">
            <v>5208.2</v>
          </cell>
        </row>
      </sheetData>
      <sheetData sheetId="125"/>
      <sheetData sheetId="126"/>
      <sheetData sheetId="127"/>
      <sheetData sheetId="128"/>
      <sheetData sheetId="129"/>
      <sheetData sheetId="130"/>
      <sheetData sheetId="131"/>
      <sheetData sheetId="132"/>
      <sheetData sheetId="133"/>
      <sheetData sheetId="134">
        <row r="13">
          <cell r="I13">
            <v>5208.2</v>
          </cell>
        </row>
      </sheetData>
      <sheetData sheetId="135">
        <row r="13">
          <cell r="I13">
            <v>5208.2</v>
          </cell>
        </row>
      </sheetData>
      <sheetData sheetId="136">
        <row r="13">
          <cell r="I13">
            <v>5208.2</v>
          </cell>
        </row>
      </sheetData>
      <sheetData sheetId="137">
        <row r="13">
          <cell r="I13">
            <v>5208.2</v>
          </cell>
        </row>
      </sheetData>
      <sheetData sheetId="138">
        <row r="13">
          <cell r="I13">
            <v>5208.2</v>
          </cell>
        </row>
      </sheetData>
      <sheetData sheetId="139">
        <row r="13">
          <cell r="I13">
            <v>5208.2</v>
          </cell>
        </row>
      </sheetData>
      <sheetData sheetId="140">
        <row r="13">
          <cell r="I13">
            <v>5208.2</v>
          </cell>
        </row>
      </sheetData>
      <sheetData sheetId="141">
        <row r="13">
          <cell r="I13">
            <v>5208.2</v>
          </cell>
        </row>
      </sheetData>
      <sheetData sheetId="142">
        <row r="13">
          <cell r="I13">
            <v>5208.2</v>
          </cell>
        </row>
      </sheetData>
      <sheetData sheetId="143">
        <row r="13">
          <cell r="I13">
            <v>5208.2</v>
          </cell>
        </row>
      </sheetData>
      <sheetData sheetId="144">
        <row r="13">
          <cell r="I13">
            <v>5208.2</v>
          </cell>
        </row>
      </sheetData>
      <sheetData sheetId="145">
        <row r="13">
          <cell r="I13">
            <v>5208.2</v>
          </cell>
        </row>
      </sheetData>
      <sheetData sheetId="146">
        <row r="13">
          <cell r="I13">
            <v>5208.2</v>
          </cell>
        </row>
      </sheetData>
      <sheetData sheetId="147">
        <row r="13">
          <cell r="I13">
            <v>5208.2</v>
          </cell>
        </row>
      </sheetData>
      <sheetData sheetId="148">
        <row r="13">
          <cell r="I13">
            <v>5208.2</v>
          </cell>
        </row>
      </sheetData>
      <sheetData sheetId="149">
        <row r="13">
          <cell r="I13">
            <v>5208.2</v>
          </cell>
        </row>
      </sheetData>
      <sheetData sheetId="150">
        <row r="13">
          <cell r="I13">
            <v>5208.2</v>
          </cell>
        </row>
      </sheetData>
      <sheetData sheetId="151">
        <row r="13">
          <cell r="I13">
            <v>5208.2</v>
          </cell>
        </row>
      </sheetData>
      <sheetData sheetId="152">
        <row r="13">
          <cell r="I13">
            <v>5208.2</v>
          </cell>
        </row>
      </sheetData>
      <sheetData sheetId="153">
        <row r="13">
          <cell r="I13">
            <v>5208.2</v>
          </cell>
        </row>
      </sheetData>
      <sheetData sheetId="154">
        <row r="13">
          <cell r="I13">
            <v>5208.2</v>
          </cell>
        </row>
      </sheetData>
      <sheetData sheetId="155">
        <row r="13">
          <cell r="I13">
            <v>5208.2</v>
          </cell>
        </row>
      </sheetData>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refreshError="1"/>
      <sheetData sheetId="170" refreshError="1"/>
      <sheetData sheetId="171" refreshError="1"/>
      <sheetData sheetId="172" refreshError="1"/>
      <sheetData sheetId="173" refreshError="1"/>
      <sheetData sheetId="174" refreshError="1"/>
      <sheetData sheetId="175" refreshError="1"/>
      <sheetData sheetId="176">
        <row r="13">
          <cell r="I13">
            <v>5208.2</v>
          </cell>
        </row>
      </sheetData>
      <sheetData sheetId="177">
        <row r="13">
          <cell r="I13">
            <v>5208.2</v>
          </cell>
        </row>
      </sheetData>
      <sheetData sheetId="178">
        <row r="13">
          <cell r="I13">
            <v>5208.2</v>
          </cell>
        </row>
      </sheetData>
      <sheetData sheetId="179">
        <row r="13">
          <cell r="I13">
            <v>5208.2</v>
          </cell>
        </row>
      </sheetData>
      <sheetData sheetId="180">
        <row r="13">
          <cell r="I13">
            <v>5208.2</v>
          </cell>
        </row>
      </sheetData>
      <sheetData sheetId="181">
        <row r="13">
          <cell r="I13">
            <v>5208.2</v>
          </cell>
        </row>
      </sheetData>
      <sheetData sheetId="182">
        <row r="13">
          <cell r="I13">
            <v>5208.2</v>
          </cell>
        </row>
      </sheetData>
      <sheetData sheetId="183">
        <row r="13">
          <cell r="I13">
            <v>5208.2</v>
          </cell>
        </row>
      </sheetData>
      <sheetData sheetId="184">
        <row r="13">
          <cell r="I13">
            <v>5208.2</v>
          </cell>
        </row>
      </sheetData>
      <sheetData sheetId="185">
        <row r="13">
          <cell r="I13">
            <v>5208.2</v>
          </cell>
        </row>
      </sheetData>
      <sheetData sheetId="186">
        <row r="13">
          <cell r="I13">
            <v>5208.2</v>
          </cell>
        </row>
      </sheetData>
      <sheetData sheetId="187">
        <row r="13">
          <cell r="I13">
            <v>5208.2</v>
          </cell>
        </row>
      </sheetData>
      <sheetData sheetId="188">
        <row r="13">
          <cell r="I13">
            <v>5208.2</v>
          </cell>
        </row>
      </sheetData>
      <sheetData sheetId="189">
        <row r="13">
          <cell r="I13">
            <v>5208.2</v>
          </cell>
        </row>
      </sheetData>
      <sheetData sheetId="190">
        <row r="13">
          <cell r="I13">
            <v>5208.2</v>
          </cell>
        </row>
      </sheetData>
      <sheetData sheetId="191">
        <row r="13">
          <cell r="I13">
            <v>5208.2</v>
          </cell>
        </row>
      </sheetData>
      <sheetData sheetId="192">
        <row r="13">
          <cell r="I13">
            <v>5208.2</v>
          </cell>
        </row>
      </sheetData>
      <sheetData sheetId="193">
        <row r="13">
          <cell r="I13">
            <v>5208.2</v>
          </cell>
        </row>
      </sheetData>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row r="13">
          <cell r="I13">
            <v>5208.2</v>
          </cell>
        </row>
      </sheetData>
      <sheetData sheetId="208">
        <row r="13">
          <cell r="I13">
            <v>5208.2</v>
          </cell>
        </row>
      </sheetData>
      <sheetData sheetId="209">
        <row r="13">
          <cell r="I13">
            <v>5208.2</v>
          </cell>
        </row>
      </sheetData>
      <sheetData sheetId="210">
        <row r="13">
          <cell r="I13">
            <v>5208.2</v>
          </cell>
        </row>
      </sheetData>
      <sheetData sheetId="211">
        <row r="13">
          <cell r="I13">
            <v>5208.2</v>
          </cell>
        </row>
      </sheetData>
      <sheetData sheetId="212">
        <row r="13">
          <cell r="I13">
            <v>5208.2</v>
          </cell>
        </row>
      </sheetData>
      <sheetData sheetId="213">
        <row r="13">
          <cell r="I13">
            <v>5208.2</v>
          </cell>
        </row>
      </sheetData>
      <sheetData sheetId="214">
        <row r="13">
          <cell r="I13">
            <v>5208.2</v>
          </cell>
        </row>
      </sheetData>
      <sheetData sheetId="215">
        <row r="13">
          <cell r="I13">
            <v>5208.2</v>
          </cell>
        </row>
      </sheetData>
      <sheetData sheetId="216">
        <row r="13">
          <cell r="I13">
            <v>5208.2</v>
          </cell>
        </row>
      </sheetData>
      <sheetData sheetId="217">
        <row r="13">
          <cell r="I13">
            <v>5208.2</v>
          </cell>
        </row>
      </sheetData>
      <sheetData sheetId="218">
        <row r="13">
          <cell r="I13">
            <v>5208.2</v>
          </cell>
        </row>
      </sheetData>
      <sheetData sheetId="219">
        <row r="13">
          <cell r="I13">
            <v>5208.2</v>
          </cell>
        </row>
      </sheetData>
      <sheetData sheetId="220">
        <row r="13">
          <cell r="I13">
            <v>5208.2</v>
          </cell>
        </row>
      </sheetData>
      <sheetData sheetId="221">
        <row r="13">
          <cell r="I13">
            <v>5208.2</v>
          </cell>
        </row>
      </sheetData>
      <sheetData sheetId="222">
        <row r="13">
          <cell r="I13">
            <v>5208.2</v>
          </cell>
        </row>
      </sheetData>
      <sheetData sheetId="223">
        <row r="13">
          <cell r="I13">
            <v>5208.2</v>
          </cell>
        </row>
      </sheetData>
      <sheetData sheetId="224">
        <row r="13">
          <cell r="I13">
            <v>5208.2</v>
          </cell>
        </row>
      </sheetData>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refreshError="1"/>
      <sheetData sheetId="239">
        <row r="13">
          <cell r="I13">
            <v>5208.2</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ón"/>
      <sheetName val="Resumen"/>
      <sheetName val="Flujo Cabañas"/>
      <sheetName val="Cronograma Cabañas"/>
      <sheetName val="Cabañas simple Tipo I"/>
      <sheetName val="Cabañas simple Tipo 2"/>
      <sheetName val="Cabañas simple Tipo 3"/>
      <sheetName val="Cabañas Presidenciales "/>
      <sheetName val="Cabañas Vice Presidenciales"/>
      <sheetName val="Calles, aceras y contenes"/>
      <sheetName val="Edificio de Entrada"/>
      <sheetName val="Análisis"/>
      <sheetName val="Insumos"/>
      <sheetName val="Hoja de presupuesto"/>
      <sheetName val="Edificio Administracion"/>
      <sheetName val="Cabañas Ejecutivas"/>
      <sheetName val="Caseta de planta"/>
      <sheetName val="Lomo"/>
      <sheetName val="Hoja Presentacion (3)"/>
      <sheetName val="Hoja Presentacion (2)"/>
      <sheetName val="Hoja Presentacion Plastbau"/>
      <sheetName val="Hoja Presentacion Convencional"/>
      <sheetName val="Hoja Presentacion"/>
      <sheetName val="Analisis Plastbau "/>
      <sheetName val="HOTEL SUNSCAPE EDF. I"/>
      <sheetName val="HOTEL SUNSCAPE EDF. I I Y V"/>
      <sheetName val="HOTEL SUNSCAPE EDF. I I I Y IV"/>
      <sheetName val="HOTEL SUNSCAPE EDF. V I AL IX"/>
      <sheetName val="HOTEL SUNSCAPE EDF. V I I"/>
      <sheetName val="HOTEL SUNSCAPE EDF. I X"/>
      <sheetName val="HOTEL SUNSCAPE EDF. I V"/>
      <sheetName val="Hormigones Bavaro"/>
      <sheetName val="Parte Electrica"/>
      <sheetName val="Arcos"/>
      <sheetName val="Cronograma"/>
      <sheetName val="HOTEL SUNSCAPE EDF. VIII"/>
      <sheetName val="Resumen Hotel Sunscape II"/>
      <sheetName val="Muros Interiores h=2.8 m "/>
      <sheetName val="HOTEL SUNSCAPE EDF. III"/>
      <sheetName val="HOTEL SUNSCAPE EDF. II"/>
      <sheetName val="HOTEL SUNSCAPE EDF. IX"/>
      <sheetName val="HOTEL SUNSCAPE EDF. V"/>
      <sheetName val="HOTEL SUNSCAPE EDF. IV"/>
      <sheetName val="Resumen Hotel Sunscape copia."/>
      <sheetName val="Presentacion Hotel Sunscape "/>
      <sheetName val="Hoja Presentacion "/>
      <sheetName val="Cubicación"/>
      <sheetName val="Materiales"/>
      <sheetName val="ANALISIS HORMIGON ARMADO"/>
      <sheetName val="LISTA DE MATERIALES"/>
      <sheetName val="Ana"/>
      <sheetName val="Ana. blocks y termin."/>
      <sheetName val="Costos Mano de Obra"/>
      <sheetName val="Insumos materiales"/>
      <sheetName val="Ana. Horm mexc mort"/>
    </sheetNames>
    <sheetDataSet>
      <sheetData sheetId="0" refreshError="1"/>
      <sheetData sheetId="1" refreshError="1">
        <row r="21">
          <cell r="D21">
            <v>1314906.1857016287</v>
          </cell>
        </row>
        <row r="23">
          <cell r="D23">
            <v>2990883.649645336</v>
          </cell>
        </row>
        <row r="24">
          <cell r="D24">
            <v>1806093.8399999999</v>
          </cell>
        </row>
        <row r="25">
          <cell r="D25">
            <v>287006.09240701469</v>
          </cell>
        </row>
        <row r="26">
          <cell r="D26">
            <v>600000</v>
          </cell>
        </row>
        <row r="32">
          <cell r="F32">
            <v>59613800.43383681</v>
          </cell>
        </row>
      </sheetData>
      <sheetData sheetId="2" refreshError="1"/>
      <sheetData sheetId="3" refreshError="1"/>
      <sheetData sheetId="4" refreshError="1">
        <row r="106">
          <cell r="G106">
            <v>1452664.2717140752</v>
          </cell>
        </row>
      </sheetData>
      <sheetData sheetId="5" refreshError="1">
        <row r="106">
          <cell r="G106">
            <v>1421956.8064897507</v>
          </cell>
        </row>
      </sheetData>
      <sheetData sheetId="6" refreshError="1">
        <row r="21">
          <cell r="E21">
            <v>30</v>
          </cell>
        </row>
        <row r="107">
          <cell r="G107">
            <v>1409090.7024497506</v>
          </cell>
        </row>
      </sheetData>
      <sheetData sheetId="7" refreshError="1">
        <row r="49">
          <cell r="D49">
            <v>150</v>
          </cell>
        </row>
        <row r="161">
          <cell r="G161">
            <v>3341748.5683191428</v>
          </cell>
        </row>
      </sheetData>
      <sheetData sheetId="8" refreshError="1">
        <row r="157">
          <cell r="G157">
            <v>2629812.3714032574</v>
          </cell>
        </row>
      </sheetData>
      <sheetData sheetId="9" refreshError="1">
        <row r="77">
          <cell r="G77">
            <v>8359323.2016874002</v>
          </cell>
        </row>
      </sheetData>
      <sheetData sheetId="10" refreshError="1">
        <row r="77">
          <cell r="G77">
            <v>621140.25180400361</v>
          </cell>
        </row>
      </sheetData>
      <sheetData sheetId="11" refreshError="1">
        <row r="49">
          <cell r="D49">
            <v>150</v>
          </cell>
        </row>
        <row r="105">
          <cell r="D105">
            <v>2649.6400000000003</v>
          </cell>
        </row>
        <row r="120">
          <cell r="D120">
            <v>3084.55</v>
          </cell>
        </row>
        <row r="138">
          <cell r="D138">
            <v>3746.4657613846157</v>
          </cell>
        </row>
        <row r="148">
          <cell r="D148">
            <v>8759.6139999999996</v>
          </cell>
        </row>
        <row r="156">
          <cell r="D156">
            <v>7227.72</v>
          </cell>
        </row>
        <row r="164">
          <cell r="D164">
            <v>7365.95</v>
          </cell>
        </row>
        <row r="173">
          <cell r="D173">
            <v>5765.4363104433687</v>
          </cell>
        </row>
        <row r="182">
          <cell r="D182">
            <v>9313.451155384615</v>
          </cell>
        </row>
        <row r="200">
          <cell r="D200">
            <v>6693.3966666666665</v>
          </cell>
        </row>
        <row r="209">
          <cell r="D209">
            <v>5176.5506666666661</v>
          </cell>
        </row>
        <row r="218">
          <cell r="D218">
            <v>4991.54</v>
          </cell>
        </row>
        <row r="230">
          <cell r="D230">
            <v>4386.2560994538471</v>
          </cell>
        </row>
        <row r="241">
          <cell r="D241">
            <v>3070.48</v>
          </cell>
        </row>
        <row r="256">
          <cell r="D256">
            <v>4206.2299999999996</v>
          </cell>
        </row>
        <row r="274">
          <cell r="D274">
            <v>1777.8110323846156</v>
          </cell>
        </row>
        <row r="286">
          <cell r="D286">
            <v>4816.92</v>
          </cell>
        </row>
        <row r="306">
          <cell r="D306">
            <v>377.70847206000002</v>
          </cell>
        </row>
        <row r="365">
          <cell r="D365">
            <v>284.03647999999998</v>
          </cell>
        </row>
        <row r="415">
          <cell r="D415">
            <v>595.61825599999997</v>
          </cell>
        </row>
        <row r="427">
          <cell r="D427">
            <v>639.838256</v>
          </cell>
        </row>
        <row r="438">
          <cell r="D438">
            <v>693.07825600000001</v>
          </cell>
        </row>
        <row r="449">
          <cell r="D449">
            <v>563.11809600000004</v>
          </cell>
        </row>
        <row r="460">
          <cell r="D460">
            <v>493.52857599999993</v>
          </cell>
        </row>
        <row r="471">
          <cell r="D471">
            <v>1369.4382560000001</v>
          </cell>
        </row>
        <row r="491">
          <cell r="D491">
            <v>1053.4291840000001</v>
          </cell>
        </row>
        <row r="501">
          <cell r="D501">
            <v>156.43090943999999</v>
          </cell>
        </row>
        <row r="512">
          <cell r="D512">
            <v>1446.1291840000001</v>
          </cell>
        </row>
        <row r="522">
          <cell r="D522">
            <v>810.20918399999994</v>
          </cell>
        </row>
        <row r="532">
          <cell r="D532">
            <v>121.89090944</v>
          </cell>
        </row>
        <row r="541">
          <cell r="D541">
            <v>705.20918399999994</v>
          </cell>
        </row>
        <row r="551">
          <cell r="D551">
            <v>106.89090944</v>
          </cell>
        </row>
        <row r="560">
          <cell r="D560">
            <v>600.20918399999994</v>
          </cell>
        </row>
        <row r="570">
          <cell r="D570">
            <v>91.890909440000001</v>
          </cell>
        </row>
        <row r="580">
          <cell r="D580">
            <v>383.12918399999995</v>
          </cell>
        </row>
        <row r="591">
          <cell r="D591">
            <v>1075.2</v>
          </cell>
        </row>
        <row r="601">
          <cell r="D601">
            <v>402.22159319999997</v>
          </cell>
        </row>
        <row r="610">
          <cell r="D610">
            <v>1470.2215932000001</v>
          </cell>
        </row>
        <row r="620">
          <cell r="D620">
            <v>339.22159319999997</v>
          </cell>
        </row>
        <row r="629">
          <cell r="D629">
            <v>416.86012399999998</v>
          </cell>
        </row>
        <row r="638">
          <cell r="D638">
            <v>1204.0245920000002</v>
          </cell>
        </row>
        <row r="645">
          <cell r="D645">
            <v>506.42459200000008</v>
          </cell>
        </row>
        <row r="658">
          <cell r="D658">
            <v>19014.945350968199</v>
          </cell>
        </row>
        <row r="755">
          <cell r="D755">
            <v>7451.79</v>
          </cell>
        </row>
        <row r="765">
          <cell r="D765">
            <v>5604.04</v>
          </cell>
        </row>
        <row r="775">
          <cell r="D775">
            <v>7150.7099999999991</v>
          </cell>
        </row>
        <row r="785">
          <cell r="D785">
            <v>9347.5483000000004</v>
          </cell>
        </row>
        <row r="915">
          <cell r="D915">
            <v>320.57281386599999</v>
          </cell>
        </row>
        <row r="933">
          <cell r="D933">
            <v>5411.1733461538461</v>
          </cell>
        </row>
        <row r="1004">
          <cell r="D1004">
            <v>6508.3639569669222</v>
          </cell>
        </row>
        <row r="1018">
          <cell r="D1018">
            <v>5615.9402461538457</v>
          </cell>
        </row>
        <row r="1112">
          <cell r="D1112">
            <v>743.03258760000006</v>
          </cell>
        </row>
        <row r="1202">
          <cell r="D1202">
            <v>185.83776800000001</v>
          </cell>
        </row>
        <row r="1212">
          <cell r="D1212">
            <v>374.06856796207995</v>
          </cell>
        </row>
        <row r="1816">
          <cell r="F1816">
            <v>101540.4</v>
          </cell>
        </row>
        <row r="1956">
          <cell r="F1956">
            <v>75726.179999999993</v>
          </cell>
        </row>
      </sheetData>
      <sheetData sheetId="12" refreshError="1">
        <row r="21">
          <cell r="E21">
            <v>30</v>
          </cell>
        </row>
        <row r="25">
          <cell r="E25">
            <v>220</v>
          </cell>
        </row>
        <row r="35">
          <cell r="E35">
            <v>1960</v>
          </cell>
        </row>
        <row r="37">
          <cell r="E37">
            <v>2066</v>
          </cell>
        </row>
        <row r="39">
          <cell r="E39">
            <v>2156</v>
          </cell>
        </row>
        <row r="42">
          <cell r="E42">
            <v>28600</v>
          </cell>
        </row>
        <row r="48">
          <cell r="E48">
            <v>130</v>
          </cell>
        </row>
        <row r="60">
          <cell r="E60">
            <v>280</v>
          </cell>
        </row>
        <row r="61">
          <cell r="E61">
            <v>280</v>
          </cell>
        </row>
        <row r="62">
          <cell r="E62">
            <v>280</v>
          </cell>
        </row>
        <row r="63">
          <cell r="E63">
            <v>280</v>
          </cell>
        </row>
        <row r="64">
          <cell r="E64">
            <v>280</v>
          </cell>
        </row>
        <row r="66">
          <cell r="E66">
            <v>125</v>
          </cell>
        </row>
        <row r="69">
          <cell r="E69">
            <v>43.2</v>
          </cell>
        </row>
        <row r="70">
          <cell r="E70">
            <v>190</v>
          </cell>
        </row>
        <row r="71">
          <cell r="E71">
            <v>312</v>
          </cell>
        </row>
        <row r="84">
          <cell r="E84">
            <v>5</v>
          </cell>
        </row>
        <row r="91">
          <cell r="E91">
            <v>70</v>
          </cell>
        </row>
        <row r="108">
          <cell r="E108">
            <v>40</v>
          </cell>
        </row>
        <row r="112">
          <cell r="E112">
            <v>4.5</v>
          </cell>
        </row>
        <row r="136">
          <cell r="E136">
            <v>15</v>
          </cell>
        </row>
        <row r="137">
          <cell r="E137">
            <v>36.880000000000003</v>
          </cell>
        </row>
        <row r="142">
          <cell r="E142">
            <v>350</v>
          </cell>
        </row>
        <row r="155">
          <cell r="E155">
            <v>20</v>
          </cell>
        </row>
        <row r="162">
          <cell r="E162">
            <v>289.55</v>
          </cell>
        </row>
        <row r="164">
          <cell r="E164">
            <v>35</v>
          </cell>
        </row>
        <row r="167">
          <cell r="E167">
            <v>150</v>
          </cell>
        </row>
        <row r="168">
          <cell r="E168">
            <v>30</v>
          </cell>
        </row>
        <row r="170">
          <cell r="E170">
            <v>110</v>
          </cell>
        </row>
        <row r="171">
          <cell r="E171">
            <v>120</v>
          </cell>
        </row>
        <row r="172">
          <cell r="E172">
            <v>110</v>
          </cell>
        </row>
        <row r="173">
          <cell r="E173">
            <v>55</v>
          </cell>
        </row>
        <row r="174">
          <cell r="E174">
            <v>140</v>
          </cell>
        </row>
        <row r="175">
          <cell r="E175">
            <v>140</v>
          </cell>
        </row>
        <row r="176">
          <cell r="E176">
            <v>190</v>
          </cell>
        </row>
        <row r="177">
          <cell r="E177">
            <v>250</v>
          </cell>
        </row>
        <row r="178">
          <cell r="E178">
            <v>200</v>
          </cell>
        </row>
        <row r="179">
          <cell r="E179">
            <v>230</v>
          </cell>
        </row>
        <row r="180">
          <cell r="E180">
            <v>250</v>
          </cell>
        </row>
      </sheetData>
      <sheetData sheetId="13" refreshError="1">
        <row r="173">
          <cell r="G173">
            <v>0</v>
          </cell>
        </row>
      </sheetData>
      <sheetData sheetId="14" refreshError="1">
        <row r="112">
          <cell r="G112">
            <v>2990883.649645336</v>
          </cell>
        </row>
      </sheetData>
      <sheetData sheetId="15" refreshError="1">
        <row r="109">
          <cell r="G109">
            <v>1777509.2737094555</v>
          </cell>
        </row>
      </sheetData>
      <sheetData sheetId="16" refreshError="1">
        <row r="71">
          <cell r="H71">
            <v>287006.09240701469</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presupuesto"/>
      <sheetName val="analisis basicos"/>
      <sheetName val="ANALISIS "/>
      <sheetName val="COLOCACION DE TUBERIA"/>
      <sheetName val="C.D.C., C.Op. y C.G."/>
      <sheetName val="Malla Ciclónica y Muros Blo "/>
      <sheetName val="Hoja1"/>
      <sheetName val="Hoja2"/>
      <sheetName val="Hoja3"/>
      <sheetName val="RECLAMACION 3"/>
      <sheetName val="via"/>
      <sheetName val="GONZALO"/>
      <sheetName val="MATERIALES LISTADO"/>
      <sheetName val="Insumos"/>
      <sheetName val="Análisis"/>
      <sheetName val="INS"/>
      <sheetName val="M_O_"/>
      <sheetName val="Analisis_(2)"/>
      <sheetName val="analisis_basicos"/>
      <sheetName val="ANALISIS_"/>
      <sheetName val="COLOCACION_DE_TUBERIA"/>
      <sheetName val="C_D_C_,_C_Op__y_C_G_"/>
      <sheetName val="Malla_Ciclónica_y_Muros_Blo_"/>
      <sheetName val="RECLAMACION_3"/>
      <sheetName val="MATERIALES_LISTADO"/>
      <sheetName val="M_O_1"/>
      <sheetName val="Analisis_(2)1"/>
      <sheetName val="analisis_basicos1"/>
      <sheetName val="ANALISIS_1"/>
      <sheetName val="COLOCACION_DE_TUBERIA1"/>
      <sheetName val="C_D_C_,_C_Op__y_C_G_1"/>
      <sheetName val="Malla_Ciclónica_y_Muros_Blo_1"/>
      <sheetName val="RECLAMACION_31"/>
      <sheetName val="MATERIALES_LISTADO1"/>
      <sheetName val="M_O_2"/>
      <sheetName val="Analisis_(2)2"/>
      <sheetName val="analisis_basicos2"/>
      <sheetName val="ANALISIS_2"/>
      <sheetName val="COLOCACION_DE_TUBERIA2"/>
      <sheetName val="C_D_C_,_C_Op__y_C_G_2"/>
      <sheetName val="Malla_Ciclónica_y_Muros_Blo_2"/>
      <sheetName val="RECLAMACION_32"/>
      <sheetName val="MATERIALES_LISTADO2"/>
      <sheetName val="M_O_3"/>
      <sheetName val="Analisis_(2)3"/>
      <sheetName val="analisis_basicos3"/>
      <sheetName val="ANALISIS_3"/>
      <sheetName val="COLOCACION_DE_TUBERIA3"/>
      <sheetName val="C_D_C_,_C_Op__y_C_G_3"/>
      <sheetName val="Malla_Ciclónica_y_Muros_Blo_3"/>
      <sheetName val="RECLAMACION_33"/>
      <sheetName val="MATERIALES_LISTADO3"/>
      <sheetName val="MATERIALES"/>
      <sheetName val="OBRAMANO"/>
      <sheetName val="EQUIPOS"/>
      <sheetName val="M_O_4"/>
      <sheetName val="Analisis_(2)4"/>
      <sheetName val="analisis_basicos4"/>
      <sheetName val="ANALISIS_4"/>
      <sheetName val="COLOCACION_DE_TUBERIA4"/>
      <sheetName val="C_D_C_,_C_Op__y_C_G_4"/>
      <sheetName val="Malla_Ciclónica_y_Muros_Blo_4"/>
      <sheetName val="RECLAMACION_34"/>
      <sheetName val="MATERIALES_LISTADO4"/>
      <sheetName val="M_O_5"/>
      <sheetName val="Analisis_(2)5"/>
      <sheetName val="analisis_basicos5"/>
      <sheetName val="ANALISIS_5"/>
      <sheetName val="COLOCACION_DE_TUBERIA5"/>
      <sheetName val="C_D_C_,_C_Op__y_C_G_5"/>
      <sheetName val="Malla_Ciclónica_y_Muros_Blo_5"/>
      <sheetName val="RECLAMACION_35"/>
      <sheetName val="MATERIALES_LISTADO5"/>
      <sheetName val="INSU"/>
      <sheetName val="MO"/>
      <sheetName val="Mat"/>
      <sheetName val="anal term"/>
      <sheetName val="Jornal"/>
      <sheetName val="Sheet4"/>
      <sheetName val="Sheet5"/>
      <sheetName val="caseta de planta"/>
      <sheetName val="Analisis BC"/>
      <sheetName val="hato mayor dic.2010"/>
      <sheetName val="M_O_6"/>
      <sheetName val="Analisis_(2)6"/>
      <sheetName val="analisis_basicos6"/>
      <sheetName val="ANALISIS_6"/>
      <sheetName val="COLOCACION_DE_TUBERIA6"/>
      <sheetName val="C_D_C_,_C_Op__y_C_G_6"/>
      <sheetName val="Malla_Ciclónica_y_Muros_Blo_6"/>
      <sheetName val="RECLAMACION_36"/>
      <sheetName val="MATERIALES_LISTADO6"/>
      <sheetName val="anal_term"/>
      <sheetName val="caseta_de_planta"/>
      <sheetName val="Analisis_BC"/>
    </sheetNames>
    <sheetDataSet>
      <sheetData sheetId="0" refreshError="1">
        <row r="9">
          <cell r="C9">
            <v>1525</v>
          </cell>
        </row>
        <row r="10">
          <cell r="C10">
            <v>578</v>
          </cell>
        </row>
        <row r="12">
          <cell r="C12">
            <v>356</v>
          </cell>
        </row>
      </sheetData>
      <sheetData sheetId="1" refreshError="1"/>
      <sheetData sheetId="2" refreshError="1"/>
      <sheetData sheetId="3" refreshError="1"/>
      <sheetData sheetId="4">
        <row r="9">
          <cell r="C9">
            <v>1</v>
          </cell>
        </row>
      </sheetData>
      <sheetData sheetId="5" refreshError="1"/>
      <sheetData sheetId="6" refreshError="1"/>
      <sheetData sheetId="7" refreshError="1"/>
      <sheetData sheetId="8" refreshError="1"/>
      <sheetData sheetId="9" refreshError="1"/>
      <sheetData sheetId="10">
        <row r="9">
          <cell r="C9">
            <v>1</v>
          </cell>
        </row>
      </sheetData>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ow r="9">
          <cell r="C9">
            <v>1525</v>
          </cell>
        </row>
      </sheetData>
      <sheetData sheetId="21">
        <row r="9">
          <cell r="C9">
            <v>1525</v>
          </cell>
        </row>
      </sheetData>
      <sheetData sheetId="22"/>
      <sheetData sheetId="23">
        <row r="9">
          <cell r="C9">
            <v>1525</v>
          </cell>
        </row>
      </sheetData>
      <sheetData sheetId="24"/>
      <sheetData sheetId="25"/>
      <sheetData sheetId="26">
        <row r="9">
          <cell r="C9">
            <v>1525</v>
          </cell>
        </row>
      </sheetData>
      <sheetData sheetId="27"/>
      <sheetData sheetId="28">
        <row r="9">
          <cell r="C9">
            <v>1525</v>
          </cell>
        </row>
      </sheetData>
      <sheetData sheetId="29">
        <row r="9">
          <cell r="C9">
            <v>1525</v>
          </cell>
        </row>
      </sheetData>
      <sheetData sheetId="30">
        <row r="9">
          <cell r="C9">
            <v>1525</v>
          </cell>
        </row>
      </sheetData>
      <sheetData sheetId="31">
        <row r="9">
          <cell r="C9">
            <v>1525</v>
          </cell>
        </row>
      </sheetData>
      <sheetData sheetId="32"/>
      <sheetData sheetId="33"/>
      <sheetData sheetId="34"/>
      <sheetData sheetId="35"/>
      <sheetData sheetId="36">
        <row r="9">
          <cell r="C9">
            <v>1525</v>
          </cell>
        </row>
      </sheetData>
      <sheetData sheetId="37">
        <row r="9">
          <cell r="C9">
            <v>1525</v>
          </cell>
        </row>
      </sheetData>
      <sheetData sheetId="38"/>
      <sheetData sheetId="39">
        <row r="9">
          <cell r="C9">
            <v>1525</v>
          </cell>
        </row>
      </sheetData>
      <sheetData sheetId="40">
        <row r="9">
          <cell r="C9">
            <v>1525</v>
          </cell>
        </row>
      </sheetData>
      <sheetData sheetId="41"/>
      <sheetData sheetId="42"/>
      <sheetData sheetId="43">
        <row r="9">
          <cell r="C9">
            <v>1525</v>
          </cell>
        </row>
      </sheetData>
      <sheetData sheetId="44"/>
      <sheetData sheetId="45">
        <row r="9">
          <cell r="C9">
            <v>1525</v>
          </cell>
        </row>
      </sheetData>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efreshError="1"/>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sheetData sheetId="88"/>
      <sheetData sheetId="89"/>
      <sheetData sheetId="90"/>
      <sheetData sheetId="91"/>
      <sheetData sheetId="92"/>
      <sheetData sheetId="93"/>
      <sheetData sheetId="94"/>
      <sheetData sheetId="95"/>
      <sheetData sheetId="96"/>
      <sheetData sheetId="97"/>
      <sheetData sheetId="98"/>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alisis"/>
      <sheetName val="Sheet3"/>
      <sheetName val="CUBICACION"/>
      <sheetName val="CUB. FORMATO AERODOM"/>
    </sheetNames>
    <sheetDataSet>
      <sheetData sheetId="0"/>
      <sheetData sheetId="1"/>
      <sheetData sheetId="2"/>
      <sheetData sheetId="3"/>
      <sheetData sheetId="4"/>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REC. 1"/>
      <sheetName val="Analisis REC 1"/>
      <sheetName val="EXC. A MANO"/>
      <sheetName val="REC. 2"/>
      <sheetName val="analisis rec.2"/>
      <sheetName val="MEMO (2)"/>
      <sheetName val="Módulo1"/>
    </sheetNames>
    <sheetDataSet>
      <sheetData sheetId="0"/>
      <sheetData sheetId="1">
        <row r="1710">
          <cell r="F1710">
            <v>41829857.560000002</v>
          </cell>
        </row>
      </sheetData>
      <sheetData sheetId="2"/>
      <sheetData sheetId="3"/>
      <sheetData sheetId="4">
        <row r="1757">
          <cell r="F1757">
            <v>44557056.409999996</v>
          </cell>
        </row>
      </sheetData>
      <sheetData sheetId="5"/>
      <sheetData sheetId="6"/>
      <sheetData sheetId="7"/>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onograma de Desembolsos"/>
      <sheetName val="INSUMOS"/>
      <sheetName val="Análisis"/>
      <sheetName val="SPA B.P. Modif. p I.M.B."/>
      <sheetName val="Resumen Cubicación "/>
      <sheetName val="Cubicación SPA R.S.J."/>
      <sheetName val="SPA B.P. Modif. p I.M.B. (2)"/>
      <sheetName val="SPA Bahia Principe "/>
      <sheetName val="SPA1 "/>
      <sheetName val="SPA2"/>
      <sheetName val="Hoja2"/>
      <sheetName val="Ventanas Ansa2"/>
      <sheetName val="Presentación"/>
      <sheetName val="Cronograma de Certificacio"/>
      <sheetName val="ANA"/>
      <sheetName val="ELECTRICO"/>
      <sheetName val="Análisis de Precio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EROS"/>
      <sheetName val="MORTEROS Y HR"/>
      <sheetName val="GASTOS INDIR."/>
      <sheetName val="CANAL BOHECHIO"/>
      <sheetName val="COMUNES"/>
      <sheetName val="P CASAS 1"/>
      <sheetName val="P CASA 2"/>
      <sheetName val="MATERIALES LISTADO"/>
      <sheetName val="EQUIPOS LISTADO"/>
      <sheetName val="MANO OBRA LISTADO"/>
      <sheetName val="REMOCION COMPUERTA"/>
      <sheetName val="BOMBAS DE AGUA"/>
      <sheetName val="Análisis"/>
      <sheetName val="Insumos"/>
      <sheetName val="Cabañas Ejecutivas"/>
      <sheetName val="Cabañas Presidenciales "/>
      <sheetName val="Cabañas simple Tipo I"/>
      <sheetName val="Cabañas simple Tipo 2"/>
      <sheetName val="Cabañas simple Tipo 3"/>
      <sheetName val="Cabañas Vice Presidenciales"/>
      <sheetName val="Calles, aceras y contenes"/>
      <sheetName val="Resumen"/>
      <sheetName val="Caseta de planta"/>
      <sheetName val="Edificio Administracion"/>
      <sheetName val="Edificio de Entrada"/>
      <sheetName val="Hoja de presupuesto"/>
      <sheetName val="Precio"/>
      <sheetName val="Análisis de Precios"/>
      <sheetName val="ANALISIS STO DGO"/>
      <sheetName val="Analisis"/>
      <sheetName val="MORTEROS_Y_HR"/>
      <sheetName val="GASTOS_INDIR_"/>
      <sheetName val="CANAL_BOHECHIO"/>
      <sheetName val="P_CASAS_1"/>
      <sheetName val="P_CASA_2"/>
      <sheetName val="MATERIALES_LISTADO"/>
      <sheetName val="EQUIPOS_LISTADO"/>
      <sheetName val="MANO_OBRA_LISTADO"/>
      <sheetName val="REMOCION_COMPUERTA"/>
      <sheetName val="BOMBAS_DE_AGUA"/>
      <sheetName val="Análisis_de_Precios"/>
      <sheetName val="MORTEROS_Y_HR1"/>
      <sheetName val="GASTOS_INDIR_1"/>
      <sheetName val="CANAL_BOHECHIO1"/>
      <sheetName val="P_CASAS_11"/>
      <sheetName val="P_CASA_21"/>
      <sheetName val="MATERIALES_LISTADO1"/>
      <sheetName val="EQUIPOS_LISTADO1"/>
      <sheetName val="MANO_OBRA_LISTADO1"/>
      <sheetName val="REMOCION_COMPUERTA1"/>
      <sheetName val="BOMBAS_DE_AGUA1"/>
      <sheetName val="Análisis_de_Precios1"/>
      <sheetName val="Materiales"/>
      <sheetName val="Datos"/>
      <sheetName val="Sheet4"/>
      <sheetName val="Sheet5"/>
      <sheetName val="Cabañas_Ejecutivas"/>
      <sheetName val="Cabañas_Presidenciales_"/>
      <sheetName val="Cabañas_simple_Tipo_I"/>
      <sheetName val="Cabañas_simple_Tipo_2"/>
      <sheetName val="Cabañas_simple_Tipo_3"/>
      <sheetName val="Cabañas_Vice_Presidenciales"/>
      <sheetName val="Calles,_aceras_y_contenes"/>
      <sheetName val="Caseta_de_planta"/>
      <sheetName val="Edificio_Administracion"/>
      <sheetName val="Edificio_de_Entrada"/>
      <sheetName val="Hoja_de_presupuesto"/>
      <sheetName val="Cabañas_Ejecutivas1"/>
      <sheetName val="Cabañas_Presidenciales_1"/>
      <sheetName val="Cabañas_simple_Tipo_I1"/>
      <sheetName val="Cabañas_simple_Tipo_21"/>
      <sheetName val="Cabañas_simple_Tipo_31"/>
      <sheetName val="Cabañas_Vice_Presidenciales1"/>
      <sheetName val="Calles,_aceras_y_contenes1"/>
      <sheetName val="Caseta_de_planta1"/>
      <sheetName val="Edificio_Administracion1"/>
      <sheetName val="Edificio_de_Entrada1"/>
      <sheetName val="Hoja_de_presupuesto1"/>
      <sheetName val="MORTEROS_Y_HR2"/>
      <sheetName val="GASTOS_INDIR_2"/>
      <sheetName val="CANAL_BOHECHIO2"/>
      <sheetName val="P_CASAS_12"/>
      <sheetName val="P_CASA_22"/>
      <sheetName val="MATERIALES_LISTADO2"/>
      <sheetName val="EQUIPOS_LISTADO2"/>
      <sheetName val="MANO_OBRA_LISTADO2"/>
      <sheetName val="REMOCION_COMPUERTA2"/>
      <sheetName val="BOMBAS_DE_AGUA2"/>
      <sheetName val="Cabañas_Ejecutivas2"/>
      <sheetName val="Cabañas_Presidenciales_2"/>
      <sheetName val="Cabañas_simple_Tipo_I2"/>
      <sheetName val="Cabañas_simple_Tipo_22"/>
      <sheetName val="Cabañas_simple_Tipo_32"/>
      <sheetName val="Cabañas_Vice_Presidenciales2"/>
      <sheetName val="Calles,_aceras_y_contenes2"/>
      <sheetName val="Caseta_de_planta2"/>
      <sheetName val="Edificio_Administracion2"/>
      <sheetName val="Edificio_de_Entrada2"/>
      <sheetName val="Hoja_de_presupuesto2"/>
      <sheetName val="análisis_de_precios2"/>
      <sheetName val="MORTEROS_Y_HR3"/>
      <sheetName val="GASTOS_INDIR_3"/>
      <sheetName val="CANAL_BOHECHIO3"/>
      <sheetName val="P_CASAS_13"/>
      <sheetName val="P_CASA_23"/>
      <sheetName val="MATERIALES_LISTADO3"/>
      <sheetName val="EQUIPOS_LISTADO3"/>
      <sheetName val="MANO_OBRA_LISTADO3"/>
      <sheetName val="REMOCION_COMPUERTA3"/>
      <sheetName val="BOMBAS_DE_AGUA3"/>
      <sheetName val="Cabañas_Ejecutivas3"/>
      <sheetName val="Cabañas_Presidenciales_3"/>
      <sheetName val="Cabañas_simple_Tipo_I3"/>
      <sheetName val="Cabañas_simple_Tipo_23"/>
      <sheetName val="Cabañas_simple_Tipo_33"/>
      <sheetName val="Cabañas_Vice_Presidenciales3"/>
      <sheetName val="Calles,_aceras_y_contenes3"/>
      <sheetName val="Caseta_de_planta3"/>
      <sheetName val="Edificio_Administracion3"/>
      <sheetName val="Edificio_de_Entrada3"/>
      <sheetName val="Hoja_de_presupuesto3"/>
      <sheetName val="análisis_de_precios3"/>
      <sheetName val="ANALISIS_STO_DGO"/>
      <sheetName val="ANALISIS_STO_DG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8">
          <cell r="D8">
            <v>0.5</v>
          </cell>
        </row>
        <row r="9">
          <cell r="D9">
            <v>180</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row r="8">
          <cell r="D8">
            <v>0.5</v>
          </cell>
        </row>
      </sheetData>
      <sheetData sheetId="34">
        <row r="8">
          <cell r="D8">
            <v>0.5</v>
          </cell>
        </row>
      </sheetData>
      <sheetData sheetId="35">
        <row r="8">
          <cell r="D8">
            <v>0.5</v>
          </cell>
        </row>
      </sheetData>
      <sheetData sheetId="36">
        <row r="8">
          <cell r="D8">
            <v>0.5</v>
          </cell>
        </row>
      </sheetData>
      <sheetData sheetId="37">
        <row r="8">
          <cell r="D8">
            <v>0.5</v>
          </cell>
        </row>
      </sheetData>
      <sheetData sheetId="38"/>
      <sheetData sheetId="39">
        <row r="8">
          <cell r="D8">
            <v>0.5</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Horm."/>
      <sheetName val="Insumos"/>
      <sheetName val="Análisis"/>
      <sheetName val="Presupuesto"/>
      <sheetName val="Materiales"/>
      <sheetName val="Detalle Acero"/>
    </sheetNames>
    <sheetDataSet>
      <sheetData sheetId="0" refreshError="1"/>
      <sheetData sheetId="1" refreshError="1">
        <row r="14">
          <cell r="C14">
            <v>250</v>
          </cell>
        </row>
      </sheetData>
      <sheetData sheetId="2" refreshError="1"/>
      <sheetData sheetId="3" refreshError="1"/>
      <sheetData sheetId="4" refreshError="1"/>
      <sheetData sheetId="5"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 val="presupuesto"/>
      <sheetName val="analisis basicos"/>
      <sheetName val="ANALISIS "/>
      <sheetName val="COLOCACION DE TUBERIA"/>
      <sheetName val="C.D.C., C.Op. y C.G."/>
      <sheetName val="Malla Ciclónica y Muros Blo "/>
      <sheetName val="Hoja1"/>
      <sheetName val="Hoja2"/>
      <sheetName val="Hoja3"/>
      <sheetName val="RECLAMACION 3"/>
    </sheetNames>
    <sheetDataSet>
      <sheetData sheetId="0" refreshError="1">
        <row r="10">
          <cell r="C10">
            <v>578</v>
          </cell>
        </row>
      </sheetData>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
    </sheetNames>
    <sheetDataSet>
      <sheetData sheetId="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DENDA"/>
      <sheetName val="CADRO EXPLICATIVO"/>
      <sheetName val="Módulo1"/>
      <sheetName val="INS"/>
      <sheetName val="Cornisa de 2.62 pie"/>
      <sheetName val="Cornisa de 2 pie"/>
      <sheetName val="Muros Interiores h=2.8 m "/>
      <sheetName val="MurosInt.h=2.8 m Plycem 2 lados"/>
      <sheetName val="MurosInt.h=2.8 m U C con plycem"/>
      <sheetName val="Plafond Sheetrock"/>
      <sheetName val="Analisis Unitarios"/>
      <sheetName val="CADRO_EXPLICATIVO"/>
      <sheetName val="Cornisa_de_2_62_pie"/>
      <sheetName val="Cornisa_de_2_pie"/>
      <sheetName val="Muros_Interiores_h=2_8_m_"/>
      <sheetName val="MurosInt_h=2_8_m_Plycem_2_lados"/>
      <sheetName val="MurosInt_h=2_8_m_U_C_con_plycem"/>
      <sheetName val="Plafond_Sheetrock"/>
      <sheetName val="Analisis_Unitarios"/>
      <sheetName val="CADRO_EXPLICATIVO1"/>
      <sheetName val="Cornisa_de_2_62_pie1"/>
      <sheetName val="Cornisa_de_2_pie1"/>
      <sheetName val="Muros_Interiores_h=2_8_m_1"/>
      <sheetName val="MurosInt_h=2_8_m_Plycem_2_lado1"/>
      <sheetName val="MurosInt_h=2_8_m_U_C_con_plyce1"/>
      <sheetName val="Plafond_Sheetrock1"/>
      <sheetName val="Analisis_Unitarios1"/>
      <sheetName val="CADRO_EXPLICATIVO2"/>
      <sheetName val="Cornisa_de_2_62_pie2"/>
      <sheetName val="Cornisa_de_2_pie2"/>
      <sheetName val="Muros_Interiores_h=2_8_m_2"/>
      <sheetName val="MurosInt_h=2_8_m_Plycem_2_lado2"/>
      <sheetName val="MurosInt_h=2_8_m_U_C_con_plyce2"/>
      <sheetName val="Plafond_Sheetrock2"/>
      <sheetName val="Analisis_Unitarios2"/>
      <sheetName val="CADRO_EXPLICATIVO3"/>
      <sheetName val="Cornisa_de_2_62_pie3"/>
      <sheetName val="Cornisa_de_2_pie3"/>
      <sheetName val="Muros_Interiores_h=2_8_m_3"/>
      <sheetName val="MurosInt_h=2_8_m_Plycem_2_lado3"/>
      <sheetName val="MurosInt_h=2_8_m_U_C_con_plyce3"/>
      <sheetName val="Plafond_Sheetrock3"/>
      <sheetName val="Analisis_Unitarios3"/>
      <sheetName val="CADRO_EXPLICATIVO4"/>
      <sheetName val="Cornisa_de_2_62_pie4"/>
      <sheetName val="Cornisa_de_2_pie4"/>
      <sheetName val="Muros_Interiores_h=2_8_m_4"/>
      <sheetName val="MurosInt_h=2_8_m_Plycem_2_lado4"/>
      <sheetName val="MurosInt_h=2_8_m_U_C_con_plyce4"/>
      <sheetName val="Plafond_Sheetrock4"/>
      <sheetName val="Analisis_Unitarios4"/>
      <sheetName val="CADRO_EXPLICATIVO5"/>
      <sheetName val="Cornisa_de_2_62_pie5"/>
      <sheetName val="Cornisa_de_2_pie5"/>
      <sheetName val="Muros_Interiores_h=2_8_m_5"/>
      <sheetName val="MurosInt_h=2_8_m_Plycem_2_lado5"/>
      <sheetName val="MurosInt_h=2_8_m_U_C_con_plyce5"/>
      <sheetName val="Plafond_Sheetrock5"/>
      <sheetName val="Analisis_Unitarios5"/>
      <sheetName val="Desembolso de Caja"/>
      <sheetName val="Análisis"/>
      <sheetName val="CADRO_EXPLICATIVO6"/>
      <sheetName val="Cornisa_de_2_62_pie6"/>
      <sheetName val="Cornisa_de_2_pie6"/>
      <sheetName val="Muros_Interiores_h=2_8_m_6"/>
      <sheetName val="MurosInt_h=2_8_m_Plycem_2_lado6"/>
      <sheetName val="MurosInt_h=2_8_m_U_C_con_plyce6"/>
      <sheetName val="Plafond_Sheetrock6"/>
      <sheetName val="Analisis_Unitarios6"/>
      <sheetName val="Desembolso_de_Caja"/>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sheetData sheetId="62"/>
      <sheetData sheetId="63"/>
      <sheetData sheetId="64"/>
      <sheetData sheetId="65"/>
      <sheetData sheetId="66"/>
      <sheetData sheetId="67"/>
      <sheetData sheetId="68"/>
      <sheetData sheetId="69"/>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Club Ejec."/>
      <sheetName val="Edif. Hab."/>
      <sheetName val="Edif. Hab. (Platea)"/>
      <sheetName val="Lobby"/>
      <sheetName val="Rest. Buf. y Cocina"/>
      <sheetName val="Poblado comercial"/>
      <sheetName val="Anfiteatro"/>
      <sheetName val="Casino"/>
      <sheetName val="Club de Tennis"/>
      <sheetName val="Club de Piscina"/>
      <sheetName val="Piscina"/>
      <sheetName val="Análisis"/>
      <sheetName val="Club de Playa"/>
      <sheetName val="VIAS"/>
      <sheetName val="Resumen"/>
      <sheetName val="Resumen (2)"/>
      <sheetName val="Salón de Conv."/>
      <sheetName val="Discoteca"/>
      <sheetName val="Rest. Especialidades"/>
      <sheetName val="Edificio de Servicios"/>
      <sheetName val="PLOM. EXTERIOR"/>
      <sheetName val="ILUM. EXTERIOR"/>
      <sheetName val="GENERACION"/>
      <sheetName val="A.C."/>
      <sheetName val="adicional elect."/>
      <sheetName val="Presentación"/>
      <sheetName val="Analisis"/>
      <sheetName val="Osiades Est."/>
      <sheetName val="Analisis RELLENO"/>
      <sheetName val="Ins"/>
      <sheetName val="M.O."/>
      <sheetName val="Ins 2"/>
      <sheetName val="EQUIPOS"/>
      <sheetName val="MO"/>
    </sheetNames>
    <sheetDataSet>
      <sheetData sheetId="0" refreshError="1">
        <row r="4">
          <cell r="F4">
            <v>1</v>
          </cell>
        </row>
        <row r="30">
          <cell r="E30">
            <v>46.96</v>
          </cell>
        </row>
        <row r="31">
          <cell r="E31">
            <v>55.6</v>
          </cell>
        </row>
        <row r="32">
          <cell r="E32">
            <v>88</v>
          </cell>
        </row>
        <row r="78">
          <cell r="E78">
            <v>170</v>
          </cell>
        </row>
        <row r="79">
          <cell r="E79">
            <v>155</v>
          </cell>
        </row>
        <row r="90">
          <cell r="E90">
            <v>335</v>
          </cell>
        </row>
        <row r="91">
          <cell r="E91">
            <v>108</v>
          </cell>
        </row>
        <row r="198">
          <cell r="E198">
            <v>55</v>
          </cell>
        </row>
        <row r="199">
          <cell r="E199">
            <v>100</v>
          </cell>
        </row>
        <row r="200">
          <cell r="E200">
            <v>110</v>
          </cell>
        </row>
        <row r="201">
          <cell r="E201">
            <v>120</v>
          </cell>
        </row>
        <row r="202">
          <cell r="E202">
            <v>130</v>
          </cell>
        </row>
        <row r="203">
          <cell r="E203">
            <v>140</v>
          </cell>
        </row>
        <row r="204">
          <cell r="E204">
            <v>150</v>
          </cell>
        </row>
        <row r="205">
          <cell r="E205">
            <v>155</v>
          </cell>
        </row>
        <row r="206">
          <cell r="E206">
            <v>160</v>
          </cell>
        </row>
        <row r="208">
          <cell r="E208">
            <v>155</v>
          </cell>
        </row>
        <row r="209">
          <cell r="E209">
            <v>165</v>
          </cell>
        </row>
        <row r="211">
          <cell r="E211">
            <v>175</v>
          </cell>
        </row>
        <row r="212">
          <cell r="E212">
            <v>180</v>
          </cell>
        </row>
        <row r="213">
          <cell r="E213">
            <v>200</v>
          </cell>
        </row>
        <row r="215">
          <cell r="E215">
            <v>250</v>
          </cell>
        </row>
        <row r="216">
          <cell r="E216">
            <v>300</v>
          </cell>
        </row>
        <row r="217">
          <cell r="E217">
            <v>325</v>
          </cell>
        </row>
        <row r="218">
          <cell r="E218">
            <v>70</v>
          </cell>
        </row>
        <row r="219">
          <cell r="E219">
            <v>75</v>
          </cell>
        </row>
        <row r="222">
          <cell r="E222">
            <v>95</v>
          </cell>
        </row>
        <row r="223">
          <cell r="E223">
            <v>90</v>
          </cell>
        </row>
        <row r="225">
          <cell r="E225">
            <v>110</v>
          </cell>
        </row>
        <row r="226">
          <cell r="E226">
            <v>120</v>
          </cell>
        </row>
        <row r="227">
          <cell r="E227">
            <v>125</v>
          </cell>
        </row>
        <row r="229">
          <cell r="E229">
            <v>150</v>
          </cell>
        </row>
        <row r="230">
          <cell r="E230">
            <v>150</v>
          </cell>
        </row>
        <row r="231">
          <cell r="E231">
            <v>150</v>
          </cell>
        </row>
        <row r="232">
          <cell r="E232">
            <v>210</v>
          </cell>
        </row>
        <row r="233">
          <cell r="E233">
            <v>230</v>
          </cell>
        </row>
        <row r="235">
          <cell r="E235">
            <v>55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ISIS"/>
      <sheetName val="ADM"/>
      <sheetName val="PLAY1"/>
      <sheetName val="PLAY2"/>
      <sheetName val="NUEVAS PARTIDAS"/>
      <sheetName val="AUMENTO_VOL"/>
      <sheetName val="AUMENTO_PRECIOS"/>
      <sheetName val="RESUMEN"/>
      <sheetName val="ADDENDA"/>
      <sheetName val="Ana. blocks y termin."/>
      <sheetName val="Costos Mano de Obra"/>
      <sheetName val="Insumos materiales"/>
      <sheetName val="Ana. Horm mexc mort"/>
      <sheetName val="Ins"/>
      <sheetName val="Insumos"/>
      <sheetName val="Análisis"/>
      <sheetName val="Cabañas simple Tipo 2"/>
      <sheetName val="Cabañas simple Tipo 3"/>
      <sheetName val="Cabañas Vice Presidenciales"/>
      <sheetName val="Sheet1"/>
      <sheetName val="capilla"/>
      <sheetName val="ESTRUCT"/>
      <sheetName val="Analisis Unit. "/>
      <sheetName val="Cargas Sociales"/>
      <sheetName val="NUEVAS_PARTIDAS"/>
      <sheetName val="Ana__blocks_y_termin_"/>
      <sheetName val="Costos_Mano_de_Obra"/>
      <sheetName val="Insumos_materiales"/>
      <sheetName val="Ana__Horm_mexc_mort"/>
      <sheetName val="Cabañas_simple_Tipo_2"/>
      <sheetName val="Cabañas_simple_Tipo_3"/>
      <sheetName val="Cabañas_Vice_Presidenciales"/>
      <sheetName val="NUEVAS_PARTIDAS1"/>
      <sheetName val="Ana__blocks_y_termin_1"/>
      <sheetName val="Costos_Mano_de_Obra1"/>
      <sheetName val="Insumos_materiales1"/>
      <sheetName val="Ana__Horm_mexc_mort1"/>
      <sheetName val="Cabañas_simple_Tipo_21"/>
      <sheetName val="Cabañas_simple_Tipo_31"/>
      <sheetName val="Cabañas_Vice_Presidenciales1"/>
      <sheetName val="NUEVAS_PARTIDAS2"/>
      <sheetName val="Ana__blocks_y_termin_2"/>
      <sheetName val="Costos_Mano_de_Obra2"/>
      <sheetName val="Insumos_materiales2"/>
      <sheetName val="Ana__Horm_mexc_mort2"/>
      <sheetName val="Cabañas_simple_Tipo_22"/>
      <sheetName val="Cabañas_simple_Tipo_32"/>
      <sheetName val="Cabañas_Vice_Presidenciales2"/>
      <sheetName val="NUEVAS_PARTIDAS3"/>
      <sheetName val="Ana__blocks_y_termin_3"/>
      <sheetName val="Costos_Mano_de_Obra3"/>
      <sheetName val="Insumos_materiales3"/>
      <sheetName val="Ana__Horm_mexc_mort3"/>
      <sheetName val="Cabañas_simple_Tipo_23"/>
      <sheetName val="Cabañas_simple_Tipo_33"/>
      <sheetName val="Cabañas_Vice_Presidenciales3"/>
      <sheetName val="A-BASICOS"/>
      <sheetName val="Mat"/>
      <sheetName val="Pu-Sanit."/>
      <sheetName val="Partidas def."/>
      <sheetName val="Mem de Calculo"/>
      <sheetName val="ANALISIS  DE PARTIDAS"/>
      <sheetName val="Contratista"/>
      <sheetName val="Contratista 2"/>
      <sheetName val="NUEVAS_PARTIDAS4"/>
      <sheetName val="Ana__blocks_y_termin_4"/>
      <sheetName val="Costos_Mano_de_Obra4"/>
      <sheetName val="Insumos_materiales4"/>
      <sheetName val="Ana__Horm_mexc_mort4"/>
      <sheetName val="Cabañas_simple_Tipo_24"/>
      <sheetName val="Cabañas_simple_Tipo_34"/>
      <sheetName val="Cabañas_Vice_Presidenciales4"/>
      <sheetName val="NUEVAS_PARTIDAS5"/>
      <sheetName val="Ana__blocks_y_termin_5"/>
      <sheetName val="Costos_Mano_de_Obra5"/>
      <sheetName val="Insumos_materiales5"/>
      <sheetName val="Ana__Horm_mexc_mort5"/>
      <sheetName val="Cabañas_simple_Tipo_25"/>
      <sheetName val="Cabañas_simple_Tipo_35"/>
      <sheetName val="Cabañas_Vice_Presidenciales5"/>
      <sheetName val="PRESUPUESTO"/>
      <sheetName val="Sheet4"/>
      <sheetName val="Sheet5"/>
      <sheetName val="análisis de precios"/>
      <sheetName val="caseta de planta"/>
      <sheetName val="analisis de costo"/>
      <sheetName val="Mano Obra"/>
      <sheetName val="anal term"/>
      <sheetName val="a"/>
      <sheetName val="Cotz."/>
      <sheetName val="NUEVAS_PARTIDAS6"/>
      <sheetName val="Ana__blocks_y_termin_6"/>
      <sheetName val="Costos_Mano_de_Obra6"/>
      <sheetName val="Insumos_materiales6"/>
      <sheetName val="Ana__Horm_mexc_mort6"/>
      <sheetName val="Cabañas_simple_Tipo_26"/>
      <sheetName val="Cabañas_simple_Tipo_36"/>
      <sheetName val="Cabañas_Vice_Presidenciales6"/>
      <sheetName val="Analisis_Unit__"/>
      <sheetName val="Cargas_Sociales"/>
      <sheetName val="Partidas_def_"/>
      <sheetName val="Mem_de_Calculo"/>
      <sheetName val="ANALISIS__DE_PARTIDAS"/>
      <sheetName val="Contratista_2"/>
      <sheetName val="Pu-Sanit_"/>
      <sheetName val="análisis_de_precios"/>
      <sheetName val="caseta_de_planta"/>
      <sheetName val="analisis_de_costo"/>
      <sheetName val="Mano_Obra"/>
      <sheetName val="anal_term"/>
    </sheetNames>
    <sheetDataSet>
      <sheetData sheetId="0" refreshError="1">
        <row r="13">
          <cell r="B13">
            <v>115</v>
          </cell>
        </row>
        <row r="41">
          <cell r="B41">
            <v>9800</v>
          </cell>
        </row>
        <row r="42">
          <cell r="B42">
            <v>1410</v>
          </cell>
        </row>
        <row r="90">
          <cell r="B90">
            <v>165</v>
          </cell>
        </row>
        <row r="91">
          <cell r="B91">
            <v>2000</v>
          </cell>
        </row>
        <row r="103">
          <cell r="B103">
            <v>34.426229508196727</v>
          </cell>
        </row>
        <row r="104">
          <cell r="B104">
            <v>7</v>
          </cell>
        </row>
      </sheetData>
      <sheetData sheetId="1" refreshError="1">
        <row r="11">
          <cell r="B11">
            <v>1140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ow r="11">
          <cell r="B11">
            <v>0</v>
          </cell>
        </row>
      </sheetData>
      <sheetData sheetId="60">
        <row r="11">
          <cell r="B11">
            <v>0</v>
          </cell>
        </row>
      </sheetData>
      <sheetData sheetId="61" refreshError="1"/>
      <sheetData sheetId="62"/>
      <sheetData sheetId="63" refreshError="1"/>
      <sheetData sheetId="64">
        <row r="11">
          <cell r="B11">
            <v>0</v>
          </cell>
        </row>
      </sheetData>
      <sheetData sheetId="65">
        <row r="11">
          <cell r="B11">
            <v>0</v>
          </cell>
        </row>
      </sheetData>
      <sheetData sheetId="66">
        <row r="11">
          <cell r="B11">
            <v>0</v>
          </cell>
        </row>
      </sheetData>
      <sheetData sheetId="67">
        <row r="11">
          <cell r="B11">
            <v>0</v>
          </cell>
        </row>
      </sheetData>
      <sheetData sheetId="68"/>
      <sheetData sheetId="69"/>
      <sheetData sheetId="70"/>
      <sheetData sheetId="71">
        <row r="11">
          <cell r="B11">
            <v>0</v>
          </cell>
        </row>
      </sheetData>
      <sheetData sheetId="72"/>
      <sheetData sheetId="73"/>
      <sheetData sheetId="74"/>
      <sheetData sheetId="75"/>
      <sheetData sheetId="76">
        <row r="11">
          <cell r="B11">
            <v>0</v>
          </cell>
        </row>
      </sheetData>
      <sheetData sheetId="77">
        <row r="11">
          <cell r="B11">
            <v>0</v>
          </cell>
        </row>
      </sheetData>
      <sheetData sheetId="78">
        <row r="11">
          <cell r="B11">
            <v>0</v>
          </cell>
        </row>
      </sheetData>
      <sheetData sheetId="79">
        <row r="11">
          <cell r="B11">
            <v>0</v>
          </cell>
        </row>
      </sheetData>
      <sheetData sheetId="80">
        <row r="11">
          <cell r="B11">
            <v>0</v>
          </cell>
        </row>
      </sheetData>
      <sheetData sheetId="81">
        <row r="11">
          <cell r="B11">
            <v>0</v>
          </cell>
        </row>
      </sheetData>
      <sheetData sheetId="82">
        <row r="11">
          <cell r="B11">
            <v>0</v>
          </cell>
        </row>
      </sheetData>
      <sheetData sheetId="83"/>
      <sheetData sheetId="84"/>
      <sheetData sheetId="85" refreshError="1"/>
      <sheetData sheetId="86" refreshError="1"/>
      <sheetData sheetId="87" refreshError="1"/>
      <sheetData sheetId="88" refreshError="1"/>
      <sheetData sheetId="89" refreshError="1"/>
      <sheetData sheetId="90"/>
      <sheetData sheetId="91" refreshError="1"/>
      <sheetData sheetId="92" refreshError="1"/>
      <sheetData sheetId="93" refreshError="1"/>
      <sheetData sheetId="94" refreshError="1"/>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l.Carga"/>
      <sheetName val="Col.Carga (2)"/>
      <sheetName val="Col.Amarre"/>
      <sheetName val="Col.Amarre (2)"/>
      <sheetName val="Vga.Carga"/>
      <sheetName val="Vga.Carga (2)"/>
      <sheetName val="Vga.Amarre"/>
      <sheetName val="Vga.Amarre (2)"/>
      <sheetName val="Losa Entrep."/>
      <sheetName val="Losa Entrep. (2)"/>
      <sheetName val="Escalera"/>
      <sheetName val="Muros"/>
      <sheetName val="Pedido"/>
      <sheetName val="Col_Carga"/>
      <sheetName val="Col_Carga_(2)"/>
      <sheetName val="Col_Amarre"/>
      <sheetName val="Col_Amarre_(2)"/>
      <sheetName val="Vga_Carga"/>
      <sheetName val="Vga_Carga_(2)"/>
      <sheetName val="Vga_Amarre"/>
      <sheetName val="Vga_Amarre_(2)"/>
      <sheetName val="Losa_Entrep_"/>
      <sheetName val="Losa_Entrep__(2)"/>
      <sheetName val="Análisis"/>
      <sheetName val="INS"/>
      <sheetName val="M.O."/>
      <sheetName val="Insumos"/>
      <sheetName val="Ana. blocks y termin."/>
      <sheetName val="Costos Mano de Obra"/>
      <sheetName val="Insumos materiales"/>
      <sheetName val="Ana. Horm mexc mort"/>
      <sheetName val="Análisis de Precios"/>
      <sheetName val="Precios"/>
      <sheetName val="INSU"/>
      <sheetName val="MO"/>
      <sheetName val="Personalizar"/>
      <sheetName val="M_O_"/>
      <sheetName val="Col_Carga1"/>
      <sheetName val="Col_Carga_(2)1"/>
      <sheetName val="Col_Amarre1"/>
      <sheetName val="Col_Amarre_(2)1"/>
      <sheetName val="Vga_Carga1"/>
      <sheetName val="Vga_Carga_(2)1"/>
      <sheetName val="Vga_Amarre1"/>
      <sheetName val="Vga_Amarre_(2)1"/>
      <sheetName val="Losa_Entrep_1"/>
      <sheetName val="Losa_Entrep__(2)1"/>
      <sheetName val="M_O_1"/>
      <sheetName val="Ana__blocks_y_termin_"/>
      <sheetName val="Costos_Mano_de_Obra"/>
      <sheetName val="Insumos_materiales"/>
      <sheetName val="Ana__Horm_mexc_mort"/>
      <sheetName val="Análisis_de_Precios"/>
      <sheetName val="Ana__blocks_y_termin_1"/>
      <sheetName val="Costos_Mano_de_Obra1"/>
      <sheetName val="Insumos_materiales1"/>
      <sheetName val="Ana__Horm_mexc_mort1"/>
      <sheetName val="Análisis_de_Precios1"/>
      <sheetName val="Col_Carga2"/>
      <sheetName val="Col_Carga_(2)2"/>
      <sheetName val="Col_Amarre2"/>
      <sheetName val="Col_Amarre_(2)2"/>
      <sheetName val="Vga_Carga2"/>
      <sheetName val="Vga_Carga_(2)2"/>
      <sheetName val="Vga_Amarre2"/>
      <sheetName val="Vga_Amarre_(2)2"/>
      <sheetName val="Losa_Entrep_2"/>
      <sheetName val="Losa_Entrep__(2)2"/>
      <sheetName val="M_O_2"/>
      <sheetName val="Ana__blocks_y_termin_2"/>
      <sheetName val="Costos_Mano_de_Obra2"/>
      <sheetName val="Insumos_materiales2"/>
      <sheetName val="Ana__Horm_mexc_mort2"/>
      <sheetName val="Análisis_de_Precios2"/>
      <sheetName val="Col_Carga3"/>
      <sheetName val="Col_Carga_(2)3"/>
      <sheetName val="Col_Amarre3"/>
      <sheetName val="Col_Amarre_(2)3"/>
      <sheetName val="Vga_Carga3"/>
      <sheetName val="Vga_Carga_(2)3"/>
      <sheetName val="Vga_Amarre3"/>
      <sheetName val="Vga_Amarre_(2)3"/>
      <sheetName val="Losa_Entrep_3"/>
      <sheetName val="Losa_Entrep__(2)3"/>
      <sheetName val="M_O_3"/>
      <sheetName val="Ana__blocks_y_termin_3"/>
      <sheetName val="Costos_Mano_de_Obra3"/>
      <sheetName val="Insumos_materiales3"/>
      <sheetName val="Ana__Horm_mexc_mort3"/>
      <sheetName val="Análisis_de_Precios3"/>
      <sheetName val="Mov. Tierra"/>
      <sheetName val="Partidas def."/>
      <sheetName val="Mem de Calculo"/>
      <sheetName val="ANALISIS  DE PARTIDAS"/>
      <sheetName val="Contratista"/>
      <sheetName val="Contratista 2"/>
      <sheetName val="a"/>
      <sheetName val="Col_Carga4"/>
      <sheetName val="Col_Carga_(2)4"/>
      <sheetName val="Col_Amarre4"/>
      <sheetName val="Col_Amarre_(2)4"/>
      <sheetName val="Vga_Carga4"/>
      <sheetName val="Vga_Carga_(2)4"/>
      <sheetName val="Vga_Amarre4"/>
      <sheetName val="Vga_Amarre_(2)4"/>
      <sheetName val="Losa_Entrep_4"/>
      <sheetName val="Losa_Entrep__(2)4"/>
      <sheetName val="M_O_4"/>
      <sheetName val="Ana__blocks_y_termin_4"/>
      <sheetName val="Costos_Mano_de_Obra4"/>
      <sheetName val="Insumos_materiales4"/>
      <sheetName val="Ana__Horm_mexc_mort4"/>
      <sheetName val="Análisis_de_Precios4"/>
      <sheetName val="Col_Carga5"/>
      <sheetName val="Col_Carga_(2)5"/>
      <sheetName val="Col_Amarre5"/>
      <sheetName val="Col_Amarre_(2)5"/>
      <sheetName val="Vga_Carga5"/>
      <sheetName val="Vga_Carga_(2)5"/>
      <sheetName val="Vga_Amarre5"/>
      <sheetName val="Vga_Amarre_(2)5"/>
      <sheetName val="Losa_Entrep_5"/>
      <sheetName val="Losa_Entrep__(2)5"/>
      <sheetName val="M_O_5"/>
      <sheetName val="Ana__blocks_y_termin_5"/>
      <sheetName val="Costos_Mano_de_Obra5"/>
      <sheetName val="Insumos_materiales5"/>
      <sheetName val="Ana__Horm_mexc_mort5"/>
      <sheetName val="Análisis_de_Precios5"/>
      <sheetName val="listado equipos a utiliz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6">
          <cell r="I16">
            <v>0</v>
          </cell>
        </row>
      </sheetData>
      <sheetData sheetId="11" refreshError="1"/>
      <sheetData sheetId="12" refreshError="1"/>
      <sheetData sheetId="13"/>
      <sheetData sheetId="14"/>
      <sheetData sheetId="15">
        <row r="9">
          <cell r="J9">
            <v>0</v>
          </cell>
        </row>
      </sheetData>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row r="9">
          <cell r="J9">
            <v>0</v>
          </cell>
        </row>
      </sheetData>
      <sheetData sheetId="38"/>
      <sheetData sheetId="39">
        <row r="9">
          <cell r="J9">
            <v>0</v>
          </cell>
        </row>
      </sheetData>
      <sheetData sheetId="40"/>
      <sheetData sheetId="41" refreshError="1"/>
      <sheetData sheetId="42" refreshError="1"/>
      <sheetData sheetId="43" refreshError="1"/>
      <sheetData sheetId="44" refreshError="1"/>
      <sheetData sheetId="45" refreshError="1"/>
      <sheetData sheetId="46" refreshError="1"/>
      <sheetData sheetId="47" refreshError="1"/>
      <sheetData sheetId="48"/>
      <sheetData sheetId="49"/>
      <sheetData sheetId="50"/>
      <sheetData sheetId="51">
        <row r="9">
          <cell r="J9">
            <v>0</v>
          </cell>
        </row>
      </sheetData>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row r="16">
          <cell r="D16" t="str">
            <v>Pie</v>
          </cell>
        </row>
      </sheetData>
      <sheetData sheetId="95">
        <row r="19">
          <cell r="B19" t="str">
            <v>Alimentador THHN #12 Fase</v>
          </cell>
        </row>
      </sheetData>
      <sheetData sheetId="96" refreshError="1"/>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portes Grales.Controles de Ob"/>
      <sheetName val="Hoja1"/>
      <sheetName val="Hoja2"/>
      <sheetName val="Hoja3"/>
      <sheetName val="Ins1"/>
      <sheetName val="Ins2"/>
      <sheetName val="InsOfic"/>
      <sheetName val="Cotz."/>
      <sheetName val="Jornales"/>
      <sheetName val="Indirectos"/>
      <sheetName val="Indirectos (2)"/>
      <sheetName val="Indirectos Ejec."/>
      <sheetName val="Analisis"/>
      <sheetName val="Pres-Cub-Adic"/>
      <sheetName val="Pres-Ejec."/>
      <sheetName val="Pedido Unit."/>
      <sheetName val="Pedido Masivo "/>
      <sheetName val="Soporte Pedido Unit."/>
      <sheetName val="Soporte Pedido Masivo "/>
      <sheetName val="Partidas No Contempladas"/>
      <sheetName val="Soportes_Grales_Controles_de_Ob"/>
      <sheetName val="Cotz_"/>
      <sheetName val="Indirectos_(2)"/>
      <sheetName val="Indirectos_Ejec_"/>
      <sheetName val="Pres-Ejec_"/>
      <sheetName val="Pedido_Unit_"/>
      <sheetName val="Pedido_Masivo_"/>
      <sheetName val="Soporte_Pedido_Unit_"/>
      <sheetName val="Soporte_Pedido_Masivo_"/>
      <sheetName val="Partidas_No_Contempladas"/>
      <sheetName val="Col.Amarre"/>
      <sheetName val="Escalera"/>
      <sheetName val="Muros"/>
      <sheetName val="Análisis"/>
      <sheetName val="Precios"/>
      <sheetName val="Col_Amarre"/>
      <sheetName val="Soportes_Grales_Controles_de_O1"/>
      <sheetName val="Cotz_1"/>
      <sheetName val="Indirectos_(2)1"/>
      <sheetName val="Indirectos_Ejec_1"/>
      <sheetName val="Pres-Ejec_1"/>
      <sheetName val="Pedido_Unit_1"/>
      <sheetName val="Pedido_Masivo_1"/>
      <sheetName val="Soporte_Pedido_Unit_1"/>
      <sheetName val="Soporte_Pedido_Masivo_1"/>
      <sheetName val="Partidas_No_Contempladas1"/>
      <sheetName val="Col_Amarre1"/>
      <sheetName val="Soportes_Grales_Controles_de_O2"/>
      <sheetName val="Cotz_2"/>
      <sheetName val="Indirectos_(2)2"/>
      <sheetName val="Indirectos_Ejec_2"/>
      <sheetName val="Pres-Ejec_2"/>
      <sheetName val="Pedido_Unit_2"/>
      <sheetName val="Pedido_Masivo_2"/>
      <sheetName val="Soporte_Pedido_Unit_2"/>
      <sheetName val="Soporte_Pedido_Masivo_2"/>
      <sheetName val="Partidas_No_Contempladas2"/>
      <sheetName val="Col_Amarre2"/>
      <sheetName val="Soportes_Grales_Controles_de_O3"/>
      <sheetName val="Cotz_3"/>
      <sheetName val="Indirectos_(2)3"/>
      <sheetName val="Indirectos_Ejec_3"/>
      <sheetName val="Pres-Ejec_3"/>
      <sheetName val="Pedido_Unit_3"/>
      <sheetName val="Pedido_Masivo_3"/>
      <sheetName val="Soporte_Pedido_Unit_3"/>
      <sheetName val="Soporte_Pedido_Masivo_3"/>
      <sheetName val="Partidas_No_Contempladas3"/>
      <sheetName val="Col_Amarre3"/>
      <sheetName val="Ana"/>
      <sheetName val="materiales"/>
      <sheetName val="Soportes_Grales_Controles_de_O4"/>
      <sheetName val="Cotz_4"/>
      <sheetName val="Indirectos_(2)4"/>
      <sheetName val="Indirectos_Ejec_4"/>
      <sheetName val="Pres-Ejec_4"/>
      <sheetName val="Pedido_Unit_4"/>
      <sheetName val="Pedido_Masivo_4"/>
      <sheetName val="Soporte_Pedido_Unit_4"/>
      <sheetName val="Soporte_Pedido_Masivo_4"/>
      <sheetName val="Partidas_No_Contempladas4"/>
      <sheetName val="Col_Amarre4"/>
      <sheetName val="Soportes_Grales_Controles_de_O5"/>
      <sheetName val="Cotz_5"/>
      <sheetName val="Indirectos_(2)5"/>
      <sheetName val="Indirectos_Ejec_5"/>
      <sheetName val="Pres-Ejec_5"/>
      <sheetName val="Pedido_Unit_5"/>
      <sheetName val="Pedido_Masivo_5"/>
      <sheetName val="Soporte_Pedido_Unit_5"/>
      <sheetName val="Soporte_Pedido_Masivo_5"/>
      <sheetName val="Partidas_No_Contempladas5"/>
      <sheetName val="Col_Amarre5"/>
      <sheetName val="Insumos"/>
      <sheetName val="Análisis de Precios"/>
      <sheetName val="MANT.TRANSIT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Presupuesto"/>
      <sheetName val="Analisis albañileria"/>
      <sheetName val="Analisis Electrico"/>
      <sheetName val="qqVgas"/>
      <sheetName val="qqLosa1 "/>
      <sheetName val="qqEscalera"/>
      <sheetName val="Analisis_albañileria"/>
      <sheetName val="Analisis_Electrico"/>
      <sheetName val="qqLosa1_"/>
      <sheetName val="Cotz."/>
      <sheetName val="Col.Amarre"/>
      <sheetName val="Escalera"/>
      <sheetName val="Muros"/>
      <sheetName val="analisis"/>
      <sheetName val="Insumos"/>
      <sheetName val="Análisis de Precios"/>
      <sheetName val="Cotz_"/>
      <sheetName val="Col_Amarre"/>
      <sheetName val="Analisis_albañileria1"/>
      <sheetName val="Analisis_Electrico1"/>
      <sheetName val="qqLosa1_1"/>
      <sheetName val="Cotz_1"/>
      <sheetName val="Col_Amarre1"/>
      <sheetName val="Analisis_albañileria2"/>
      <sheetName val="Analisis_Electrico2"/>
      <sheetName val="qqLosa1_2"/>
      <sheetName val="Cotz_2"/>
      <sheetName val="Col_Amarre2"/>
      <sheetName val="Analisis_albañileria3"/>
      <sheetName val="Analisis_Electrico3"/>
      <sheetName val="qqLosa1_3"/>
      <sheetName val="Cotz_3"/>
      <sheetName val="Col_Amarre3"/>
      <sheetName val="Rendimientos OM"/>
      <sheetName val="Ana. blocks y termin."/>
      <sheetName val="Costos Mano de Obra"/>
      <sheetName val="Insumos materiales"/>
      <sheetName val="Ana. Horm mexc mort"/>
      <sheetName val="Analisis_albañileria4"/>
      <sheetName val="Analisis_Electrico4"/>
      <sheetName val="qqLosa1_4"/>
      <sheetName val="Cotz_4"/>
      <sheetName val="Col_Amarre4"/>
      <sheetName val="Analisis_albañileria5"/>
      <sheetName val="Analisis_Electrico5"/>
      <sheetName val="qqLosa1_5"/>
      <sheetName val="Cotz_5"/>
      <sheetName val="Col_Amarre5"/>
    </sheetNames>
    <sheetDataSet>
      <sheetData sheetId="0" refreshError="1"/>
      <sheetData sheetId="1" refreshError="1"/>
      <sheetData sheetId="2" refreshError="1"/>
      <sheetData sheetId="3" refreshError="1"/>
      <sheetData sheetId="4" refreshError="1"/>
      <sheetData sheetId="5" refreshError="1">
        <row r="11">
          <cell r="AJ11">
            <v>40</v>
          </cell>
          <cell r="AR11">
            <v>40</v>
          </cell>
        </row>
        <row r="13">
          <cell r="AG13">
            <v>0.05</v>
          </cell>
          <cell r="AP13">
            <v>0.05</v>
          </cell>
        </row>
        <row r="16">
          <cell r="E16" t="str">
            <v>VIGAS Y DINTELES 1ER.N</v>
          </cell>
          <cell r="I16">
            <v>99.92</v>
          </cell>
          <cell r="K16">
            <v>1</v>
          </cell>
          <cell r="N16">
            <v>0.2</v>
          </cell>
          <cell r="P16">
            <v>0.4</v>
          </cell>
          <cell r="R16">
            <v>99.92</v>
          </cell>
          <cell r="T16">
            <v>0.2</v>
          </cell>
          <cell r="V16" t="str">
            <v>√</v>
          </cell>
        </row>
        <row r="17">
          <cell r="D17" t="str">
            <v>Arriba</v>
          </cell>
          <cell r="U17">
            <v>2</v>
          </cell>
          <cell r="V17" t="str">
            <v>√</v>
          </cell>
        </row>
        <row r="18">
          <cell r="D18" t="str">
            <v>Abajo</v>
          </cell>
          <cell r="U18">
            <v>3</v>
          </cell>
          <cell r="X18" t="str">
            <v>√</v>
          </cell>
        </row>
        <row r="25">
          <cell r="E25" t="str">
            <v>VIGAS Y DINTELES 2DO.N</v>
          </cell>
          <cell r="I25">
            <v>100.47</v>
          </cell>
          <cell r="K25">
            <v>1</v>
          </cell>
          <cell r="N25">
            <v>0.15</v>
          </cell>
          <cell r="P25">
            <v>0.4</v>
          </cell>
          <cell r="R25">
            <v>100.47</v>
          </cell>
          <cell r="T25">
            <v>0.2</v>
          </cell>
          <cell r="V25" t="str">
            <v>√</v>
          </cell>
        </row>
        <row r="26">
          <cell r="D26" t="str">
            <v>Arriba</v>
          </cell>
          <cell r="U26">
            <v>2</v>
          </cell>
          <cell r="V26" t="str">
            <v>√</v>
          </cell>
        </row>
        <row r="27">
          <cell r="D27" t="str">
            <v>Abajo</v>
          </cell>
          <cell r="U27">
            <v>3</v>
          </cell>
          <cell r="X27" t="str">
            <v>√</v>
          </cell>
        </row>
        <row r="89">
          <cell r="N89">
            <v>0</v>
          </cell>
        </row>
      </sheetData>
      <sheetData sheetId="6" refreshError="1"/>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sheetName val="EJERCICIO"/>
      <sheetName val="MACHOTE"/>
      <sheetName val="Mov. tierra"/>
      <sheetName val="H.A."/>
      <sheetName val="Cuantia de Acero"/>
      <sheetName val="Muros y Term"/>
      <sheetName val="Ventanas"/>
      <sheetName val="techos"/>
      <sheetName val="pisos"/>
      <sheetName val="Mov__tierra"/>
      <sheetName val="H_A_"/>
      <sheetName val="Cuantia_de_Acero"/>
      <sheetName val="Muros_y_Ter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sheetName val="Villa Crhist"/>
      <sheetName val="Villa Kurt"/>
      <sheetName val="Villa fRIDEL"/>
      <sheetName val="Hoja Presentacion (3)"/>
      <sheetName val="Hoja Presentacion (2)"/>
      <sheetName val="Hoja Presentacion Plastbau"/>
      <sheetName val="Hoja Presentacion Convencional"/>
      <sheetName val="Hoja Presentacion"/>
      <sheetName val="Analisis Plastbau "/>
      <sheetName val="Insumos"/>
      <sheetName val="HOTEL SUNSCAPE EDF. I I Y V"/>
      <sheetName val="HOTEL SUNSCAPE EDF. I"/>
      <sheetName val="HOTEL SUNSCAPE EDF. I I I Y IV"/>
      <sheetName val="HOTEL SUNSCAPE EDF. V I AL IX"/>
      <sheetName val="HOTEL SUNSCAPE EDF. V I I"/>
      <sheetName val="HOTEL SUNSCAPE EDF. I X"/>
      <sheetName val="HOTEL SUNSCAPE EDF. I V"/>
      <sheetName val="Hormigones Bavaro"/>
      <sheetName val="Parte Electrica"/>
      <sheetName val="Arcos"/>
      <sheetName val="Cronograma"/>
      <sheetName val="EST N. DE OVANDO CENTRAL (MOD. "/>
      <sheetName val="ANALISIS HORMIGON ARMADO"/>
      <sheetName val="LISTA DE MATERIALES"/>
      <sheetName val="M.O."/>
      <sheetName val="Ins"/>
      <sheetName val="Ins 2"/>
      <sheetName val="m.t C"/>
    </sheetNames>
    <sheetDataSet>
      <sheetData sheetId="0" refreshError="1">
        <row r="439">
          <cell r="N439">
            <v>1730.989519230769</v>
          </cell>
        </row>
        <row r="808">
          <cell r="N808">
            <v>226.92368946153846</v>
          </cell>
        </row>
        <row r="821">
          <cell r="N821">
            <v>251.20814715384614</v>
          </cell>
        </row>
        <row r="845">
          <cell r="N845">
            <v>193.88830623076925</v>
          </cell>
        </row>
        <row r="890">
          <cell r="N890">
            <v>39.338457000000005</v>
          </cell>
        </row>
        <row r="906">
          <cell r="N906">
            <v>81.947692000000004</v>
          </cell>
        </row>
        <row r="957">
          <cell r="N957">
            <v>17.390142000000001</v>
          </cell>
        </row>
        <row r="988">
          <cell r="N988">
            <v>55.629141400000002</v>
          </cell>
        </row>
        <row r="1024">
          <cell r="N1024">
            <v>1337.1420170454546</v>
          </cell>
        </row>
      </sheetData>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project"/>
      <sheetName val="Oficio"/>
      <sheetName val="PRESUPUESTO pañetado"/>
      <sheetName val="PRESUPUESTO violinado"/>
      <sheetName val="Analisis Unit. "/>
      <sheetName val="Datos Para Project"/>
      <sheetName val="Cargas Sociales"/>
      <sheetName val="Tarifas de Alquiler de Equipo"/>
      <sheetName val="PRE Desvio Alcant.  Potable"/>
      <sheetName val="Análisis"/>
      <sheetName val="Insumos materiales"/>
      <sheetName val="Costos Mano de Obra"/>
      <sheetName val="Ana. Horm mexc mort"/>
      <sheetName val="Equipos"/>
      <sheetName val="EST N. DE OVANDO CENTRAL (MOD. "/>
      <sheetName val="O.M. y Salarios"/>
      <sheetName val="Resumen Precio Equipos"/>
      <sheetName val="Materiales"/>
      <sheetName val="qqVgas"/>
      <sheetName val="datos_project"/>
      <sheetName val="PRESUPUESTO_pañetado"/>
      <sheetName val="PRESUPUESTO_violinado"/>
      <sheetName val="Analisis_Unit__"/>
      <sheetName val="Datos_Para_Project"/>
      <sheetName val="Cargas_Sociales"/>
      <sheetName val="Tarifas_de_Alquiler_de_Equipo"/>
      <sheetName val="PRE_Desvio_Alcant___Potable"/>
      <sheetName val="análisis de costo edificios"/>
      <sheetName val="Insumos_materiales"/>
      <sheetName val="Costos_Mano_de_Obra"/>
      <sheetName val="Ana__Horm_mexc_mort"/>
      <sheetName val="EST_N__DE_OVANDO_CENTRAL_(MOD__"/>
      <sheetName val="análisis_de_costo_edificios"/>
      <sheetName val="datos_project1"/>
      <sheetName val="PRESUPUESTO_pañetado1"/>
      <sheetName val="PRESUPUESTO_violinado1"/>
      <sheetName val="Analisis_Unit__1"/>
      <sheetName val="Datos_Para_Project1"/>
      <sheetName val="Cargas_Sociales1"/>
      <sheetName val="Tarifas_de_Alquiler_de_Equipo1"/>
      <sheetName val="PRE_Desvio_Alcant___Potable1"/>
      <sheetName val="Insumos_materiales1"/>
      <sheetName val="Costos_Mano_de_Obra1"/>
      <sheetName val="Ana__Horm_mexc_mort1"/>
      <sheetName val="EST_N__DE_OVANDO_CENTRAL_(MOD_1"/>
      <sheetName val="análisis_de_costo_edificios1"/>
      <sheetName val="datos_project2"/>
      <sheetName val="PRESUPUESTO_pañetado2"/>
      <sheetName val="PRESUPUESTO_violinado2"/>
      <sheetName val="Analisis_Unit__2"/>
      <sheetName val="Datos_Para_Project2"/>
      <sheetName val="Cargas_Sociales2"/>
      <sheetName val="Tarifas_de_Alquiler_de_Equipo2"/>
      <sheetName val="PRE_Desvio_Alcant___Potable2"/>
      <sheetName val="Insumos_materiales2"/>
      <sheetName val="Costos_Mano_de_Obra2"/>
      <sheetName val="Ana__Horm_mexc_mort2"/>
      <sheetName val="EST_N__DE_OVANDO_CENTRAL_(MOD_2"/>
      <sheetName val="análisis_de_costo_edificios2"/>
      <sheetName val="datos_project3"/>
      <sheetName val="PRESUPUESTO_pañetado3"/>
      <sheetName val="PRESUPUESTO_violinado3"/>
      <sheetName val="Analisis_Unit__3"/>
      <sheetName val="Datos_Para_Project3"/>
      <sheetName val="Cargas_Sociales3"/>
      <sheetName val="Tarifas_de_Alquiler_de_Equipo3"/>
      <sheetName val="PRE_Desvio_Alcant___Potable3"/>
      <sheetName val="Insumos_materiales3"/>
      <sheetName val="Costos_Mano_de_Obra3"/>
      <sheetName val="Ana__Horm_mexc_mort3"/>
      <sheetName val="EST_N__DE_OVANDO_CENTRAL_(MOD_3"/>
      <sheetName val="análisis_de_costo_edificios3"/>
      <sheetName val="datos_project4"/>
      <sheetName val="PRESUPUESTO_pañetado4"/>
      <sheetName val="PRESUPUESTO_violinado4"/>
      <sheetName val="Analisis_Unit__4"/>
      <sheetName val="Datos_Para_Project4"/>
      <sheetName val="Cargas_Sociales4"/>
      <sheetName val="Tarifas_de_Alquiler_de_Equipo4"/>
      <sheetName val="PRE_Desvio_Alcant___Potable4"/>
      <sheetName val="Insumos_materiales4"/>
      <sheetName val="Costos_Mano_de_Obra4"/>
      <sheetName val="Ana__Horm_mexc_mort4"/>
      <sheetName val="EST_N__DE_OVANDO_CENTRAL_(MOD_4"/>
      <sheetName val="análisis_de_costo_edificios4"/>
      <sheetName val="datos_project5"/>
      <sheetName val="PRESUPUESTO_pañetado5"/>
      <sheetName val="PRESUPUESTO_violinado5"/>
      <sheetName val="Analisis_Unit__5"/>
      <sheetName val="Datos_Para_Project5"/>
      <sheetName val="Cargas_Sociales5"/>
      <sheetName val="Tarifas_de_Alquiler_de_Equipo5"/>
      <sheetName val="PRE_Desvio_Alcant___Potable5"/>
      <sheetName val="Insumos_materiales5"/>
      <sheetName val="Costos_Mano_de_Obra5"/>
      <sheetName val="Ana__Horm_mexc_mort5"/>
      <sheetName val="EST_N__DE_OVANDO_CENTRAL_(MOD_5"/>
      <sheetName val="análisis_de_costo_edificios5"/>
      <sheetName val="listado equipos a utilizar"/>
      <sheetName val="Ana. blocks y termin."/>
    </sheetNames>
    <sheetDataSet>
      <sheetData sheetId="0">
        <row r="3">
          <cell r="G3">
            <v>212.68726395300044</v>
          </cell>
        </row>
      </sheetData>
      <sheetData sheetId="1">
        <row r="3">
          <cell r="G3">
            <v>212.68726395300044</v>
          </cell>
        </row>
      </sheetData>
      <sheetData sheetId="2">
        <row r="3">
          <cell r="G3">
            <v>212.68726395300044</v>
          </cell>
        </row>
      </sheetData>
      <sheetData sheetId="3">
        <row r="3">
          <cell r="G3">
            <v>212.68726395300044</v>
          </cell>
        </row>
      </sheetData>
      <sheetData sheetId="4">
        <row r="3">
          <cell r="G3">
            <v>212.68726395300044</v>
          </cell>
        </row>
        <row r="4">
          <cell r="G4">
            <v>141.52328997062529</v>
          </cell>
        </row>
        <row r="5">
          <cell r="G5">
            <v>73.32996747796895</v>
          </cell>
        </row>
        <row r="41">
          <cell r="F41">
            <v>900</v>
          </cell>
        </row>
        <row r="42">
          <cell r="F42">
            <v>800</v>
          </cell>
        </row>
        <row r="44">
          <cell r="F44">
            <v>1180</v>
          </cell>
        </row>
        <row r="47">
          <cell r="F47">
            <v>320</v>
          </cell>
        </row>
        <row r="49">
          <cell r="F49">
            <v>225</v>
          </cell>
        </row>
        <row r="64">
          <cell r="F64">
            <v>3651.0638888888889</v>
          </cell>
        </row>
        <row r="74">
          <cell r="F74">
            <v>3252.5111111111114</v>
          </cell>
        </row>
        <row r="85">
          <cell r="F85">
            <v>4011.2777777777778</v>
          </cell>
        </row>
      </sheetData>
      <sheetData sheetId="5">
        <row r="3">
          <cell r="G3">
            <v>212.68726395300044</v>
          </cell>
        </row>
      </sheetData>
      <sheetData sheetId="6">
        <row r="3">
          <cell r="G3">
            <v>212.68726395300044</v>
          </cell>
        </row>
        <row r="23">
          <cell r="G23">
            <v>1.3036438662750036</v>
          </cell>
        </row>
      </sheetData>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3">
          <cell r="G3">
            <v>212.68726395300044</v>
          </cell>
        </row>
      </sheetData>
      <sheetData sheetId="20">
        <row r="3">
          <cell r="G3">
            <v>212.68726395300044</v>
          </cell>
        </row>
      </sheetData>
      <sheetData sheetId="21">
        <row r="3">
          <cell r="G3">
            <v>212.68726395300044</v>
          </cell>
        </row>
      </sheetData>
      <sheetData sheetId="22">
        <row r="3">
          <cell r="G3">
            <v>212.68726395300044</v>
          </cell>
        </row>
      </sheetData>
      <sheetData sheetId="23">
        <row r="3">
          <cell r="G3">
            <v>212.68726395300044</v>
          </cell>
        </row>
      </sheetData>
      <sheetData sheetId="24">
        <row r="3">
          <cell r="G3">
            <v>212.68726395300044</v>
          </cell>
        </row>
      </sheetData>
      <sheetData sheetId="25">
        <row r="3">
          <cell r="G3">
            <v>212.68726395300044</v>
          </cell>
        </row>
      </sheetData>
      <sheetData sheetId="26"/>
      <sheetData sheetId="27" refreshError="1"/>
      <sheetData sheetId="28"/>
      <sheetData sheetId="29"/>
      <sheetData sheetId="30"/>
      <sheetData sheetId="31"/>
      <sheetData sheetId="32"/>
      <sheetData sheetId="33">
        <row r="3">
          <cell r="G3">
            <v>212.68726395300044</v>
          </cell>
        </row>
      </sheetData>
      <sheetData sheetId="34">
        <row r="3">
          <cell r="G3">
            <v>212.68726395300044</v>
          </cell>
        </row>
      </sheetData>
      <sheetData sheetId="35">
        <row r="3">
          <cell r="G3">
            <v>212.68726395300044</v>
          </cell>
        </row>
      </sheetData>
      <sheetData sheetId="36">
        <row r="3">
          <cell r="G3">
            <v>212.68726395300044</v>
          </cell>
        </row>
      </sheetData>
      <sheetData sheetId="37">
        <row r="3">
          <cell r="G3">
            <v>212.68726395300044</v>
          </cell>
        </row>
      </sheetData>
      <sheetData sheetId="38">
        <row r="3">
          <cell r="G3">
            <v>212.68726395300044</v>
          </cell>
        </row>
      </sheetData>
      <sheetData sheetId="39"/>
      <sheetData sheetId="40"/>
      <sheetData sheetId="41"/>
      <sheetData sheetId="42"/>
      <sheetData sheetId="43"/>
      <sheetData sheetId="44"/>
      <sheetData sheetId="45"/>
      <sheetData sheetId="46">
        <row r="3">
          <cell r="G3">
            <v>212.68726395300044</v>
          </cell>
        </row>
      </sheetData>
      <sheetData sheetId="47">
        <row r="3">
          <cell r="G3">
            <v>212.68726395300044</v>
          </cell>
        </row>
      </sheetData>
      <sheetData sheetId="48">
        <row r="3">
          <cell r="G3">
            <v>212.68726395300044</v>
          </cell>
        </row>
      </sheetData>
      <sheetData sheetId="49">
        <row r="3">
          <cell r="G3">
            <v>212.68726395300044</v>
          </cell>
        </row>
      </sheetData>
      <sheetData sheetId="50">
        <row r="3">
          <cell r="G3">
            <v>212.68726395300044</v>
          </cell>
        </row>
      </sheetData>
      <sheetData sheetId="51">
        <row r="3">
          <cell r="G3">
            <v>212.68726395300044</v>
          </cell>
        </row>
      </sheetData>
      <sheetData sheetId="52"/>
      <sheetData sheetId="53"/>
      <sheetData sheetId="54"/>
      <sheetData sheetId="55"/>
      <sheetData sheetId="56"/>
      <sheetData sheetId="57"/>
      <sheetData sheetId="58"/>
      <sheetData sheetId="59">
        <row r="3">
          <cell r="G3">
            <v>212.68726395300044</v>
          </cell>
        </row>
      </sheetData>
      <sheetData sheetId="60">
        <row r="3">
          <cell r="G3">
            <v>212.68726395300044</v>
          </cell>
        </row>
      </sheetData>
      <sheetData sheetId="61">
        <row r="3">
          <cell r="G3">
            <v>212.68726395300044</v>
          </cell>
        </row>
      </sheetData>
      <sheetData sheetId="62">
        <row r="3">
          <cell r="G3">
            <v>212.68726395300044</v>
          </cell>
        </row>
      </sheetData>
      <sheetData sheetId="63">
        <row r="3">
          <cell r="G3">
            <v>212.68726395300044</v>
          </cell>
        </row>
      </sheetData>
      <sheetData sheetId="64">
        <row r="3">
          <cell r="G3">
            <v>212.68726395300044</v>
          </cell>
        </row>
      </sheetData>
      <sheetData sheetId="65"/>
      <sheetData sheetId="66"/>
      <sheetData sheetId="67"/>
      <sheetData sheetId="68"/>
      <sheetData sheetId="69"/>
      <sheetData sheetId="70"/>
      <sheetData sheetId="71"/>
      <sheetData sheetId="72">
        <row r="3">
          <cell r="G3">
            <v>212.68726395300044</v>
          </cell>
        </row>
      </sheetData>
      <sheetData sheetId="73">
        <row r="3">
          <cell r="G3">
            <v>212.68726395300044</v>
          </cell>
        </row>
      </sheetData>
      <sheetData sheetId="74">
        <row r="3">
          <cell r="G3">
            <v>212.68726395300044</v>
          </cell>
        </row>
      </sheetData>
      <sheetData sheetId="75">
        <row r="3">
          <cell r="G3">
            <v>212.68726395300044</v>
          </cell>
        </row>
      </sheetData>
      <sheetData sheetId="76">
        <row r="3">
          <cell r="G3">
            <v>212.68726395300044</v>
          </cell>
        </row>
      </sheetData>
      <sheetData sheetId="77">
        <row r="3">
          <cell r="G3">
            <v>212.68726395300044</v>
          </cell>
        </row>
      </sheetData>
      <sheetData sheetId="78"/>
      <sheetData sheetId="79"/>
      <sheetData sheetId="80"/>
      <sheetData sheetId="81"/>
      <sheetData sheetId="82"/>
      <sheetData sheetId="83"/>
      <sheetData sheetId="84"/>
      <sheetData sheetId="85">
        <row r="3">
          <cell r="G3">
            <v>212.68726395300044</v>
          </cell>
        </row>
      </sheetData>
      <sheetData sheetId="86">
        <row r="3">
          <cell r="G3">
            <v>212.68726395300044</v>
          </cell>
        </row>
      </sheetData>
      <sheetData sheetId="87">
        <row r="3">
          <cell r="G3">
            <v>212.68726395300044</v>
          </cell>
        </row>
      </sheetData>
      <sheetData sheetId="88">
        <row r="3">
          <cell r="G3">
            <v>212.68726395300044</v>
          </cell>
        </row>
      </sheetData>
      <sheetData sheetId="89">
        <row r="3">
          <cell r="G3">
            <v>212.68726395300044</v>
          </cell>
        </row>
      </sheetData>
      <sheetData sheetId="90">
        <row r="3">
          <cell r="G3">
            <v>212.68726395300044</v>
          </cell>
        </row>
      </sheetData>
      <sheetData sheetId="91"/>
      <sheetData sheetId="92"/>
      <sheetData sheetId="93"/>
      <sheetData sheetId="94"/>
      <sheetData sheetId="95"/>
      <sheetData sheetId="96"/>
      <sheetData sheetId="97"/>
      <sheetData sheetId="98" refreshError="1"/>
      <sheetData sheetId="9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QUIPOS"/>
      <sheetName val="PU"/>
      <sheetName val="SERVICIOS"/>
      <sheetName val="Presupuesto"/>
      <sheetName val="Programa de Trabajo"/>
      <sheetName val="Graficas"/>
      <sheetName val="Uso de Equipos"/>
      <sheetName val="Hoja8"/>
      <sheetName val="Hoja9"/>
      <sheetName val="Hoja10"/>
      <sheetName val="Hoja11"/>
      <sheetName val="Hoja12"/>
      <sheetName val="Hoja13"/>
      <sheetName val="Hoja14"/>
      <sheetName val="Hoja15"/>
      <sheetName val="Hoja16"/>
      <sheetName val="SALARIOS"/>
      <sheetName val="MATERIALES"/>
      <sheetName val="Analisis BC"/>
      <sheetName val="O.M. y Salarios"/>
      <sheetName val="Gastos Generales y Factores"/>
      <sheetName val="Listado Mano de Obra"/>
      <sheetName val="Listado Completo de Equipos"/>
      <sheetName val="Progr. Mensual"/>
      <sheetName val="Lista de Materiales"/>
      <sheetName val="Ingenieria"/>
      <sheetName val="Lista de Insumos K-CC 146-148"/>
      <sheetName val="Pres. Nav. Pto Plata"/>
      <sheetName val="PLANTA 150-200 TPH"/>
      <sheetName val="PRECIOS_ELE"/>
      <sheetName val="MO"/>
      <sheetName val="Trabajos Generales"/>
      <sheetName val="Programa_de_Trabajo"/>
      <sheetName val="Uso_de_Equipos"/>
      <sheetName val="Cargas Sociales"/>
      <sheetName val="Analisis Unit. "/>
      <sheetName val="Analisis Unitarios"/>
      <sheetName val="Tarifas de Alquiler de Equipo"/>
      <sheetName val="ANALISIS HORMIGON ARMADO"/>
      <sheetName val="EST N. DE OVANDO CENTRAL (MOD. "/>
      <sheetName val="analisis sto dgo"/>
      <sheetName val="Insumos"/>
      <sheetName val="Análisis de Precios"/>
      <sheetName val="Precio"/>
      <sheetName val="Programa_de_Trabajo1"/>
      <sheetName val="Uso_de_Equipos1"/>
      <sheetName val="Analisis_BC"/>
      <sheetName val="O_M__y_Salarios"/>
      <sheetName val="Gastos_Generales_y_Factores"/>
      <sheetName val="Listado_Mano_de_Obra"/>
      <sheetName val="Listado_Completo_de_Equipos"/>
      <sheetName val="Progr__Mensual"/>
      <sheetName val="Lista_de_Materiales"/>
      <sheetName val="Lista_de_Insumos_K-CC_146-148"/>
      <sheetName val="Pres__Nav__Pto_Plata"/>
      <sheetName val="PLANTA_150-200_TPH"/>
      <sheetName val="Trabajos_Generales"/>
      <sheetName val="Cargas_Sociales"/>
      <sheetName val="Analisis_Unit__"/>
      <sheetName val="Analisis_Unitarios"/>
      <sheetName val="Tarifas_de_Alquiler_de_Equipo"/>
      <sheetName val="ANALISIS_HORMIGON_ARMADO"/>
      <sheetName val="Programa_de_Trabajo2"/>
      <sheetName val="Uso_de_Equipos2"/>
      <sheetName val="Analisis_BC1"/>
      <sheetName val="O_M__y_Salarios1"/>
      <sheetName val="Gastos_Generales_y_Factores1"/>
      <sheetName val="Listado_Mano_de_Obra1"/>
      <sheetName val="Listado_Completo_de_Equipos1"/>
      <sheetName val="Progr__Mensual1"/>
      <sheetName val="Lista_de_Materiales1"/>
      <sheetName val="Lista_de_Insumos_K-CC_146-1481"/>
      <sheetName val="Pres__Nav__Pto_Plata1"/>
      <sheetName val="PLANTA_150-200_TPH1"/>
      <sheetName val="Trabajos_Generales1"/>
      <sheetName val="Cargas_Sociales1"/>
      <sheetName val="Analisis_Unit__1"/>
      <sheetName val="Analisis_Unitarios1"/>
      <sheetName val="Tarifas_de_Alquiler_de_Equipo1"/>
      <sheetName val="ANALISIS_HORMIGON_ARMADO1"/>
      <sheetName val="Programa_de_Trabajo3"/>
      <sheetName val="Uso_de_Equipos3"/>
      <sheetName val="Analisis_BC2"/>
      <sheetName val="O_M__y_Salarios2"/>
      <sheetName val="Gastos_Generales_y_Factores2"/>
      <sheetName val="Listado_Mano_de_Obra2"/>
      <sheetName val="Listado_Completo_de_Equipos2"/>
      <sheetName val="Progr__Mensual2"/>
      <sheetName val="Lista_de_Materiales2"/>
      <sheetName val="Lista_de_Insumos_K-CC_146-1482"/>
      <sheetName val="Pres__Nav__Pto_Plata2"/>
      <sheetName val="PLANTA_150-200_TPH2"/>
      <sheetName val="Trabajos_Generales2"/>
      <sheetName val="Cargas_Sociales2"/>
      <sheetName val="Analisis_Unit__2"/>
      <sheetName val="Analisis_Unitarios2"/>
      <sheetName val="Tarifas_de_Alquiler_de_Equipo2"/>
      <sheetName val="ANALISIS_HORMIGON_ARMADO2"/>
      <sheetName val="Programa_de_Trabajo4"/>
      <sheetName val="Uso_de_Equipos4"/>
      <sheetName val="Analisis_BC3"/>
      <sheetName val="O_M__y_Salarios3"/>
      <sheetName val="Gastos_Generales_y_Factores3"/>
      <sheetName val="Listado_Mano_de_Obra3"/>
      <sheetName val="Listado_Completo_de_Equipos3"/>
      <sheetName val="Progr__Mensual3"/>
      <sheetName val="Lista_de_Materiales3"/>
      <sheetName val="Lista_de_Insumos_K-CC_146-1483"/>
      <sheetName val="Pres__Nav__Pto_Plata3"/>
      <sheetName val="PLANTA_150-200_TPH3"/>
      <sheetName val="Trabajos_Generales3"/>
      <sheetName val="Cargas_Sociales3"/>
      <sheetName val="Analisis_Unit__3"/>
      <sheetName val="Analisis_Unitarios3"/>
      <sheetName val="Tarifas_de_Alquiler_de_Equipo3"/>
      <sheetName val="ANALISIS_HORMIGON_ARMADO3"/>
      <sheetName val="analisis_sto_dgo1"/>
      <sheetName val="analisis_sto_dgo"/>
      <sheetName val="Programa_de_Trabajo5"/>
      <sheetName val="Uso_de_Equipos5"/>
      <sheetName val="Analisis_BC4"/>
      <sheetName val="O_M__y_Salarios4"/>
      <sheetName val="Gastos_Generales_y_Factores4"/>
      <sheetName val="Listado_Mano_de_Obra4"/>
      <sheetName val="Listado_Completo_de_Equipos4"/>
      <sheetName val="Progr__Mensual4"/>
      <sheetName val="Lista_de_Materiales4"/>
      <sheetName val="Lista_de_Insumos_K-CC_146-1484"/>
      <sheetName val="Pres__Nav__Pto_Plata4"/>
      <sheetName val="PLANTA_150-200_TPH4"/>
      <sheetName val="Trabajos_Generales4"/>
      <sheetName val="Cargas_Sociales4"/>
      <sheetName val="Analisis_Unit__4"/>
      <sheetName val="Analisis_Unitarios4"/>
      <sheetName val="Tarifas_de_Alquiler_de_Equipo4"/>
      <sheetName val="ANALISIS_HORMIGON_ARMADO4"/>
      <sheetName val="Programa_de_Trabajo6"/>
      <sheetName val="Uso_de_Equipos6"/>
      <sheetName val="Analisis_BC5"/>
      <sheetName val="O_M__y_Salarios5"/>
      <sheetName val="Gastos_Generales_y_Factores5"/>
      <sheetName val="Listado_Mano_de_Obra5"/>
      <sheetName val="Listado_Completo_de_Equipos5"/>
      <sheetName val="Progr__Mensual5"/>
      <sheetName val="Lista_de_Materiales5"/>
      <sheetName val="Lista_de_Insumos_K-CC_146-1485"/>
      <sheetName val="Pres__Nav__Pto_Plata5"/>
      <sheetName val="PLANTA_150-200_TPH5"/>
      <sheetName val="Trabajos_Generales5"/>
      <sheetName val="Cargas_Sociales5"/>
      <sheetName val="Analisis_Unit__5"/>
      <sheetName val="Analisis_Unitarios5"/>
      <sheetName val="Tarifas_de_Alquiler_de_Equipo5"/>
      <sheetName val="ANALISIS_HORMIGON_ARMADO5"/>
      <sheetName val="Resumen Precio Equipos"/>
      <sheetName val="analisis"/>
      <sheetName val="Sheet4"/>
      <sheetName val="Sheet5"/>
      <sheetName val="analisis_sto_dgo2"/>
      <sheetName val="EST_N__DE_OVANDO_CENTRAL_(MOD__"/>
      <sheetName val="MANO DE OBRA Y TARIFAS"/>
      <sheetName val="Pasarela de L=60.00"/>
    </sheetNames>
    <sheetDataSet>
      <sheetData sheetId="0" refreshError="1">
        <row r="13">
          <cell r="D13">
            <v>500</v>
          </cell>
        </row>
        <row r="14">
          <cell r="D14">
            <v>990</v>
          </cell>
        </row>
        <row r="27">
          <cell r="D27">
            <v>2.8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sheetData sheetId="42"/>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refreshError="1"/>
      <sheetData sheetId="155" refreshError="1"/>
      <sheetData sheetId="156" refreshError="1"/>
      <sheetData sheetId="157" refreshError="1"/>
      <sheetData sheetId="158"/>
      <sheetData sheetId="159"/>
      <sheetData sheetId="160" refreshError="1"/>
      <sheetData sheetId="16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Z"/>
      <sheetName val="Ac.C"/>
      <sheetName val="Ac.V"/>
      <sheetName val="resum.ac "/>
      <sheetName val="LOSA"/>
      <sheetName val="LOSA (2)"/>
      <sheetName val="insumo"/>
      <sheetName val="Mezcla"/>
      <sheetName val="ana.h.a"/>
      <sheetName val="analisis"/>
      <sheetName val="Analisis Areas Ext."/>
      <sheetName val="Resumen"/>
      <sheetName val="exteriores"/>
      <sheetName val="v. exterior"/>
      <sheetName val="bLOQUE A"/>
      <sheetName val="V.Tierras A"/>
      <sheetName val="V H.A y Muros A"/>
      <sheetName val="Term A"/>
      <sheetName val="ANALISIS STO DGO"/>
      <sheetName val="anal term"/>
      <sheetName val="#REF"/>
      <sheetName val="Ac_Z"/>
      <sheetName val="Ac_C"/>
      <sheetName val="Ac_V"/>
      <sheetName val="resum_ac_"/>
      <sheetName val="LOSA_(2)"/>
      <sheetName val="ana_h_a"/>
      <sheetName val="Analisis_Areas_Ext_"/>
      <sheetName val="v__exterior"/>
      <sheetName val="bLOQUE_A"/>
      <sheetName val="V_Tierras_A"/>
      <sheetName val="V_H_A_y_Muros_A"/>
      <sheetName val="Term_A"/>
      <sheetName val="ANALISIS_STO_DGO"/>
      <sheetName val="Ac_Z1"/>
      <sheetName val="Ac_C1"/>
      <sheetName val="Ac_V1"/>
      <sheetName val="resum_ac_1"/>
      <sheetName val="LOSA_(2)1"/>
      <sheetName val="ana_h_a1"/>
      <sheetName val="Analisis_Areas_Ext_1"/>
      <sheetName val="v__exterior1"/>
      <sheetName val="bLOQUE_A1"/>
      <sheetName val="V_Tierras_A1"/>
      <sheetName val="V_H_A_y_Muros_A1"/>
      <sheetName val="Term_A1"/>
      <sheetName val="ANALISIS_STO_DGO1"/>
      <sheetName val="anal_term"/>
      <sheetName val="HORM. Y MORTEROS."/>
      <sheetName val="SALARIOS"/>
      <sheetName val="m.o."/>
      <sheetName val="Ana. blocks y termin."/>
      <sheetName val="Costos Mano de Obra"/>
      <sheetName val="Insumos materiales"/>
      <sheetName val="Ana. Horm mexc mort"/>
      <sheetName val="m_o_"/>
      <sheetName val="m_o_1"/>
      <sheetName val="Ac_Z2"/>
      <sheetName val="Ac_C2"/>
      <sheetName val="Ac_V2"/>
      <sheetName val="resum_ac_2"/>
      <sheetName val="LOSA_(2)2"/>
      <sheetName val="ana_h_a2"/>
      <sheetName val="Analisis_Areas_Ext_2"/>
      <sheetName val="v__exterior2"/>
      <sheetName val="bLOQUE_A2"/>
      <sheetName val="V_Tierras_A2"/>
      <sheetName val="V_H_A_y_Muros_A2"/>
      <sheetName val="Term_A2"/>
      <sheetName val="ANALISIS_STO_DGO2"/>
      <sheetName val="m_o_2"/>
      <sheetName val="Ac_Z3"/>
      <sheetName val="Ac_C3"/>
      <sheetName val="Ac_V3"/>
      <sheetName val="resum_ac_3"/>
      <sheetName val="LOSA_(2)3"/>
      <sheetName val="ana_h_a3"/>
      <sheetName val="Analisis_Areas_Ext_3"/>
      <sheetName val="v__exterior3"/>
      <sheetName val="bLOQUE_A3"/>
      <sheetName val="V_Tierras_A3"/>
      <sheetName val="V_H_A_y_Muros_A3"/>
      <sheetName val="Term_A3"/>
      <sheetName val="ANALISIS_STO_DGO3"/>
      <sheetName val="m_o_3"/>
      <sheetName val="Ac_Z4"/>
      <sheetName val="Ac_C4"/>
      <sheetName val="Ac_V4"/>
      <sheetName val="resum_ac_4"/>
      <sheetName val="LOSA_(2)4"/>
      <sheetName val="ana_h_a4"/>
      <sheetName val="Analisis_Areas_Ext_4"/>
      <sheetName val="v__exterior4"/>
      <sheetName val="bLOQUE_A4"/>
      <sheetName val="V_Tierras_A4"/>
      <sheetName val="V_H_A_y_Muros_A4"/>
      <sheetName val="Term_A4"/>
      <sheetName val="ANALISIS_STO_DGO4"/>
      <sheetName val="m_o_4"/>
      <sheetName val="Ac_Z5"/>
      <sheetName val="Ac_C5"/>
      <sheetName val="Ac_V5"/>
      <sheetName val="resum_ac_5"/>
      <sheetName val="LOSA_(2)5"/>
      <sheetName val="ana_h_a5"/>
      <sheetName val="Analisis_Areas_Ext_5"/>
      <sheetName val="v__exterior5"/>
      <sheetName val="bLOQUE_A5"/>
      <sheetName val="V_Tierras_A5"/>
      <sheetName val="V_H_A_y_Muros_A5"/>
      <sheetName val="Term_A5"/>
      <sheetName val="ANALISIS_STO_DGO5"/>
      <sheetName val="m_o_5"/>
      <sheetName val="HORM__Y_MORTEROS_"/>
      <sheetName val="anal_term1"/>
      <sheetName val="HORM__Y_MORTEROS_1"/>
      <sheetName val="anal_term2"/>
      <sheetName val="HORM__Y_MORTEROS_2"/>
      <sheetName val="anal_term3"/>
      <sheetName val="HORM__Y_MORTEROS_3"/>
      <sheetName val="anal_term4"/>
      <sheetName val="HORM__Y_MORTEROS_4"/>
      <sheetName val="anal_term5"/>
      <sheetName val="HORM__Y_MORTEROS_5"/>
      <sheetName val="Osiades Est."/>
      <sheetName val="Analisis RELLENO"/>
      <sheetName val="Precios"/>
      <sheetName val="presup"/>
      <sheetName val="INSUMOS"/>
      <sheetName val="ana-sanit."/>
      <sheetName val="Ana"/>
      <sheetName val="analisis h-a "/>
      <sheetName val="Pu-Sanit."/>
      <sheetName val="Jornal"/>
      <sheetName val="listado equipos a utilizar"/>
      <sheetName val="electrico"/>
      <sheetName val="Anal. horm."/>
      <sheetName val="Mat"/>
      <sheetName val="Mano de Obra"/>
      <sheetName val="Volumenes"/>
      <sheetName val="Lista de preci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0">
          <cell r="F10">
            <v>4838.6400000000003</v>
          </cell>
        </row>
        <row r="37">
          <cell r="F37">
            <v>4299.8692000000001</v>
          </cell>
        </row>
      </sheetData>
      <sheetData sheetId="8" refreshError="1"/>
      <sheetData sheetId="9" refreshError="1"/>
      <sheetData sheetId="10" refreshError="1"/>
      <sheetData sheetId="11" refreshError="1"/>
      <sheetData sheetId="12"/>
      <sheetData sheetId="13" refreshError="1"/>
      <sheetData sheetId="14" refreshError="1"/>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refreshError="1"/>
      <sheetData sheetId="33" refreshError="1"/>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refreshError="1"/>
      <sheetData sheetId="125" refreshError="1"/>
      <sheetData sheetId="126" refreshError="1"/>
      <sheetData sheetId="127"/>
      <sheetData sheetId="128"/>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Ins2"/>
      <sheetName val="Rndmto"/>
      <sheetName val="M.O."/>
      <sheetName val="Ana"/>
      <sheetName val="Resu"/>
      <sheetName val="Indice"/>
      <sheetName val="Sheet1"/>
    </sheetNames>
    <sheetDataSet>
      <sheetData sheetId="0"/>
      <sheetData sheetId="1">
        <row r="627">
          <cell r="E627">
            <v>521.90770500000008</v>
          </cell>
        </row>
        <row r="660">
          <cell r="E660">
            <v>6.72</v>
          </cell>
        </row>
      </sheetData>
      <sheetData sheetId="2"/>
      <sheetData sheetId="3"/>
      <sheetData sheetId="4">
        <row r="26">
          <cell r="C26">
            <v>20.36</v>
          </cell>
        </row>
        <row r="126">
          <cell r="C126">
            <v>139.94999999999999</v>
          </cell>
        </row>
        <row r="203">
          <cell r="C203">
            <v>267.08999999999997</v>
          </cell>
        </row>
        <row r="216">
          <cell r="C216">
            <v>94.17</v>
          </cell>
        </row>
        <row r="970">
          <cell r="C970">
            <v>149.03</v>
          </cell>
        </row>
      </sheetData>
      <sheetData sheetId="5"/>
      <sheetData sheetId="6"/>
      <sheetData sheetId="7"/>
      <sheetData sheetId="8"/>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TAS"/>
      <sheetName val="TERMINACION DE SUPERFICIE"/>
      <sheetName val="ANALISIS"/>
      <sheetName val="Pisos marmol y Ceram.laticrete"/>
      <sheetName val="ANALISIS DE COSTOS"/>
      <sheetName val="REVESTIMIENTOS"/>
      <sheetName val="techos"/>
      <sheetName val="Sheet1"/>
      <sheetName val="PISO VIBRAZO GRIS"/>
      <sheetName val="GROUTING"/>
      <sheetName val="MORTEROS"/>
      <sheetName val="PISOS"/>
      <sheetName val="REFERENCIAS"/>
      <sheetName val="LISTADO INSUMOS DEL 2000"/>
      <sheetName val="HORMIGON ARMADO, ZAPATA"/>
      <sheetName val="PINTURA"/>
      <sheetName val="TECHO2"/>
      <sheetName val="ADOQUINES"/>
      <sheetName val="Presupuesto @ 1-10-02"/>
      <sheetName val="Mediciones @ 10-9-02"/>
      <sheetName val="Cotizaciones"/>
      <sheetName val="M.O. Plomería (2)"/>
      <sheetName val="Piezas Plomería (2)"/>
      <sheetName val="Mediciones"/>
      <sheetName val="Análisis Complementarios"/>
      <sheetName val="Bloques"/>
      <sheetName val="Otros"/>
      <sheetName val="Pisos &amp; Revestimientos"/>
      <sheetName val="Vigas"/>
      <sheetName val="Cuantía Acero"/>
      <sheetName val="Cotización Acero"/>
      <sheetName val="Cotizaciones Diversas"/>
      <sheetName val="M.O. Plomería"/>
      <sheetName val="Piezas Plomería"/>
      <sheetName val="Insumos"/>
      <sheetName val="M.O."/>
      <sheetName val="Ponderación"/>
      <sheetName val="Hoja Resumen"/>
      <sheetName val="Apto. #1202"/>
      <sheetName val="Apto. #1203"/>
      <sheetName val="Pisos Terraza Penthouse"/>
      <sheetName val="PVC"/>
      <sheetName val="Unified Pagos- factura_rep.tx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9">
          <cell r="I29">
            <v>277.11900900900901</v>
          </cell>
        </row>
      </sheetData>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DESCRIPCION"/>
      <sheetName val="Muros Interiores h=2.8 m "/>
      <sheetName val="MurosInt.h=2.8 m U C con plycem"/>
      <sheetName val="MurosInt.h=2.8 m Plycem 2 lados"/>
      <sheetName val="Plafond Sheetrock"/>
      <sheetName val="Cornisa de 2 pie"/>
      <sheetName val="Cornisa de 2.62 pie"/>
      <sheetName val="Volumetria piso 16"/>
      <sheetName val="Hoja de calculo Recubrimiento"/>
      <sheetName val="Calculo Metales NIVEL 17"/>
      <sheetName val="Ana.precios un"/>
      <sheetName val="Factura (813)"/>
      <sheetName val="Analisis"/>
      <sheetName val="Insumos materiales"/>
      <sheetName val="Costos Mano de Obra"/>
      <sheetName val="Ana. Horm mexc mort"/>
      <sheetName val="Análisis"/>
      <sheetName val="Resumen Precio Equipos"/>
    </sheetNames>
    <sheetDataSet>
      <sheetData sheetId="0">
        <row r="30">
          <cell r="L30">
            <v>6.7</v>
          </cell>
        </row>
        <row r="31">
          <cell r="L31">
            <v>6.7</v>
          </cell>
        </row>
        <row r="35">
          <cell r="L35">
            <v>13.1976</v>
          </cell>
        </row>
        <row r="36">
          <cell r="L36">
            <v>7.3216000000000001</v>
          </cell>
        </row>
        <row r="38">
          <cell r="L38">
            <v>203.57</v>
          </cell>
        </row>
        <row r="40">
          <cell r="L40">
            <v>425</v>
          </cell>
        </row>
        <row r="41">
          <cell r="L41">
            <v>50.4</v>
          </cell>
        </row>
        <row r="43">
          <cell r="L43">
            <v>41.552000000000007</v>
          </cell>
        </row>
      </sheetData>
      <sheetData sheetId="1" refreshError="1"/>
      <sheetData sheetId="2" refreshError="1"/>
      <sheetData sheetId="3">
        <row r="64">
          <cell r="E64">
            <v>659.64462033685038</v>
          </cell>
        </row>
      </sheetData>
      <sheetData sheetId="4">
        <row r="64">
          <cell r="E64">
            <v>828.71794233657636</v>
          </cell>
        </row>
      </sheetData>
      <sheetData sheetId="5">
        <row r="54">
          <cell r="E54">
            <v>281.22417445913197</v>
          </cell>
        </row>
      </sheetData>
      <sheetData sheetId="6">
        <row r="60">
          <cell r="E60">
            <v>512.8477123357377</v>
          </cell>
        </row>
      </sheetData>
      <sheetData sheetId="7">
        <row r="60">
          <cell r="E60">
            <v>519.29974515533274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
      <sheetName val="SALARIOS"/>
      <sheetName val="M.O."/>
      <sheetName val="HORM. Y MORTEROS."/>
      <sheetName val="ANALISIS FRED"/>
      <sheetName val="ANALISIS"/>
      <sheetName val="Ana.MELLIZAS"/>
      <sheetName val="PRES_BNP"/>
      <sheetName val="PRES_1erNivel"/>
      <sheetName val="PRES_2doNivel"/>
      <sheetName val="Pres_InstSanit."/>
      <sheetName val="Pres_InstElect."/>
      <sheetName val="RESUMEN"/>
      <sheetName val="LISTADO INSUMOS DEL 2000"/>
      <sheetName val="COSTO INDIRECTO"/>
      <sheetName val="OPERADORES EQUIPOS"/>
      <sheetName val="Listado Equipos a utilizar"/>
      <sheetName val="Insumos"/>
      <sheetName val="Analisis Unit. "/>
      <sheetName val="Cargas Sociales"/>
      <sheetName val="EQUIPOS"/>
      <sheetName val="M_O_"/>
      <sheetName val="HORM__Y_MORTEROS_"/>
      <sheetName val="ANALISIS_FRED"/>
      <sheetName val="Ana_MELLIZAS"/>
      <sheetName val="Pres_InstSanit_"/>
      <sheetName val="Pres_InstElect_"/>
      <sheetName val="Listado_Equipos_a_utilizar"/>
      <sheetName val="COSTO_INDIRECTO"/>
      <sheetName val="OPERADORES_EQUIPOS"/>
      <sheetName val="LISTADO_INSUMOS_DEL_2000"/>
      <sheetName val="Analisis_Unit__"/>
      <sheetName val="Cargas_Sociales"/>
      <sheetName val="M_O_1"/>
      <sheetName val="HORM__Y_MORTEROS_1"/>
      <sheetName val="ANALISIS_FRED1"/>
      <sheetName val="Ana_MELLIZAS1"/>
      <sheetName val="Pres_InstSanit_1"/>
      <sheetName val="Pres_InstElect_1"/>
      <sheetName val="Listado_Equipos_a_utilizar1"/>
      <sheetName val="COSTO_INDIRECTO1"/>
      <sheetName val="OPERADORES_EQUIPOS1"/>
      <sheetName val="LISTADO_INSUMOS_DEL_20001"/>
      <sheetName val="Analisis_Unit__1"/>
      <sheetName val="Cargas_Sociales1"/>
      <sheetName val="M_O_2"/>
      <sheetName val="HORM__Y_MORTEROS_2"/>
      <sheetName val="ANALISIS_FRED2"/>
      <sheetName val="Ana_MELLIZAS2"/>
      <sheetName val="Pres_InstSanit_2"/>
      <sheetName val="Pres_InstElect_2"/>
      <sheetName val="Listado_Equipos_a_utilizar2"/>
      <sheetName val="COSTO_INDIRECTO2"/>
      <sheetName val="OPERADORES_EQUIPOS2"/>
      <sheetName val="LISTADO_INSUMOS_DEL_20002"/>
      <sheetName val="Analisis_Unit__2"/>
      <sheetName val="Cargas_Sociales2"/>
      <sheetName val="M_O_3"/>
      <sheetName val="HORM__Y_MORTEROS_3"/>
      <sheetName val="ANALISIS_FRED3"/>
      <sheetName val="Ana_MELLIZAS3"/>
      <sheetName val="Pres_InstSanit_3"/>
      <sheetName val="Pres_InstElect_3"/>
      <sheetName val="Listado_Equipos_a_utilizar3"/>
      <sheetName val="COSTO_INDIRECTO3"/>
      <sheetName val="OPERADORES_EQUIPOS3"/>
      <sheetName val="LISTADO_INSUMOS_DEL_20003"/>
      <sheetName val="Analisis_Unit__3"/>
      <sheetName val="Cargas_Sociales3"/>
      <sheetName val="qqVgas"/>
      <sheetName val="MATERIALES"/>
      <sheetName val="OBRAMANO"/>
      <sheetName val="ANALISIS H-A "/>
      <sheetName val="Jornal"/>
      <sheetName val="Unified Pagos- factura_rep.txt"/>
      <sheetName val="M_O_4"/>
      <sheetName val="HORM__Y_MORTEROS_4"/>
      <sheetName val="ANALISIS_FRED4"/>
      <sheetName val="Ana_MELLIZAS4"/>
      <sheetName val="Pres_InstSanit_4"/>
      <sheetName val="Pres_InstElect_4"/>
      <sheetName val="Listado_Equipos_a_utilizar4"/>
      <sheetName val="COSTO_INDIRECTO4"/>
      <sheetName val="OPERADORES_EQUIPOS4"/>
      <sheetName val="LISTADO_INSUMOS_DEL_20004"/>
      <sheetName val="Analisis_Unit__4"/>
      <sheetName val="Cargas_Sociales4"/>
      <sheetName val="M_O_5"/>
      <sheetName val="HORM__Y_MORTEROS_5"/>
      <sheetName val="ANALISIS_FRED5"/>
      <sheetName val="Ana_MELLIZAS5"/>
      <sheetName val="Pres_InstSanit_5"/>
      <sheetName val="Pres_InstElect_5"/>
      <sheetName val="Listado_Equipos_a_utilizar5"/>
      <sheetName val="COSTO_INDIRECTO5"/>
      <sheetName val="OPERADORES_EQUIPOS5"/>
      <sheetName val="LISTADO_INSUMOS_DEL_20005"/>
      <sheetName val="Analisis_Unit__5"/>
      <sheetName val="Cargas_Sociales5"/>
      <sheetName val="INSUMO"/>
      <sheetName val="MANO DE OBRA"/>
      <sheetName val="Insumos materiales"/>
      <sheetName val="Costos Mano de Obra"/>
      <sheetName val="Ana. Horm mexc mort"/>
      <sheetName val="Pu-Sanit."/>
      <sheetName val="Mat"/>
      <sheetName val="anal term"/>
      <sheetName val="Sheet4"/>
      <sheetName val="Sheet5"/>
      <sheetName val="análisis de precios"/>
      <sheetName val="caseta de planta"/>
      <sheetName val="Mezcla"/>
      <sheetName val="analisis de costo"/>
      <sheetName val="Col.Amarre"/>
      <sheetName val="Escalera"/>
      <sheetName val="Muros"/>
      <sheetName val="Precio"/>
      <sheetName val="CUBICACION"/>
      <sheetName val="MOCuadrillas"/>
      <sheetName val="Ana"/>
      <sheetName val="ANALISIS STO DGO"/>
      <sheetName val="UASD"/>
      <sheetName val="MO"/>
      <sheetName val="anál de costos (2)"/>
      <sheetName val="Analisis1"/>
      <sheetName val="Obra de Mano"/>
      <sheetName val="M_O_6"/>
      <sheetName val="HORM__Y_MORTEROS_6"/>
      <sheetName val="ANALISIS_FRED6"/>
      <sheetName val="Ana_MELLIZAS6"/>
      <sheetName val="Pres_InstSanit_6"/>
      <sheetName val="Pres_InstElect_6"/>
      <sheetName val="LISTADO_INSUMOS_DEL_20006"/>
      <sheetName val="COSTO_INDIRECTO6"/>
      <sheetName val="OPERADORES_EQUIPOS6"/>
      <sheetName val="Listado_Equipos_a_utilizar6"/>
      <sheetName val="Analisis_Unit__6"/>
      <sheetName val="Cargas_Sociales6"/>
      <sheetName val="Unified_Pagos-_factura_rep_txt"/>
      <sheetName val="ANALISIS_H-A_"/>
      <sheetName val="MANO_DE_OBRA"/>
      <sheetName val="Insumos_materiales"/>
      <sheetName val="Costos_Mano_de_Obra"/>
      <sheetName val="Ana__Horm_mexc_mort"/>
      <sheetName val="Pu-Sanit_"/>
      <sheetName val="anal_term"/>
      <sheetName val="análisis_de_precios"/>
      <sheetName val="caseta_de_planta"/>
      <sheetName val="analisis_de_costo"/>
      <sheetName val="Col_Amarre"/>
      <sheetName val="ANALISIS_STO_DGO"/>
      <sheetName val="Obra_de_Mano"/>
      <sheetName val="anál_de_costos_(2)"/>
    </sheetNames>
    <sheetDataSet>
      <sheetData sheetId="0" refreshError="1">
        <row r="767">
          <cell r="D767">
            <v>20</v>
          </cell>
        </row>
        <row r="770">
          <cell r="D770">
            <v>45.14</v>
          </cell>
        </row>
      </sheetData>
      <sheetData sheetId="1" refreshError="1">
        <row r="10">
          <cell r="C10">
            <v>350</v>
          </cell>
        </row>
      </sheetData>
      <sheetData sheetId="2" refreshError="1"/>
      <sheetData sheetId="3" refreshError="1">
        <row r="10">
          <cell r="C10">
            <v>350</v>
          </cell>
        </row>
        <row r="212">
          <cell r="H212">
            <v>2563.4295469815961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0">
          <cell r="C10">
            <v>43335</v>
          </cell>
        </row>
      </sheetData>
      <sheetData sheetId="22">
        <row r="10">
          <cell r="C10">
            <v>43335</v>
          </cell>
        </row>
      </sheetData>
      <sheetData sheetId="23">
        <row r="212">
          <cell r="H212">
            <v>2563.4295469815961</v>
          </cell>
        </row>
      </sheetData>
      <sheetData sheetId="24">
        <row r="212">
          <cell r="H212">
            <v>2563.4295469815961</v>
          </cell>
        </row>
      </sheetData>
      <sheetData sheetId="25">
        <row r="212">
          <cell r="H212">
            <v>2563.4295469815961</v>
          </cell>
        </row>
      </sheetData>
      <sheetData sheetId="26">
        <row r="212">
          <cell r="H212">
            <v>2563.4295469815961</v>
          </cell>
        </row>
      </sheetData>
      <sheetData sheetId="27">
        <row r="212">
          <cell r="H212">
            <v>2563.4295469815961</v>
          </cell>
        </row>
      </sheetData>
      <sheetData sheetId="28">
        <row r="212">
          <cell r="H212">
            <v>2563.4295469815961</v>
          </cell>
        </row>
      </sheetData>
      <sheetData sheetId="29">
        <row r="212">
          <cell r="H212">
            <v>2563.4295469815961</v>
          </cell>
        </row>
      </sheetData>
      <sheetData sheetId="30">
        <row r="212">
          <cell r="H212">
            <v>2563.4295469815961</v>
          </cell>
        </row>
      </sheetData>
      <sheetData sheetId="31">
        <row r="212">
          <cell r="H212">
            <v>2563.4295469815961</v>
          </cell>
        </row>
      </sheetData>
      <sheetData sheetId="32">
        <row r="212">
          <cell r="H212">
            <v>2563.4295469815961</v>
          </cell>
        </row>
      </sheetData>
      <sheetData sheetId="33">
        <row r="212">
          <cell r="H212">
            <v>2563.4295469815961</v>
          </cell>
        </row>
      </sheetData>
      <sheetData sheetId="34">
        <row r="212">
          <cell r="H212">
            <v>2563.4295469815961</v>
          </cell>
        </row>
      </sheetData>
      <sheetData sheetId="35">
        <row r="212">
          <cell r="H212">
            <v>2563.4295469815961</v>
          </cell>
        </row>
      </sheetData>
      <sheetData sheetId="36">
        <row r="212">
          <cell r="H212">
            <v>2563.4295469815961</v>
          </cell>
        </row>
      </sheetData>
      <sheetData sheetId="37">
        <row r="212">
          <cell r="H212">
            <v>2563.4295469815961</v>
          </cell>
        </row>
      </sheetData>
      <sheetData sheetId="38">
        <row r="212">
          <cell r="H212">
            <v>2563.4295469815961</v>
          </cell>
        </row>
      </sheetData>
      <sheetData sheetId="39">
        <row r="212">
          <cell r="H212">
            <v>2563.4295469815961</v>
          </cell>
        </row>
      </sheetData>
      <sheetData sheetId="40">
        <row r="212">
          <cell r="H212">
            <v>2563.4295469815961</v>
          </cell>
        </row>
      </sheetData>
      <sheetData sheetId="41">
        <row r="212">
          <cell r="H212">
            <v>2563.4295469815961</v>
          </cell>
        </row>
      </sheetData>
      <sheetData sheetId="42">
        <row r="212">
          <cell r="H212">
            <v>2563.4295469815961</v>
          </cell>
        </row>
      </sheetData>
      <sheetData sheetId="43">
        <row r="212">
          <cell r="H212">
            <v>2563.4295469815961</v>
          </cell>
        </row>
      </sheetData>
      <sheetData sheetId="44">
        <row r="212">
          <cell r="H212">
            <v>2563.4295469815961</v>
          </cell>
        </row>
      </sheetData>
      <sheetData sheetId="45">
        <row r="212">
          <cell r="H212">
            <v>2563.4295469815961</v>
          </cell>
        </row>
      </sheetData>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ow r="10">
          <cell r="C10">
            <v>43335</v>
          </cell>
        </row>
      </sheetData>
      <sheetData sheetId="66">
        <row r="10">
          <cell r="C10">
            <v>43335</v>
          </cell>
        </row>
      </sheetData>
      <sheetData sheetId="67">
        <row r="10">
          <cell r="C10">
            <v>43335</v>
          </cell>
        </row>
      </sheetData>
      <sheetData sheetId="68">
        <row r="10">
          <cell r="C10">
            <v>43335</v>
          </cell>
        </row>
      </sheetData>
      <sheetData sheetId="69">
        <row r="10">
          <cell r="C10">
            <v>43335</v>
          </cell>
        </row>
      </sheetData>
      <sheetData sheetId="70" refreshError="1"/>
      <sheetData sheetId="71" refreshError="1"/>
      <sheetData sheetId="72" refreshError="1"/>
      <sheetData sheetId="73" refreshError="1"/>
      <sheetData sheetId="74">
        <row r="10">
          <cell r="C10">
            <v>43335</v>
          </cell>
        </row>
      </sheetData>
      <sheetData sheetId="75">
        <row r="10">
          <cell r="C10">
            <v>43335</v>
          </cell>
        </row>
      </sheetData>
      <sheetData sheetId="76"/>
      <sheetData sheetId="77"/>
      <sheetData sheetId="78">
        <row r="10">
          <cell r="C10">
            <v>43335</v>
          </cell>
        </row>
      </sheetData>
      <sheetData sheetId="79">
        <row r="10">
          <cell r="C10">
            <v>43335</v>
          </cell>
        </row>
      </sheetData>
      <sheetData sheetId="80">
        <row r="10">
          <cell r="C10">
            <v>43335</v>
          </cell>
        </row>
      </sheetData>
      <sheetData sheetId="81">
        <row r="10">
          <cell r="C10">
            <v>43335</v>
          </cell>
        </row>
      </sheetData>
      <sheetData sheetId="82"/>
      <sheetData sheetId="83">
        <row r="10">
          <cell r="C10">
            <v>43335</v>
          </cell>
        </row>
      </sheetData>
      <sheetData sheetId="84">
        <row r="10">
          <cell r="C10">
            <v>43335</v>
          </cell>
        </row>
      </sheetData>
      <sheetData sheetId="85">
        <row r="10">
          <cell r="C10">
            <v>43335</v>
          </cell>
        </row>
      </sheetData>
      <sheetData sheetId="86"/>
      <sheetData sheetId="87"/>
      <sheetData sheetId="88">
        <row r="10">
          <cell r="C10">
            <v>43335</v>
          </cell>
        </row>
      </sheetData>
      <sheetData sheetId="89">
        <row r="10">
          <cell r="C10">
            <v>43335</v>
          </cell>
        </row>
      </sheetData>
      <sheetData sheetId="90">
        <row r="10">
          <cell r="C10">
            <v>43335</v>
          </cell>
        </row>
      </sheetData>
      <sheetData sheetId="91"/>
      <sheetData sheetId="92"/>
      <sheetData sheetId="93">
        <row r="10">
          <cell r="C10">
            <v>43335</v>
          </cell>
        </row>
      </sheetData>
      <sheetData sheetId="94">
        <row r="10">
          <cell r="C10">
            <v>43335</v>
          </cell>
        </row>
      </sheetData>
      <sheetData sheetId="95"/>
      <sheetData sheetId="96"/>
      <sheetData sheetId="97"/>
      <sheetData sheetId="98">
        <row r="10">
          <cell r="C10">
            <v>43335</v>
          </cell>
        </row>
      </sheetData>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Plastbau "/>
      <sheetName val="Insumos"/>
      <sheetName val="Análisis"/>
      <sheetName val="HOTEL SUNSCAPE EDF. I"/>
      <sheetName val="Hormigones Bavaro"/>
      <sheetName val="Parte Electrica"/>
      <sheetName val="Arcos"/>
      <sheetName val="Cronograma"/>
      <sheetName val="INS"/>
      <sheetName val="HORM. Y MORTEROS."/>
      <sheetName val="SALARIOS"/>
      <sheetName val="Listado Equipos a utilizar"/>
      <sheetName val="Desembolso de Caja"/>
      <sheetName val="Materiales"/>
      <sheetName val="Analisis"/>
    </sheetNames>
    <sheetDataSet>
      <sheetData sheetId="0"/>
      <sheetData sheetId="1" refreshError="1"/>
      <sheetData sheetId="2">
        <row r="261">
          <cell r="D261">
            <v>8760.1070946448017</v>
          </cell>
        </row>
        <row r="525">
          <cell r="D525">
            <v>6325.6686946448008</v>
          </cell>
        </row>
        <row r="1164">
          <cell r="D1164">
            <v>51.690176000000001</v>
          </cell>
        </row>
      </sheetData>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Hotel Sunscape "/>
      <sheetName val="Presentacion Hotel Sunscape (2)"/>
      <sheetName val="Resumen Hotel Sunscape II"/>
      <sheetName val="LOBBY Y AREA DE OFICINAS"/>
      <sheetName val="BAR DE LOBBY"/>
      <sheetName val="AREA DE ESPECTACULOS"/>
      <sheetName val="COMEDOR RESTAURANT"/>
      <sheetName val="MODULO DE COCINA"/>
      <sheetName val="EXPLORERS CLUB"/>
      <sheetName val="RESTAURANT DE PLAYA"/>
      <sheetName val="CENTRO SPA Y GIMNASIO"/>
      <sheetName val="EDIF. VEST. Y OFICINAS DE PERS."/>
      <sheetName val="PISCINAS"/>
      <sheetName val="PALAPAS DEPORTES ACUATICOS"/>
      <sheetName val="EDIFICIO DE PERSONAL"/>
      <sheetName val="PALAPA WET BAR"/>
      <sheetName val="PALAPA BAR"/>
      <sheetName val="EDIFICIO DE EMPLEADOS I"/>
      <sheetName val="EDIFICIO DE EMPLEADOS II"/>
      <sheetName val="LAVANDERIA"/>
      <sheetName val="PALAPAS DEPORTES"/>
      <sheetName val="PALAPA WC Y TOALLAS"/>
      <sheetName val="TEMPLETE DE BODAS"/>
      <sheetName val="COFEE BAR"/>
      <sheetName val="AREAS EXT CAMINOSY CALLES HOTEL"/>
      <sheetName val="CANCHA DE FUBOLITO"/>
      <sheetName val="CANCHA DE TENNIS"/>
      <sheetName val="CASETA GUARDIAN"/>
      <sheetName val="CISTERNA"/>
      <sheetName val="Insumos"/>
      <sheetName val="Análisis"/>
      <sheetName val="Muros Interiores h=2.8 m "/>
      <sheetName val="Hormigones Bavaro"/>
      <sheetName val="Listado Equipos a utiliz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65">
          <cell r="C65">
            <v>3449.4880000000003</v>
          </cell>
        </row>
      </sheetData>
      <sheetData sheetId="28">
        <row r="163">
          <cell r="D163">
            <v>4173.9325396235208</v>
          </cell>
        </row>
      </sheetData>
      <sheetData sheetId="29">
        <row r="65">
          <cell r="C65">
            <v>3449.4880000000003</v>
          </cell>
        </row>
        <row r="207">
          <cell r="C207">
            <v>307.06319702602235</v>
          </cell>
        </row>
      </sheetData>
      <sheetData sheetId="30">
        <row r="163">
          <cell r="D163">
            <v>4173.9325396235208</v>
          </cell>
        </row>
        <row r="207">
          <cell r="D207">
            <v>1956.0864615839996</v>
          </cell>
        </row>
        <row r="242">
          <cell r="D242">
            <v>303.18600521235203</v>
          </cell>
        </row>
        <row r="324">
          <cell r="D324">
            <v>10743.444821990295</v>
          </cell>
        </row>
        <row r="345">
          <cell r="D345">
            <v>8896.8764318970934</v>
          </cell>
        </row>
        <row r="503">
          <cell r="D503">
            <v>3374.4886690559997</v>
          </cell>
        </row>
        <row r="557">
          <cell r="D557">
            <v>261.37686356797445</v>
          </cell>
        </row>
        <row r="624">
          <cell r="D624">
            <v>7246.458215866026</v>
          </cell>
        </row>
        <row r="653">
          <cell r="D653">
            <v>6874.6497891993595</v>
          </cell>
        </row>
        <row r="1042">
          <cell r="D1042">
            <v>24.834825970240004</v>
          </cell>
        </row>
        <row r="1256">
          <cell r="D1256">
            <v>589.12297128</v>
          </cell>
        </row>
        <row r="1266">
          <cell r="D1266">
            <v>72.449601096799995</v>
          </cell>
        </row>
        <row r="1340">
          <cell r="D1340">
            <v>353.10569752513288</v>
          </cell>
        </row>
        <row r="1549">
          <cell r="D1549">
            <v>51.690176000000001</v>
          </cell>
        </row>
        <row r="1556">
          <cell r="D1556">
            <v>79.600000000000009</v>
          </cell>
        </row>
      </sheetData>
      <sheetData sheetId="31"/>
      <sheetData sheetId="32"/>
      <sheetData sheetId="33"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gas Sociales"/>
      <sheetName val="cuantias qq"/>
      <sheetName val="Cant. capabeg rell"/>
      <sheetName val="cant de ventanas y puertas"/>
      <sheetName val="cant Dimensiones losas"/>
      <sheetName val="cant hormigon armado"/>
      <sheetName val="Base de datos Res. Nicole I"/>
      <sheetName val="Insumos materiales"/>
      <sheetName val="Costos Mano de Obra"/>
      <sheetName val="Elaborac. Product todo costo"/>
      <sheetName val="Tabla Insumos materiales"/>
      <sheetName val="Tabla Costos Mano de Obra"/>
      <sheetName val="Tabla Elabor. Product todo cost"/>
      <sheetName val="Ana. Horm mexc mort"/>
      <sheetName val="Ana. blocks y termin."/>
      <sheetName val="Ana. pint. y mas "/>
      <sheetName val="Plomeria "/>
      <sheetName val="Análisis"/>
      <sheetName val="Ana"/>
      <sheetName val="a"/>
      <sheetName val="Cargas_Sociales"/>
      <sheetName val="cuantias_qq"/>
      <sheetName val="Cant__capabeg_rell"/>
      <sheetName val="cant_de_ventanas_y_puertas"/>
      <sheetName val="cant_Dimensiones_losas"/>
      <sheetName val="cant_hormigon_armado"/>
      <sheetName val="Base_de_datos_Res__Nicole_I"/>
      <sheetName val="Insumos_materiales"/>
      <sheetName val="Costos_Mano_de_Obra"/>
      <sheetName val="Elaborac__Product_todo_costo"/>
      <sheetName val="Tabla_Insumos_materiales"/>
      <sheetName val="Tabla_Costos_Mano_de_Obra"/>
      <sheetName val="Tabla_Elabor__Product_todo_cost"/>
      <sheetName val="Ana__Horm_mexc_mort"/>
      <sheetName val="Ana__blocks_y_termin_"/>
      <sheetName val="Ana__pint__y_mas_"/>
      <sheetName val="Plomeria_"/>
      <sheetName val="PRECIOS"/>
      <sheetName val="analisis"/>
      <sheetName val="Cargas_Sociales1"/>
      <sheetName val="cuantias_qq1"/>
      <sheetName val="Cant__capabeg_rell1"/>
      <sheetName val="cant_de_ventanas_y_puertas1"/>
      <sheetName val="cant_Dimensiones_losas1"/>
      <sheetName val="cant_hormigon_armado1"/>
      <sheetName val="Base_de_datos_Res__Nicole_I1"/>
      <sheetName val="Insumos_materiales1"/>
      <sheetName val="Costos_Mano_de_Obra1"/>
      <sheetName val="Elaborac__Product_todo_costo1"/>
      <sheetName val="Tabla_Insumos_materiales1"/>
      <sheetName val="Tabla_Costos_Mano_de_Obra1"/>
      <sheetName val="Tabla_Elabor__Product_todo_cos1"/>
      <sheetName val="Ana__Horm_mexc_mort1"/>
      <sheetName val="Ana__blocks_y_termin_1"/>
      <sheetName val="Ana__pint__y_mas_1"/>
      <sheetName val="Plomeria_1"/>
      <sheetName val="Cargas_Sociales2"/>
      <sheetName val="cuantias_qq2"/>
      <sheetName val="Cant__capabeg_rell2"/>
      <sheetName val="cant_de_ventanas_y_puertas2"/>
      <sheetName val="cant_Dimensiones_losas2"/>
      <sheetName val="cant_hormigon_armado2"/>
      <sheetName val="Base_de_datos_Res__Nicole_I2"/>
      <sheetName val="Insumos_materiales2"/>
      <sheetName val="Costos_Mano_de_Obra2"/>
      <sheetName val="Elaborac__Product_todo_costo2"/>
      <sheetName val="Tabla_Insumos_materiales2"/>
      <sheetName val="Tabla_Costos_Mano_de_Obra2"/>
      <sheetName val="Tabla_Elabor__Product_todo_cos2"/>
      <sheetName val="Ana__Horm_mexc_mort2"/>
      <sheetName val="Ana__blocks_y_termin_2"/>
      <sheetName val="Ana__pint__y_mas_2"/>
      <sheetName val="Plomeria_2"/>
      <sheetName val="Cargas_Sociales3"/>
      <sheetName val="cuantias_qq3"/>
      <sheetName val="Cant__capabeg_rell3"/>
      <sheetName val="cant_de_ventanas_y_puertas3"/>
      <sheetName val="cant_Dimensiones_losas3"/>
      <sheetName val="cant_hormigon_armado3"/>
      <sheetName val="Base_de_datos_Res__Nicole_I3"/>
      <sheetName val="Insumos_materiales3"/>
      <sheetName val="Costos_Mano_de_Obra3"/>
      <sheetName val="Elaborac__Product_todo_costo3"/>
      <sheetName val="Tabla_Insumos_materiales3"/>
      <sheetName val="Tabla_Costos_Mano_de_Obra3"/>
      <sheetName val="Tabla_Elabor__Product_todo_cos3"/>
      <sheetName val="Ana__Horm_mexc_mort3"/>
      <sheetName val="Ana__blocks_y_termin_3"/>
      <sheetName val="Ana__pint__y_mas_3"/>
      <sheetName val="Plomeria_3"/>
    </sheetNames>
    <sheetDataSet>
      <sheetData sheetId="0"/>
      <sheetData sheetId="1"/>
      <sheetData sheetId="2"/>
      <sheetData sheetId="3"/>
      <sheetData sheetId="4"/>
      <sheetData sheetId="5">
        <row r="32">
          <cell r="J32">
            <v>120</v>
          </cell>
        </row>
      </sheetData>
      <sheetData sheetId="6">
        <row r="13">
          <cell r="O13">
            <v>50</v>
          </cell>
        </row>
      </sheetData>
      <sheetData sheetId="7">
        <row r="32">
          <cell r="J32">
            <v>120</v>
          </cell>
        </row>
      </sheetData>
      <sheetData sheetId="8">
        <row r="13">
          <cell r="O13">
            <v>50</v>
          </cell>
        </row>
        <row r="42">
          <cell r="O42">
            <v>2.8</v>
          </cell>
        </row>
        <row r="46">
          <cell r="O46">
            <v>100</v>
          </cell>
        </row>
        <row r="52">
          <cell r="O52">
            <v>5</v>
          </cell>
        </row>
      </sheetData>
      <sheetData sheetId="9"/>
      <sheetData sheetId="10"/>
      <sheetData sheetId="11"/>
      <sheetData sheetId="12"/>
      <sheetData sheetId="13">
        <row r="70">
          <cell r="D70">
            <v>3526.3227562500001</v>
          </cell>
        </row>
        <row r="85">
          <cell r="D85">
            <v>3343.3686486375004</v>
          </cell>
        </row>
      </sheetData>
      <sheetData sheetId="14">
        <row r="6">
          <cell r="D6">
            <v>820.26717298649987</v>
          </cell>
        </row>
      </sheetData>
      <sheetData sheetId="15"/>
      <sheetData sheetId="16"/>
      <sheetData sheetId="17" refreshError="1"/>
      <sheetData sheetId="18" refreshError="1"/>
      <sheetData sheetId="19" refreshError="1"/>
      <sheetData sheetId="20"/>
      <sheetData sheetId="21"/>
      <sheetData sheetId="22"/>
      <sheetData sheetId="23"/>
      <sheetData sheetId="24"/>
      <sheetData sheetId="25">
        <row r="32">
          <cell r="J32">
            <v>120</v>
          </cell>
        </row>
      </sheetData>
      <sheetData sheetId="26">
        <row r="13">
          <cell r="O13">
            <v>50</v>
          </cell>
        </row>
      </sheetData>
      <sheetData sheetId="27">
        <row r="13">
          <cell r="O13">
            <v>50</v>
          </cell>
        </row>
      </sheetData>
      <sheetData sheetId="28">
        <row r="13">
          <cell r="O13">
            <v>50</v>
          </cell>
        </row>
      </sheetData>
      <sheetData sheetId="29">
        <row r="13">
          <cell r="O13">
            <v>50</v>
          </cell>
        </row>
      </sheetData>
      <sheetData sheetId="30">
        <row r="13">
          <cell r="O13">
            <v>50</v>
          </cell>
        </row>
      </sheetData>
      <sheetData sheetId="31">
        <row r="32">
          <cell r="J32">
            <v>120</v>
          </cell>
        </row>
      </sheetData>
      <sheetData sheetId="32">
        <row r="6">
          <cell r="D6">
            <v>820.26717298649987</v>
          </cell>
        </row>
      </sheetData>
      <sheetData sheetId="33">
        <row r="6">
          <cell r="D6">
            <v>820.26717298649987</v>
          </cell>
        </row>
      </sheetData>
      <sheetData sheetId="34">
        <row r="6">
          <cell r="D6">
            <v>820.26717298649987</v>
          </cell>
        </row>
      </sheetData>
      <sheetData sheetId="35">
        <row r="6">
          <cell r="D6">
            <v>820.26717298649987</v>
          </cell>
        </row>
      </sheetData>
      <sheetData sheetId="36">
        <row r="6">
          <cell r="D6">
            <v>820.26717298649987</v>
          </cell>
        </row>
      </sheetData>
      <sheetData sheetId="37" refreshError="1"/>
      <sheetData sheetId="38" refreshError="1"/>
      <sheetData sheetId="39"/>
      <sheetData sheetId="40"/>
      <sheetData sheetId="41"/>
      <sheetData sheetId="42"/>
      <sheetData sheetId="43"/>
      <sheetData sheetId="44"/>
      <sheetData sheetId="45"/>
      <sheetData sheetId="46">
        <row r="32">
          <cell r="J32">
            <v>120</v>
          </cell>
        </row>
      </sheetData>
      <sheetData sheetId="47">
        <row r="13">
          <cell r="O13">
            <v>50</v>
          </cell>
        </row>
      </sheetData>
      <sheetData sheetId="48"/>
      <sheetData sheetId="49"/>
      <sheetData sheetId="50"/>
      <sheetData sheetId="51"/>
      <sheetData sheetId="52">
        <row r="70">
          <cell r="D70">
            <v>3526.3227562500001</v>
          </cell>
        </row>
      </sheetData>
      <sheetData sheetId="53">
        <row r="6">
          <cell r="D6">
            <v>820.26717298649987</v>
          </cell>
        </row>
      </sheetData>
      <sheetData sheetId="54"/>
      <sheetData sheetId="55"/>
      <sheetData sheetId="56"/>
      <sheetData sheetId="57"/>
      <sheetData sheetId="58"/>
      <sheetData sheetId="59"/>
      <sheetData sheetId="60"/>
      <sheetData sheetId="61"/>
      <sheetData sheetId="62"/>
      <sheetData sheetId="63">
        <row r="32">
          <cell r="J32">
            <v>120</v>
          </cell>
        </row>
      </sheetData>
      <sheetData sheetId="64">
        <row r="13">
          <cell r="O13">
            <v>50</v>
          </cell>
        </row>
      </sheetData>
      <sheetData sheetId="65"/>
      <sheetData sheetId="66"/>
      <sheetData sheetId="67"/>
      <sheetData sheetId="68"/>
      <sheetData sheetId="69">
        <row r="70">
          <cell r="D70">
            <v>3526.3227562500001</v>
          </cell>
        </row>
      </sheetData>
      <sheetData sheetId="70">
        <row r="6">
          <cell r="D6">
            <v>820.26717298649987</v>
          </cell>
        </row>
      </sheetData>
      <sheetData sheetId="71"/>
      <sheetData sheetId="72"/>
      <sheetData sheetId="73"/>
      <sheetData sheetId="74"/>
      <sheetData sheetId="75"/>
      <sheetData sheetId="76"/>
      <sheetData sheetId="77"/>
      <sheetData sheetId="78"/>
      <sheetData sheetId="79"/>
      <sheetData sheetId="80">
        <row r="32">
          <cell r="J32">
            <v>120</v>
          </cell>
        </row>
      </sheetData>
      <sheetData sheetId="81">
        <row r="13">
          <cell r="O13">
            <v>50</v>
          </cell>
        </row>
      </sheetData>
      <sheetData sheetId="82"/>
      <sheetData sheetId="83"/>
      <sheetData sheetId="84"/>
      <sheetData sheetId="85"/>
      <sheetData sheetId="86">
        <row r="70">
          <cell r="D70">
            <v>3526.3227562500001</v>
          </cell>
        </row>
      </sheetData>
      <sheetData sheetId="87">
        <row r="6">
          <cell r="D6">
            <v>820.26717298649987</v>
          </cell>
        </row>
      </sheetData>
      <sheetData sheetId="88"/>
      <sheetData sheetId="89"/>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Plastbau "/>
      <sheetName val="Plafond Sheetrock "/>
      <sheetName val="Plafond Sheetrock2"/>
      <sheetName val="Plafond Sheetrock suspendido"/>
      <sheetName val="Plafond Sheetrock susp. Antihum"/>
      <sheetName val="Hormigones Bavaro"/>
      <sheetName val="Arcos"/>
      <sheetName val="Insumos"/>
      <sheetName val="Análisis"/>
      <sheetName val="Hoja Presentacion "/>
      <sheetName val="Resumen Club de Playa"/>
      <sheetName val="palapabarpiscina"/>
      <sheetName val="palapatoallas"/>
      <sheetName val="FORJADO SANT. REST. DE PLAYA "/>
      <sheetName val="RESTAURANT DE PLAYA"/>
      <sheetName val="PALAPA SNACK BAR"/>
      <sheetName val="PALAPA"/>
      <sheetName val="PASARELAS PALAPA SNACK BAR"/>
      <sheetName val="PASARELAS PALAPA (DOBLES)"/>
      <sheetName val="Cuarto maquina y tanque"/>
      <sheetName val="BAÑOS INTERIORES"/>
      <sheetName val="EXTERIORES CLUB DE PLAYA"/>
      <sheetName val="ESTIMADO COCINA"/>
      <sheetName val="equipos piscina"/>
      <sheetName val="P.I.E.Rest. Playa y Pisc.Bar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92">
          <cell r="D192">
            <v>4262.3431656800003</v>
          </cell>
        </row>
        <row r="200">
          <cell r="D200">
            <v>3629.3421656800001</v>
          </cell>
        </row>
        <row r="729">
          <cell r="D729">
            <v>6101.5641656799999</v>
          </cell>
        </row>
        <row r="1278">
          <cell r="D1278">
            <v>453.35550609000006</v>
          </cell>
        </row>
        <row r="1293">
          <cell r="D1293">
            <v>226.52595108666665</v>
          </cell>
        </row>
        <row r="1304">
          <cell r="D1304">
            <v>385.28506635666668</v>
          </cell>
        </row>
        <row r="1314">
          <cell r="D1314">
            <v>1091.3609376166667</v>
          </cell>
        </row>
        <row r="1324">
          <cell r="D1324">
            <v>991.92152743666668</v>
          </cell>
        </row>
        <row r="1334">
          <cell r="D1334">
            <v>892.4821172566667</v>
          </cell>
        </row>
        <row r="1344">
          <cell r="D1344">
            <v>693.60329689666662</v>
          </cell>
        </row>
        <row r="1354">
          <cell r="D1354">
            <v>589.16388671666675</v>
          </cell>
        </row>
        <row r="1562">
          <cell r="D1562">
            <v>75.459999999999994</v>
          </cell>
        </row>
        <row r="1570">
          <cell r="D1570">
            <v>204.21084000000002</v>
          </cell>
        </row>
        <row r="1625">
          <cell r="D1625">
            <v>1624.9403733333334</v>
          </cell>
        </row>
        <row r="1633">
          <cell r="D1633">
            <v>596.58149475465325</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DESCRIPCION"/>
      <sheetName val="Muros Interiores h=2.8 m "/>
      <sheetName val="MurosInt.h=2.8 m U C con plycem"/>
      <sheetName val="MurosInt.h=2.8 m Plycem 2 lados"/>
      <sheetName val="Plafond Sheetrock"/>
      <sheetName val="Cornisa de 2 pie"/>
      <sheetName val="Factura (813)"/>
      <sheetName val="Cornisa de 2.62 pie"/>
      <sheetName val="Volumetria piso 16"/>
      <sheetName val="Hoja de calculo Recubrimiento"/>
      <sheetName val="Calculo Metales NIVEL 17"/>
      <sheetName val="Analisis"/>
      <sheetName val="Análisis"/>
      <sheetName val="Ana.precios un"/>
      <sheetName val="Insumos materiales"/>
      <sheetName val="Costos Mano de Obra"/>
      <sheetName val="Ana. Horm mexc mort"/>
      <sheetName val="Resumen Precio Equipos"/>
    </sheetNames>
    <sheetDataSet>
      <sheetData sheetId="0">
        <row r="30">
          <cell r="L30">
            <v>6.7</v>
          </cell>
        </row>
      </sheetData>
      <sheetData sheetId="1"/>
      <sheetData sheetId="2">
        <row r="64">
          <cell r="E64">
            <v>490.21498365499457</v>
          </cell>
        </row>
      </sheetData>
      <sheetData sheetId="3">
        <row r="64">
          <cell r="E64">
            <v>659.64462033685038</v>
          </cell>
        </row>
      </sheetData>
      <sheetData sheetId="4">
        <row r="64">
          <cell r="E64">
            <v>828.71794233657636</v>
          </cell>
        </row>
      </sheetData>
      <sheetData sheetId="5">
        <row r="54">
          <cell r="E54">
            <v>281.22417445913197</v>
          </cell>
        </row>
      </sheetData>
      <sheetData sheetId="6">
        <row r="60">
          <cell r="E60">
            <v>512.8477123357377</v>
          </cell>
        </row>
      </sheetData>
      <sheetData sheetId="7"/>
      <sheetData sheetId="8">
        <row r="60">
          <cell r="E60">
            <v>519.29974515533274</v>
          </cell>
        </row>
      </sheetData>
      <sheetData sheetId="9">
        <row r="60">
          <cell r="E60">
            <v>519.29974515533274</v>
          </cell>
        </row>
      </sheetData>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RECLAMACION 3"/>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sheetName val="Presupuesto"/>
      <sheetName val="Sheet2"/>
      <sheetName val="Sheet3"/>
      <sheetName val="Prec."/>
      <sheetName val="Ana.term"/>
      <sheetName val="PRESUP."/>
      <sheetName val="Insumos"/>
      <sheetName val="V.Tierras A"/>
      <sheetName val="Volumenes"/>
      <sheetName val="anal term"/>
      <sheetName val="Ana-Sanit."/>
      <sheetName val="Jornal"/>
      <sheetName val="Pu-Sanit."/>
      <sheetName val="PU-Elect."/>
      <sheetName val="Anal. horm."/>
      <sheetName val="M. O. exc."/>
      <sheetName val="Ana-elect."/>
      <sheetName val="Mat"/>
      <sheetName val="puertas"/>
      <sheetName val="m.t C"/>
      <sheetName val="I.HORMIGON"/>
      <sheetName val="A"/>
      <sheetName val="Mano de Obra"/>
      <sheetName val="Subcontratos"/>
      <sheetName val="Analisis "/>
      <sheetName val="Analisis H.A. "/>
      <sheetName val="Mezcla"/>
      <sheetName val="Insumos sanitarios"/>
      <sheetName val="Mano de Obra Sanitaria"/>
      <sheetName val="Analisis Sanitarios"/>
      <sheetName val="insumos ELECT"/>
      <sheetName val="mano de obra ELECT"/>
      <sheetName val="anal.elect."/>
      <sheetName val="tarifa equipo"/>
      <sheetName val="ANAMOVTIE"/>
      <sheetName val="Prec_"/>
      <sheetName val="Ana_term"/>
      <sheetName val="PRESUP_"/>
      <sheetName val="Prec_1"/>
      <sheetName val="Ana_term1"/>
      <sheetName val="PRESUP_1"/>
      <sheetName val="Prec_2"/>
      <sheetName val="Ana_term2"/>
      <sheetName val="PRESUP_2"/>
      <sheetName val="Prec_3"/>
      <sheetName val="Ana_term3"/>
      <sheetName val="PRESUP_3"/>
      <sheetName val="insumo"/>
      <sheetName val="exteriores"/>
      <sheetName val="Obra de Mano"/>
      <sheetName val="mov. tierra"/>
      <sheetName val="Análisis de Precios"/>
      <sheetName val="Sheet4"/>
      <sheetName val="Sheet5"/>
      <sheetName val="caseta de planta"/>
      <sheetName val="Prec_4"/>
      <sheetName val="Ana_term4"/>
      <sheetName val="PRESUP_4"/>
      <sheetName val="Prec_5"/>
      <sheetName val="Ana_term5"/>
      <sheetName val="PRESUP_5"/>
      <sheetName val="V_Tierras_A"/>
      <sheetName val="V_Tierras_A1"/>
      <sheetName val="V_Tierras_A2"/>
      <sheetName val="V_Tierras_A3"/>
      <sheetName val="Análisis"/>
      <sheetName val="Analisis Unitarios"/>
      <sheetName val="Cargas Sociales"/>
      <sheetName val="Datos a Project"/>
      <sheetName val="Tarifas de Alquiler de Equipo"/>
    </sheetNames>
    <sheetDataSet>
      <sheetData sheetId="0">
        <row r="63">
          <cell r="D63">
            <v>5342</v>
          </cell>
        </row>
      </sheetData>
      <sheetData sheetId="1" refreshError="1"/>
      <sheetData sheetId="2" refreshError="1"/>
      <sheetData sheetId="3" refreshError="1"/>
      <sheetData sheetId="4">
        <row r="32">
          <cell r="C32">
            <v>157</v>
          </cell>
        </row>
      </sheetData>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32">
          <cell r="C32">
            <v>157</v>
          </cell>
        </row>
      </sheetData>
      <sheetData sheetId="37"/>
      <sheetData sheetId="38"/>
      <sheetData sheetId="39">
        <row r="32">
          <cell r="C32">
            <v>157</v>
          </cell>
        </row>
      </sheetData>
      <sheetData sheetId="40">
        <row r="32">
          <cell r="C32">
            <v>157</v>
          </cell>
        </row>
      </sheetData>
      <sheetData sheetId="41"/>
      <sheetData sheetId="42">
        <row r="32">
          <cell r="C32">
            <v>157</v>
          </cell>
        </row>
      </sheetData>
      <sheetData sheetId="43">
        <row r="32">
          <cell r="C32">
            <v>157</v>
          </cell>
        </row>
      </sheetData>
      <sheetData sheetId="44"/>
      <sheetData sheetId="45">
        <row r="32">
          <cell r="C32">
            <v>157</v>
          </cell>
        </row>
      </sheetData>
      <sheetData sheetId="46">
        <row r="32">
          <cell r="C32">
            <v>157</v>
          </cell>
        </row>
      </sheetData>
      <sheetData sheetId="47"/>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ow r="32">
          <cell r="C32">
            <v>157</v>
          </cell>
        </row>
      </sheetData>
      <sheetData sheetId="57"/>
      <sheetData sheetId="58"/>
      <sheetData sheetId="59">
        <row r="32">
          <cell r="C32">
            <v>157</v>
          </cell>
        </row>
      </sheetData>
      <sheetData sheetId="60"/>
      <sheetData sheetId="61"/>
      <sheetData sheetId="62"/>
      <sheetData sheetId="63"/>
      <sheetData sheetId="64"/>
      <sheetData sheetId="65"/>
      <sheetData sheetId="66" refreshError="1"/>
      <sheetData sheetId="67" refreshError="1"/>
      <sheetData sheetId="68" refreshError="1"/>
      <sheetData sheetId="69" refreshError="1"/>
      <sheetData sheetId="7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 Comision"/>
      <sheetName val="PRES. FORMATO INAPA"/>
      <sheetName val="ANALISIS "/>
      <sheetName val="tarifa equipo-13"/>
      <sheetName val="tarifa equipo (2)"/>
      <sheetName val="DISTANCIA ACARREO"/>
      <sheetName val="ASFALTADO"/>
      <sheetName val="BASE Y SUB-BASE"/>
      <sheetName val="ACERA Y CONTENES"/>
      <sheetName val="Alcantarilla"/>
      <sheetName val="ANALISIS"/>
      <sheetName val="ANALISIS A USAR"/>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eros Vigas Entrepiso"/>
      <sheetName val="Aceros columnas n1-2"/>
      <sheetName val="Acero Zapata"/>
      <sheetName val="Res Cuantia N1-2"/>
      <sheetName val="Res Cuantia Z"/>
      <sheetName val="INSUMOSJES"/>
      <sheetName val="cot.puer.ven"/>
      <sheetName val="insumos"/>
      <sheetName val="subida"/>
      <sheetName val="ORQUIDEA TIPO A"/>
      <sheetName val="analisis1"/>
      <sheetName val="med.mov.de tierras"/>
      <sheetName val="med.superestruc."/>
      <sheetName val="med.terminacion"/>
      <sheetName val="TERMINACION"/>
      <sheetName val="INSTALACIONES"/>
      <sheetName val="MOVIMIENTO DE TIERRAS"/>
      <sheetName val="analisis unitarios"/>
      <sheetName val="SUPERESTRUCTURA"/>
      <sheetName val="PARTIDAS"/>
      <sheetName val="R.CAYENA"/>
      <sheetName val="med.mov.de tierras2"/>
      <sheetName val="factores"/>
      <sheetName val="cotizaciones"/>
      <sheetName val="CONTRARO SEÑALIZACIONES"/>
      <sheetName val="Analisis BC"/>
      <sheetName val="Incremento Precios"/>
      <sheetName val="PARTIDAS NUEVAS"/>
      <sheetName val="LISTA PRECIO"/>
      <sheetName val="caseta transformador"/>
      <sheetName val="ANALISIS STO DGO"/>
      <sheetName val="Ins 2"/>
      <sheetName val="Insumos (2)"/>
      <sheetName val="Aceros_Vigas_Entrepiso"/>
      <sheetName val="Aceros_columnas_n1-2"/>
      <sheetName val="Acero_Zapata"/>
      <sheetName val="Res_Cuantia_N1-2"/>
      <sheetName val="Res_Cuantia_Z"/>
      <sheetName val="cot_puer_ven"/>
      <sheetName val="ORQUIDEA_TIPO_A"/>
      <sheetName val="med_mov_de_tierras"/>
      <sheetName val="med_superestruc_"/>
      <sheetName val="med_terminacion"/>
      <sheetName val="MOVIMIENTO_DE_TIERRAS"/>
      <sheetName val="analisis_unitarios"/>
      <sheetName val="R_CAYENA"/>
      <sheetName val="med_mov_de_tierras2"/>
      <sheetName val="CONTRARO_SEÑALIZACIONES"/>
      <sheetName val="Analisis_BC"/>
      <sheetName val="Incremento_Precios"/>
      <sheetName val="PARTIDAS_NUEVAS"/>
      <sheetName val="ANALISIS_STO_DGO"/>
      <sheetName val="LISTA_PRECIO"/>
      <sheetName val="caseta_transformador"/>
      <sheetName val="Ins_2"/>
      <sheetName val="Insumos_(2)"/>
      <sheetName val="Aceros_Vigas_Entrepiso1"/>
      <sheetName val="Aceros_columnas_n1-21"/>
      <sheetName val="Acero_Zapata1"/>
      <sheetName val="Res_Cuantia_N1-21"/>
      <sheetName val="Res_Cuantia_Z1"/>
      <sheetName val="cot_puer_ven1"/>
      <sheetName val="ORQUIDEA_TIPO_A1"/>
      <sheetName val="med_mov_de_tierras1"/>
      <sheetName val="med_superestruc_1"/>
      <sheetName val="med_terminacion1"/>
      <sheetName val="MOVIMIENTO_DE_TIERRAS1"/>
      <sheetName val="analisis_unitarios1"/>
      <sheetName val="R_CAYENA1"/>
      <sheetName val="med_mov_de_tierras21"/>
      <sheetName val="CONTRARO_SEÑALIZACIONES1"/>
      <sheetName val="Analisis_BC1"/>
      <sheetName val="Incremento_Precios1"/>
      <sheetName val="PARTIDAS_NUEVAS1"/>
      <sheetName val="ANALISIS_STO_DGO1"/>
      <sheetName val="LISTA_PRECIO1"/>
      <sheetName val="caseta_transformador1"/>
      <sheetName val="Ins_21"/>
      <sheetName val="Insumos_(2)1"/>
      <sheetName val="mov. tierra"/>
      <sheetName val="Ins"/>
      <sheetName val="Ana.precios un"/>
      <sheetName val="mov__tierra"/>
      <sheetName val="mov__tierra1"/>
      <sheetName val="Aceros_Vigas_Entrepiso2"/>
      <sheetName val="Aceros_columnas_n1-22"/>
      <sheetName val="Acero_Zapata2"/>
      <sheetName val="Res_Cuantia_N1-22"/>
      <sheetName val="Res_Cuantia_Z2"/>
      <sheetName val="cot_puer_ven2"/>
      <sheetName val="ORQUIDEA_TIPO_A2"/>
      <sheetName val="med_mov_de_tierras3"/>
      <sheetName val="med_superestruc_2"/>
      <sheetName val="med_terminacion2"/>
      <sheetName val="MOVIMIENTO_DE_TIERRAS2"/>
      <sheetName val="analisis_unitarios2"/>
      <sheetName val="R_CAYENA2"/>
      <sheetName val="med_mov_de_tierras22"/>
      <sheetName val="CONTRARO_SEÑALIZACIONES2"/>
      <sheetName val="Analisis_BC2"/>
      <sheetName val="Incremento_Precios2"/>
      <sheetName val="PARTIDAS_NUEVAS2"/>
      <sheetName val="LISTA_PRECIO2"/>
      <sheetName val="caseta_transformador2"/>
      <sheetName val="ANALISIS_STO_DGO2"/>
      <sheetName val="Ins_22"/>
      <sheetName val="mov__tierra2"/>
      <sheetName val="Insumos_(2)2"/>
      <sheetName val="Aceros_Vigas_Entrepiso3"/>
      <sheetName val="Aceros_columnas_n1-23"/>
      <sheetName val="Acero_Zapata3"/>
      <sheetName val="Res_Cuantia_N1-23"/>
      <sheetName val="Res_Cuantia_Z3"/>
      <sheetName val="cot_puer_ven3"/>
      <sheetName val="ORQUIDEA_TIPO_A3"/>
      <sheetName val="med_mov_de_tierras4"/>
      <sheetName val="med_superestruc_3"/>
      <sheetName val="med_terminacion3"/>
      <sheetName val="MOVIMIENTO_DE_TIERRAS3"/>
      <sheetName val="analisis_unitarios3"/>
      <sheetName val="R_CAYENA3"/>
      <sheetName val="med_mov_de_tierras23"/>
      <sheetName val="CONTRARO_SEÑALIZACIONES3"/>
      <sheetName val="Analisis_BC3"/>
      <sheetName val="Incremento_Precios3"/>
      <sheetName val="PARTIDAS_NUEVAS3"/>
      <sheetName val="LISTA_PRECIO3"/>
      <sheetName val="caseta_transformador3"/>
      <sheetName val="ANALISIS_STO_DGO3"/>
      <sheetName val="Ins_23"/>
      <sheetName val="mov__tierra3"/>
      <sheetName val="Insumos_(2)3"/>
      <sheetName val="Aceros_Vigas_Entrepiso4"/>
      <sheetName val="Aceros_columnas_n1-24"/>
      <sheetName val="Acero_Zapata4"/>
      <sheetName val="Res_Cuantia_N1-24"/>
      <sheetName val="Res_Cuantia_Z4"/>
      <sheetName val="cot_puer_ven4"/>
      <sheetName val="ORQUIDEA_TIPO_A4"/>
      <sheetName val="med_mov_de_tierras5"/>
      <sheetName val="med_superestruc_4"/>
      <sheetName val="med_terminacion4"/>
      <sheetName val="MOVIMIENTO_DE_TIERRAS4"/>
      <sheetName val="analisis_unitarios4"/>
      <sheetName val="R_CAYENA4"/>
      <sheetName val="med_mov_de_tierras24"/>
      <sheetName val="CONTRARO_SEÑALIZACIONES4"/>
      <sheetName val="Analisis_BC4"/>
      <sheetName val="Incremento_Precios4"/>
      <sheetName val="PARTIDAS_NUEVAS4"/>
      <sheetName val="LISTA_PRECIO4"/>
      <sheetName val="caseta_transformador4"/>
      <sheetName val="ANALISIS_STO_DGO4"/>
      <sheetName val="Ins_24"/>
      <sheetName val="mov__tierra4"/>
      <sheetName val="Insumos_(2)4"/>
      <sheetName val="Aceros_Vigas_Entrepiso5"/>
      <sheetName val="Aceros_columnas_n1-25"/>
      <sheetName val="Acero_Zapata5"/>
      <sheetName val="Res_Cuantia_N1-25"/>
      <sheetName val="Res_Cuantia_Z5"/>
      <sheetName val="cot_puer_ven5"/>
      <sheetName val="ORQUIDEA_TIPO_A5"/>
      <sheetName val="med_mov_de_tierras6"/>
      <sheetName val="med_superestruc_5"/>
      <sheetName val="med_terminacion5"/>
      <sheetName val="MOVIMIENTO_DE_TIERRAS5"/>
      <sheetName val="analisis_unitarios5"/>
      <sheetName val="R_CAYENA5"/>
      <sheetName val="med_mov_de_tierras25"/>
      <sheetName val="CONTRARO_SEÑALIZACIONES5"/>
      <sheetName val="Analisis_BC5"/>
      <sheetName val="LISTA_PRECIO5"/>
      <sheetName val="caseta_transformador5"/>
      <sheetName val="ANALISIS_STO_DGO5"/>
      <sheetName val="Incremento_Precios5"/>
      <sheetName val="PARTIDAS_NUEVAS5"/>
      <sheetName val="Ins_25"/>
      <sheetName val="mov__tierra5"/>
      <sheetName val="Insumos_(2)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12">
          <cell r="D12">
            <v>0.3</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efreshError="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TURA"/>
      <sheetName val="RESUMENFINANCIERO"/>
      <sheetName val="FUNCION"/>
    </sheetNames>
    <sheetDataSet>
      <sheetData sheetId="0" refreshError="1"/>
      <sheetData sheetId="1" refreshError="1"/>
      <sheetData sheetId="2" refreshError="1">
        <row r="16">
          <cell r="C16" t="str">
            <v xml:space="preserve">TOTAL BRUTO :          con 00/100 DÓLARES </v>
          </cell>
        </row>
      </sheetData>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000.00"/>
      <sheetName val="02.000.00"/>
      <sheetName val="03.000.00"/>
      <sheetName val="04.000.00"/>
      <sheetName val="05.000.00"/>
      <sheetName val="007.000.00"/>
      <sheetName val="08.000.00"/>
      <sheetName val="09.000.00"/>
      <sheetName val="13.000.00"/>
      <sheetName val="Hoja1"/>
      <sheetName val="INSUMOS"/>
      <sheetName val="15.000.00"/>
      <sheetName val="16.000.00"/>
      <sheetName val="RESUMEN"/>
      <sheetName val="V.Tierras A"/>
      <sheetName val="ANALISIS SEÑAL"/>
      <sheetName val="Materiales"/>
      <sheetName val="Análisis"/>
      <sheetName val="Configuración"/>
      <sheetName val="Ana"/>
      <sheetName val="01_000_00"/>
      <sheetName val="02_000_00"/>
      <sheetName val="03_000_00"/>
      <sheetName val="04_000_00"/>
      <sheetName val="05_000_00"/>
      <sheetName val="007_000_00"/>
      <sheetName val="08_000_00"/>
      <sheetName val="09_000_00"/>
      <sheetName val="13_000_00"/>
      <sheetName val="15_000_00"/>
      <sheetName val="16_000_00"/>
      <sheetName val="V_Tierras_A"/>
      <sheetName val="ANALISIS_SEÑAL"/>
      <sheetName val="01_000_001"/>
      <sheetName val="02_000_001"/>
      <sheetName val="03_000_001"/>
      <sheetName val="04_000_001"/>
      <sheetName val="05_000_001"/>
      <sheetName val="007_000_001"/>
      <sheetName val="08_000_001"/>
      <sheetName val="09_000_001"/>
      <sheetName val="13_000_001"/>
      <sheetName val="15_000_001"/>
      <sheetName val="16_000_001"/>
      <sheetName val="V_Tierras_A1"/>
      <sheetName val="ANALISIS_SEÑAL1"/>
      <sheetName val="m.o."/>
      <sheetName val="ins"/>
      <sheetName val="m_o_"/>
      <sheetName val="m_o_1"/>
      <sheetName val="01_000_002"/>
      <sheetName val="02_000_002"/>
      <sheetName val="03_000_002"/>
      <sheetName val="04_000_002"/>
      <sheetName val="05_000_002"/>
      <sheetName val="007_000_002"/>
      <sheetName val="08_000_002"/>
      <sheetName val="09_000_002"/>
      <sheetName val="13_000_002"/>
      <sheetName val="15_000_002"/>
      <sheetName val="16_000_002"/>
      <sheetName val="V_Tierras_A2"/>
      <sheetName val="ANALISIS_SEÑAL2"/>
      <sheetName val="m_o_2"/>
      <sheetName val="01_000_003"/>
      <sheetName val="02_000_003"/>
      <sheetName val="03_000_003"/>
      <sheetName val="04_000_003"/>
      <sheetName val="05_000_003"/>
      <sheetName val="007_000_003"/>
      <sheetName val="08_000_003"/>
      <sheetName val="09_000_003"/>
      <sheetName val="13_000_003"/>
      <sheetName val="15_000_003"/>
      <sheetName val="16_000_003"/>
      <sheetName val="V_Tierras_A3"/>
      <sheetName val="ANALISIS_SEÑAL3"/>
      <sheetName val="m_o_3"/>
      <sheetName val="caseta transformador"/>
      <sheetName val="01_000_004"/>
      <sheetName val="02_000_004"/>
      <sheetName val="03_000_004"/>
      <sheetName val="04_000_004"/>
      <sheetName val="05_000_004"/>
      <sheetName val="007_000_004"/>
      <sheetName val="08_000_004"/>
      <sheetName val="09_000_004"/>
      <sheetName val="13_000_004"/>
      <sheetName val="15_000_004"/>
      <sheetName val="16_000_004"/>
      <sheetName val="V_Tierras_A4"/>
      <sheetName val="ANALISIS_SEÑAL4"/>
      <sheetName val="m_o_4"/>
      <sheetName val="01_000_005"/>
      <sheetName val="02_000_005"/>
      <sheetName val="03_000_005"/>
      <sheetName val="04_000_005"/>
      <sheetName val="05_000_005"/>
      <sheetName val="007_000_005"/>
      <sheetName val="08_000_005"/>
      <sheetName val="09_000_005"/>
      <sheetName val="13_000_005"/>
      <sheetName val="15_000_005"/>
      <sheetName val="16_000_005"/>
      <sheetName val="V_Tierras_A5"/>
      <sheetName val="ANALISIS_SEÑAL5"/>
      <sheetName val="m_o_5"/>
      <sheetName val="qqVgas"/>
      <sheetName val="INSU"/>
      <sheetName val="MO"/>
      <sheetName val="Resumen Precio Equipos"/>
      <sheetName val="o.m. y salarios"/>
      <sheetName val="Sheet4"/>
      <sheetName val="Sheet5"/>
      <sheetName val="análisis de precios"/>
      <sheetName val="caseta de planta"/>
      <sheetName val="Volumenes"/>
      <sheetName val="Anal. hor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61">
          <cell r="F261">
            <v>200</v>
          </cell>
        </row>
        <row r="303">
          <cell r="F303">
            <v>1500</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 sheetId="45" refreshError="1"/>
      <sheetData sheetId="46" refreshError="1"/>
      <sheetData sheetId="47" refreshError="1"/>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alisis p"/>
      <sheetName val="Mezcla"/>
      <sheetName val="lista de materiales"/>
      <sheetName val="Aceros Vigas Entrepiso"/>
      <sheetName val="Res Cuantia N1-2"/>
      <sheetName val="Aceros columnas n1-2"/>
      <sheetName val="Acero Zapata"/>
      <sheetName val="Res Cuantia Z"/>
    </sheetNames>
    <sheetDataSet>
      <sheetData sheetId="0"/>
      <sheetData sheetId="1"/>
      <sheetData sheetId="2">
        <row r="81">
          <cell r="G81">
            <v>2337.2202857142856</v>
          </cell>
        </row>
        <row r="106">
          <cell r="G106">
            <v>2505.985285714286</v>
          </cell>
        </row>
        <row r="131">
          <cell r="G131">
            <v>2543.4602857142859</v>
          </cell>
        </row>
        <row r="156">
          <cell r="G156">
            <v>2635.300285714286</v>
          </cell>
        </row>
      </sheetData>
      <sheetData sheetId="3"/>
      <sheetData sheetId="4"/>
      <sheetData sheetId="5"/>
      <sheetData sheetId="6"/>
      <sheetData sheetId="7"/>
      <sheetData sheetId="8"/>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mto"/>
      <sheetName val="M.O."/>
      <sheetName val="Ana"/>
      <sheetName val="Indice"/>
    </sheetNames>
    <sheetDataSet>
      <sheetData sheetId="0"/>
      <sheetData sheetId="1"/>
      <sheetData sheetId="2"/>
      <sheetData sheetId="3"/>
      <sheetData sheetId="4"/>
      <sheetData sheetId="5"/>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Análisis de Precios"/>
      <sheetName val="Presupuesto Nave 1"/>
      <sheetName val="Presupuesto Nave 2"/>
      <sheetName val="Cantidades Nave 1"/>
      <sheetName val="Cantidades Nave 2"/>
      <sheetName val="Mano de Obra"/>
      <sheetName val="Sheet4"/>
      <sheetName val="Sheet5"/>
      <sheetName val="Sheet11"/>
      <sheetName val="Sheet12"/>
      <sheetName val="Sheet13"/>
      <sheetName val="Sheet14"/>
      <sheetName val="Sheet15"/>
      <sheetName val="Sheet16"/>
      <sheetName val="Analisis"/>
      <sheetName val="Anal. horm."/>
      <sheetName val="Volumenes"/>
      <sheetName val="Análisis_de_Precios"/>
      <sheetName val="Presupuesto_Nave_1"/>
      <sheetName val="Presupuesto_Nave_2"/>
      <sheetName val="Cantidades_Nave_1"/>
      <sheetName val="Cantidades_Nave_2"/>
      <sheetName val="Mano_de_Obra"/>
      <sheetName val="Anal__horm_"/>
      <sheetName val="Trabajos Generales"/>
      <sheetName val="Detalle Acero"/>
      <sheetName val="COSTO INDIRECTO"/>
      <sheetName val="OPERADORES EQUIPOS"/>
      <sheetName val="HORM. Y MORTEROS."/>
      <sheetName val="SALARIOS"/>
      <sheetName val="INS"/>
      <sheetName val="V.Tierras A"/>
      <sheetName val="materiales (2)"/>
      <sheetName val="Datos"/>
      <sheetName val="INSU"/>
      <sheetName val="MO"/>
      <sheetName val="O.M. y Salarios"/>
      <sheetName val="Materiales"/>
      <sheetName val="ANALISIS STO DGO"/>
      <sheetName val="V_Tierras_A"/>
      <sheetName val="Análisis_de_Precios1"/>
      <sheetName val="Presupuesto_Nave_11"/>
      <sheetName val="Presupuesto_Nave_21"/>
      <sheetName val="Cantidades_Nave_11"/>
      <sheetName val="Cantidades_Nave_21"/>
      <sheetName val="Mano_de_Obra1"/>
      <sheetName val="Anal__horm_1"/>
      <sheetName val="V_Tierras_A1"/>
      <sheetName val="materiales_(2)"/>
      <sheetName val="anal term"/>
      <sheetName val="Ana-Sanit."/>
      <sheetName val="UASD"/>
      <sheetName val="Mat"/>
      <sheetName val="Pu-Sanit."/>
      <sheetName val="Los Ángeles (Fase II)"/>
      <sheetName val="Cotz."/>
      <sheetName val="Trabajos_Generales"/>
      <sheetName val="Detalle_Acero"/>
      <sheetName val="COSTO_INDIRECTO"/>
      <sheetName val="OPERADORES_EQUIPOS"/>
      <sheetName val="HORM__Y_MORTEROS_"/>
      <sheetName val="materiales_(2)1"/>
      <sheetName val="COSTO_INDIRECTO1"/>
      <sheetName val="OPERADORES_EQUIPOS1"/>
      <sheetName val="Trabajos_Generales1"/>
      <sheetName val="Detalle_Acero1"/>
      <sheetName val="HORM__Y_MORTEROS_1"/>
      <sheetName val="Análisis_de_Precios2"/>
      <sheetName val="Presupuesto_Nave_12"/>
      <sheetName val="Presupuesto_Nave_22"/>
      <sheetName val="Cantidades_Nave_12"/>
      <sheetName val="Cantidades_Nave_22"/>
      <sheetName val="Mano_de_Obra2"/>
      <sheetName val="Anal__horm_2"/>
      <sheetName val="Trabajos_Generales2"/>
      <sheetName val="Detalle_Acero2"/>
      <sheetName val="COSTO_INDIRECTO2"/>
      <sheetName val="OPERADORES_EQUIPOS2"/>
      <sheetName val="HORM__Y_MORTEROS_2"/>
      <sheetName val="V_Tierras_A2"/>
      <sheetName val="materiales_(2)2"/>
      <sheetName val="Análisis_de_Precios3"/>
      <sheetName val="Presupuesto_Nave_13"/>
      <sheetName val="Presupuesto_Nave_23"/>
      <sheetName val="Cantidades_Nave_13"/>
      <sheetName val="Cantidades_Nave_23"/>
      <sheetName val="Mano_de_Obra3"/>
      <sheetName val="Anal__horm_3"/>
      <sheetName val="Trabajos_Generales3"/>
      <sheetName val="Detalle_Acero3"/>
      <sheetName val="COSTO_INDIRECTO3"/>
      <sheetName val="OPERADORES_EQUIPOS3"/>
      <sheetName val="HORM__Y_MORTEROS_3"/>
      <sheetName val="V_Tierras_A3"/>
      <sheetName val="materiales_(2)3"/>
      <sheetName val="Análisis_de_Precios4"/>
      <sheetName val="Presupuesto_Nave_14"/>
      <sheetName val="Presupuesto_Nave_24"/>
      <sheetName val="Cantidades_Nave_14"/>
      <sheetName val="Cantidades_Nave_24"/>
      <sheetName val="Mano_de_Obra4"/>
      <sheetName val="Anal__horm_4"/>
      <sheetName val="Trabajos_Generales4"/>
      <sheetName val="Detalle_Acero4"/>
      <sheetName val="COSTO_INDIRECTO4"/>
      <sheetName val="OPERADORES_EQUIPOS4"/>
      <sheetName val="HORM__Y_MORTEROS_4"/>
      <sheetName val="V_Tierras_A4"/>
      <sheetName val="materiales_(2)4"/>
      <sheetName val="Análisis_de_Precios5"/>
      <sheetName val="Presupuesto_Nave_15"/>
      <sheetName val="Presupuesto_Nave_25"/>
      <sheetName val="Cantidades_Nave_15"/>
      <sheetName val="Cantidades_Nave_25"/>
      <sheetName val="Mano_de_Obra5"/>
      <sheetName val="Anal__horm_5"/>
      <sheetName val="V_Tierras_A5"/>
      <sheetName val="materiales_(2)5"/>
      <sheetName val="COSTO_INDIRECTO5"/>
      <sheetName val="OPERADORES_EQUIPOS5"/>
      <sheetName val="Trabajos_Generales5"/>
      <sheetName val="Detalle_Acero5"/>
      <sheetName val="HORM__Y_MORTEROS_5"/>
      <sheetName val="caseta de planta"/>
      <sheetName val="O_M__y_Salarios"/>
      <sheetName val="O_M__y_Salarios1"/>
      <sheetName val="O_M__y_Salarios2"/>
      <sheetName val="O_M__y_Salarios3"/>
      <sheetName val="O_M__y_Salarios4"/>
      <sheetName val="O_M__y_Salarios5"/>
      <sheetName val="insumo"/>
      <sheetName val="mezcla"/>
      <sheetName val="Desembolso de Caja"/>
      <sheetName val="qqVgas"/>
    </sheetNames>
    <sheetDataSet>
      <sheetData sheetId="0" refreshError="1">
        <row r="6">
          <cell r="B6" t="str">
            <v>Acero 1/2" (  Grado 40  )</v>
          </cell>
        </row>
        <row r="71">
          <cell r="B71" t="str">
            <v>Hormigón Industrial 210 Kg/cm2 (Incluye ITBIS y Vaciado Con Bomba)</v>
          </cell>
          <cell r="C71" t="str">
            <v>M3</v>
          </cell>
          <cell r="D71">
            <v>1918.8</v>
          </cell>
        </row>
      </sheetData>
      <sheetData sheetId="1">
        <row r="201">
          <cell r="F201">
            <v>7792.2050656250012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ow r="201">
          <cell r="F201">
            <v>7792.2050656250012</v>
          </cell>
        </row>
      </sheetData>
      <sheetData sheetId="19">
        <row r="201">
          <cell r="F201">
            <v>7792.2050656250012</v>
          </cell>
        </row>
      </sheetData>
      <sheetData sheetId="20"/>
      <sheetData sheetId="21"/>
      <sheetData sheetId="22"/>
      <sheetData sheetId="23">
        <row r="201">
          <cell r="F201">
            <v>7792.2050656250012</v>
          </cell>
        </row>
      </sheetData>
      <sheetData sheetId="24">
        <row r="201">
          <cell r="F201">
            <v>7792.2050656250012</v>
          </cell>
        </row>
      </sheetData>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ow r="201">
          <cell r="F201">
            <v>7792.2050656250012</v>
          </cell>
        </row>
      </sheetData>
      <sheetData sheetId="41">
        <row r="201">
          <cell r="F201">
            <v>7792.2050656250012</v>
          </cell>
        </row>
      </sheetData>
      <sheetData sheetId="42">
        <row r="201">
          <cell r="F201">
            <v>7792.2050656250012</v>
          </cell>
        </row>
      </sheetData>
      <sheetData sheetId="43">
        <row r="201">
          <cell r="F201">
            <v>7792.2050656250012</v>
          </cell>
        </row>
      </sheetData>
      <sheetData sheetId="44">
        <row r="201">
          <cell r="F201">
            <v>7792.2050656250012</v>
          </cell>
        </row>
      </sheetData>
      <sheetData sheetId="45">
        <row r="201">
          <cell r="F201">
            <v>7792.2050656250012</v>
          </cell>
        </row>
      </sheetData>
      <sheetData sheetId="46">
        <row r="201">
          <cell r="F201">
            <v>7792.2050656250012</v>
          </cell>
        </row>
      </sheetData>
      <sheetData sheetId="47"/>
      <sheetData sheetId="48"/>
      <sheetData sheetId="49"/>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row r="201">
          <cell r="F201">
            <v>7792.2050656250003</v>
          </cell>
        </row>
      </sheetData>
      <sheetData sheetId="60">
        <row r="201">
          <cell r="F201">
            <v>7792.2050656250003</v>
          </cell>
        </row>
      </sheetData>
      <sheetData sheetId="61"/>
      <sheetData sheetId="62"/>
      <sheetData sheetId="63"/>
      <sheetData sheetId="64"/>
      <sheetData sheetId="65"/>
      <sheetData sheetId="66"/>
      <sheetData sheetId="67">
        <row r="201">
          <cell r="F201">
            <v>7792.2050656250012</v>
          </cell>
        </row>
      </sheetData>
      <sheetData sheetId="68">
        <row r="201">
          <cell r="F201">
            <v>7792.2050656250012</v>
          </cell>
        </row>
      </sheetData>
      <sheetData sheetId="69">
        <row r="201">
          <cell r="F201">
            <v>7792.2050656250012</v>
          </cell>
        </row>
      </sheetData>
      <sheetData sheetId="70">
        <row r="201">
          <cell r="F201">
            <v>7792.2050656250012</v>
          </cell>
        </row>
      </sheetData>
      <sheetData sheetId="71"/>
      <sheetData sheetId="72"/>
      <sheetData sheetId="73"/>
      <sheetData sheetId="74">
        <row r="201">
          <cell r="F201">
            <v>7792.2050656250012</v>
          </cell>
        </row>
      </sheetData>
      <sheetData sheetId="75">
        <row r="201">
          <cell r="F201">
            <v>7792.2050656250012</v>
          </cell>
        </row>
      </sheetData>
      <sheetData sheetId="76">
        <row r="201">
          <cell r="F201">
            <v>7792.2050656250012</v>
          </cell>
        </row>
      </sheetData>
      <sheetData sheetId="77"/>
      <sheetData sheetId="78"/>
      <sheetData sheetId="79"/>
      <sheetData sheetId="80"/>
      <sheetData sheetId="81">
        <row r="201">
          <cell r="F201">
            <v>7792.2050656250012</v>
          </cell>
        </row>
      </sheetData>
      <sheetData sheetId="82">
        <row r="201">
          <cell r="F201">
            <v>7792.2050656250012</v>
          </cell>
        </row>
      </sheetData>
      <sheetData sheetId="83">
        <row r="201">
          <cell r="F201">
            <v>7792.2050656250012</v>
          </cell>
        </row>
      </sheetData>
      <sheetData sheetId="84">
        <row r="201">
          <cell r="F201">
            <v>7792.2050656250012</v>
          </cell>
        </row>
      </sheetData>
      <sheetData sheetId="85"/>
      <sheetData sheetId="86"/>
      <sheetData sheetId="87"/>
      <sheetData sheetId="88"/>
      <sheetData sheetId="89"/>
      <sheetData sheetId="90">
        <row r="201">
          <cell r="F201">
            <v>7792.2050656250012</v>
          </cell>
        </row>
      </sheetData>
      <sheetData sheetId="91"/>
      <sheetData sheetId="92"/>
      <sheetData sheetId="93"/>
      <sheetData sheetId="94"/>
      <sheetData sheetId="95">
        <row r="201">
          <cell r="F201">
            <v>7792.2050656250012</v>
          </cell>
        </row>
      </sheetData>
      <sheetData sheetId="96">
        <row r="201">
          <cell r="F201">
            <v>7792.2050656250012</v>
          </cell>
        </row>
      </sheetData>
      <sheetData sheetId="97"/>
      <sheetData sheetId="98">
        <row r="201">
          <cell r="F201">
            <v>7792.2050656250012</v>
          </cell>
        </row>
      </sheetData>
      <sheetData sheetId="99"/>
      <sheetData sheetId="100"/>
      <sheetData sheetId="101"/>
      <sheetData sheetId="102"/>
      <sheetData sheetId="103"/>
      <sheetData sheetId="104"/>
      <sheetData sheetId="105"/>
      <sheetData sheetId="106"/>
      <sheetData sheetId="107"/>
      <sheetData sheetId="108"/>
      <sheetData sheetId="109">
        <row r="201">
          <cell r="F201">
            <v>7792.2050656250012</v>
          </cell>
        </row>
      </sheetData>
      <sheetData sheetId="110">
        <row r="201">
          <cell r="F201">
            <v>7792.2050656250012</v>
          </cell>
        </row>
      </sheetData>
      <sheetData sheetId="111"/>
      <sheetData sheetId="112">
        <row r="201">
          <cell r="F201">
            <v>7792.2050656250012</v>
          </cell>
        </row>
      </sheetData>
      <sheetData sheetId="113"/>
      <sheetData sheetId="114"/>
      <sheetData sheetId="115"/>
      <sheetData sheetId="116"/>
      <sheetData sheetId="117"/>
      <sheetData sheetId="118"/>
      <sheetData sheetId="119"/>
      <sheetData sheetId="120"/>
      <sheetData sheetId="121"/>
      <sheetData sheetId="122"/>
      <sheetData sheetId="123"/>
      <sheetData sheetId="124" refreshError="1"/>
      <sheetData sheetId="125"/>
      <sheetData sheetId="126"/>
      <sheetData sheetId="127"/>
      <sheetData sheetId="128"/>
      <sheetData sheetId="129"/>
      <sheetData sheetId="130"/>
      <sheetData sheetId="131" refreshError="1"/>
      <sheetData sheetId="132" refreshError="1"/>
      <sheetData sheetId="133" refreshError="1"/>
      <sheetData sheetId="134"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Salarios"/>
      <sheetName val="Directos"/>
      <sheetName val="Viaticos"/>
    </sheetNames>
    <sheetDataSet>
      <sheetData sheetId="0" refreshError="1"/>
      <sheetData sheetId="1"/>
      <sheetData sheetId="2"/>
      <sheetData sheetId="3"/>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MO"/>
      <sheetName val="HORM_MOR"/>
      <sheetName val="MUROS"/>
      <sheetName val="TERMI"/>
      <sheetName val="MEMORIA"/>
      <sheetName val="ANA"/>
      <sheetName val="PRESUPUESTO"/>
      <sheetName val="SEPAR"/>
    </sheetNames>
    <sheetDataSet>
      <sheetData sheetId="0"/>
      <sheetData sheetId="1"/>
      <sheetData sheetId="2" refreshError="1">
        <row r="7">
          <cell r="A7" t="str">
            <v>H.S. 1:2:4</v>
          </cell>
          <cell r="C7" t="str">
            <v>m3</v>
          </cell>
          <cell r="D7">
            <v>2901.45</v>
          </cell>
        </row>
      </sheetData>
      <sheetData sheetId="3"/>
      <sheetData sheetId="4"/>
      <sheetData sheetId="5"/>
      <sheetData sheetId="6"/>
      <sheetData sheetId="7"/>
      <sheetData sheetId="8"/>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 LOS LIMONES ACERO "/>
      <sheetName val="AC. LOS LIMONES HIERRO DUCTIL"/>
      <sheetName val="AC. LOS LIMONES G.R.P (2)"/>
      <sheetName val="MOV. TIERRA"/>
      <sheetName val="Hoja2"/>
      <sheetName val="MO"/>
      <sheetName val="INSU"/>
      <sheetName val="C.S."/>
      <sheetName val="PRESU"/>
      <sheetName val="ANALISIS "/>
      <sheetName val="analisis basicos"/>
      <sheetName val="Analisis Complementarios "/>
      <sheetName val="COLOCACION DE TUBERIA"/>
      <sheetName val="MOVIMIENTO DE TIERRA"/>
      <sheetName val=" MOVIMIENTO DE TIERRA EQUIPO"/>
      <sheetName val="ANCLAJES DE H.A."/>
      <sheetName val="REGISTROS DE LADRILLOS Y H.A. "/>
    </sheetNames>
    <sheetDataSet>
      <sheetData sheetId="0" refreshError="1">
        <row r="2">
          <cell r="D2">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ta de planta (2)"/>
      <sheetName val="cisterna "/>
      <sheetName val="caseta de planta"/>
      <sheetName val="Relacion de proyecto"/>
      <sheetName val="Presupuesto"/>
      <sheetName val="Insumos"/>
      <sheetName val="Análisis de Precios"/>
      <sheetName val="Sheet4"/>
      <sheetName val="Sheet5"/>
      <sheetName val="Sheet11"/>
      <sheetName val="Sheet12"/>
      <sheetName val="Sheet13"/>
      <sheetName val="Sheet14"/>
      <sheetName val="Sheet15"/>
      <sheetName val="Sheet16"/>
      <sheetName val="caseta_de_planta_(2)"/>
      <sheetName val="cisterna_"/>
      <sheetName val="caseta_de_planta"/>
      <sheetName val="Relacion_de_proyecto"/>
      <sheetName val="Análisis_de_Precios"/>
      <sheetName val="M.O."/>
      <sheetName val="Analisis"/>
      <sheetName val="analisis detallado"/>
      <sheetName val="caseta_de_planta_(2)1"/>
      <sheetName val="cisterna_1"/>
      <sheetName val="caseta_de_planta1"/>
      <sheetName val="Relacion_de_proyecto1"/>
      <sheetName val="Análisis_de_Precios1"/>
      <sheetName val="Ins"/>
      <sheetName val="PRECIOS"/>
      <sheetName val="MATERIALES_LISTADO"/>
      <sheetName val="M_O_"/>
      <sheetName val="analisis_detallado"/>
      <sheetName val="M_O_1"/>
      <sheetName val="analisis_detallado1"/>
      <sheetName val="caseta_de_planta_(2)2"/>
      <sheetName val="cisterna_2"/>
      <sheetName val="caseta_de_planta2"/>
      <sheetName val="Relacion_de_proyecto2"/>
      <sheetName val="Análisis_de_Precios2"/>
      <sheetName val="M_O_2"/>
      <sheetName val="analisis_detallado2"/>
      <sheetName val="caseta_de_planta_(2)3"/>
      <sheetName val="cisterna_3"/>
      <sheetName val="caseta_de_planta3"/>
      <sheetName val="Relacion_de_proyecto3"/>
      <sheetName val="Análisis_de_Precios3"/>
      <sheetName val="M_O_3"/>
      <sheetName val="analisis_detallado3"/>
      <sheetName val="MO"/>
      <sheetName val="caseta_de_planta_(2)4"/>
      <sheetName val="cisterna_4"/>
      <sheetName val="caseta_de_planta4"/>
      <sheetName val="Relacion_de_proyecto4"/>
      <sheetName val="Análisis_de_Precios4"/>
      <sheetName val="M_O_4"/>
      <sheetName val="analisis_detallado4"/>
      <sheetName val="caseta_de_planta_(2)5"/>
      <sheetName val="cisterna_5"/>
      <sheetName val="caseta_de_planta5"/>
      <sheetName val="Relacion_de_proyecto5"/>
      <sheetName val="Análisis_de_Precios5"/>
      <sheetName val="M_O_5"/>
      <sheetName val="analisis_detallado5"/>
      <sheetName val="MATERIALES"/>
      <sheetName val="OBRAMANO"/>
      <sheetName val="EQUIPOS"/>
      <sheetName val="M.O y Rendimientos"/>
      <sheetName val="Col.Amarre"/>
      <sheetName val="Escalera"/>
      <sheetName val="Muros"/>
      <sheetName val="analisis trabajos generales"/>
      <sheetName val="presup"/>
      <sheetName val="V.Tierras A"/>
      <sheetName val="listado equipos a utilizar"/>
      <sheetName val="PRES META"/>
      <sheetName val="PRES DESCUENTO"/>
      <sheetName val="PRES META CON APU LINK"/>
      <sheetName val="MO FELO"/>
      <sheetName val="MO FELO (2)"/>
      <sheetName val="ORIGINAL"/>
      <sheetName val="CANT"/>
      <sheetName val="APU"/>
      <sheetName val="Resumen Precio Equipos"/>
      <sheetName val="o.m. y salarios"/>
      <sheetName val="a"/>
      <sheetName val="anal term"/>
    </sheetNames>
    <sheetDataSet>
      <sheetData sheetId="0" refreshError="1"/>
      <sheetData sheetId="1" refreshError="1"/>
      <sheetData sheetId="2">
        <row r="7">
          <cell r="C7" t="str">
            <v>Cant.</v>
          </cell>
        </row>
        <row r="11">
          <cell r="C11">
            <v>18.899999999999999</v>
          </cell>
        </row>
        <row r="12">
          <cell r="C12">
            <v>24.57</v>
          </cell>
        </row>
        <row r="15">
          <cell r="C15">
            <v>3.4559999999999995</v>
          </cell>
        </row>
        <row r="16">
          <cell r="C16">
            <v>3.8400000000000007</v>
          </cell>
        </row>
        <row r="17">
          <cell r="C17">
            <v>2.1600000000000006</v>
          </cell>
        </row>
        <row r="18">
          <cell r="C18">
            <v>8.1000000000000014</v>
          </cell>
        </row>
        <row r="19">
          <cell r="C19">
            <v>9.18</v>
          </cell>
        </row>
        <row r="20">
          <cell r="C20">
            <v>54</v>
          </cell>
        </row>
        <row r="23">
          <cell r="C23">
            <v>89.25</v>
          </cell>
        </row>
        <row r="26">
          <cell r="C26">
            <v>178.5</v>
          </cell>
        </row>
        <row r="27">
          <cell r="C27">
            <v>160.65</v>
          </cell>
        </row>
        <row r="28">
          <cell r="C28">
            <v>32.75</v>
          </cell>
        </row>
        <row r="31">
          <cell r="C31">
            <v>178.5</v>
          </cell>
        </row>
        <row r="34">
          <cell r="C34">
            <v>1</v>
          </cell>
        </row>
        <row r="36">
          <cell r="C36">
            <v>1</v>
          </cell>
        </row>
      </sheetData>
      <sheetData sheetId="3" refreshError="1"/>
      <sheetData sheetId="4">
        <row r="7">
          <cell r="C7" t="str">
            <v>Cant.</v>
          </cell>
        </row>
      </sheetData>
      <sheetData sheetId="5">
        <row r="2">
          <cell r="C2">
            <v>0</v>
          </cell>
        </row>
      </sheetData>
      <sheetData sheetId="6"/>
      <sheetData sheetId="7"/>
      <sheetData sheetId="8">
        <row r="7">
          <cell r="C7" t="str">
            <v>Cant.</v>
          </cell>
        </row>
        <row r="8">
          <cell r="C8" t="str">
            <v>Cant.</v>
          </cell>
          <cell r="E8" t="str">
            <v>P.U. RD$</v>
          </cell>
        </row>
        <row r="10">
          <cell r="C10">
            <v>1</v>
          </cell>
          <cell r="E10" t="str">
            <v>P.A.</v>
          </cell>
        </row>
        <row r="12">
          <cell r="E12" t="str">
            <v xml:space="preserve"> </v>
          </cell>
        </row>
        <row r="13">
          <cell r="C13">
            <v>2.39</v>
          </cell>
          <cell r="E13" t="e">
            <v>#REF!</v>
          </cell>
        </row>
        <row r="14">
          <cell r="C14">
            <v>2.65</v>
          </cell>
          <cell r="E14" t="e">
            <v>#REF!</v>
          </cell>
        </row>
        <row r="15">
          <cell r="C15">
            <v>0.52</v>
          </cell>
          <cell r="E15" t="e">
            <v>#NAME?</v>
          </cell>
        </row>
        <row r="16">
          <cell r="C16">
            <v>1.4</v>
          </cell>
          <cell r="E16" t="e">
            <v>#REF!</v>
          </cell>
        </row>
        <row r="17">
          <cell r="C17">
            <v>0.26</v>
          </cell>
          <cell r="E17" t="e">
            <v>#NAME?</v>
          </cell>
        </row>
        <row r="18">
          <cell r="C18">
            <v>0.78</v>
          </cell>
          <cell r="E18" t="e">
            <v>#NAME?</v>
          </cell>
        </row>
        <row r="19">
          <cell r="C19">
            <v>0.21</v>
          </cell>
          <cell r="E19" t="e">
            <v>#REF!</v>
          </cell>
        </row>
        <row r="20">
          <cell r="C20">
            <v>0.21</v>
          </cell>
          <cell r="E20" t="e">
            <v>#REF!</v>
          </cell>
        </row>
        <row r="21">
          <cell r="C21">
            <v>0</v>
          </cell>
          <cell r="E21">
            <v>0</v>
          </cell>
        </row>
        <row r="22">
          <cell r="C22">
            <v>0</v>
          </cell>
          <cell r="E22">
            <v>0</v>
          </cell>
        </row>
        <row r="23">
          <cell r="C23">
            <v>64.17</v>
          </cell>
          <cell r="E23" t="e">
            <v>#REF!</v>
          </cell>
        </row>
        <row r="24">
          <cell r="C24">
            <v>0</v>
          </cell>
          <cell r="E24">
            <v>0</v>
          </cell>
        </row>
        <row r="27">
          <cell r="C27">
            <v>498.88</v>
          </cell>
          <cell r="E27" t="e">
            <v>#REF!</v>
          </cell>
        </row>
        <row r="28">
          <cell r="C28">
            <v>40.82</v>
          </cell>
          <cell r="E28" t="e">
            <v>#REF!</v>
          </cell>
        </row>
        <row r="29">
          <cell r="C29">
            <v>23.2</v>
          </cell>
          <cell r="E29" t="e">
            <v>#REF!</v>
          </cell>
        </row>
        <row r="32">
          <cell r="C32">
            <v>73.319999999999993</v>
          </cell>
          <cell r="E32" t="e">
            <v>#REF!</v>
          </cell>
        </row>
        <row r="33">
          <cell r="C33">
            <v>364.96</v>
          </cell>
          <cell r="E33" t="e">
            <v>#REF!</v>
          </cell>
        </row>
        <row r="34">
          <cell r="C34">
            <v>734.56</v>
          </cell>
          <cell r="E34" t="e">
            <v>#REF!</v>
          </cell>
        </row>
        <row r="35">
          <cell r="C35">
            <v>358.34000000000009</v>
          </cell>
          <cell r="E35">
            <v>80</v>
          </cell>
        </row>
        <row r="36">
          <cell r="C36">
            <v>595.9</v>
          </cell>
          <cell r="E36" t="e">
            <v>#REF!</v>
          </cell>
        </row>
        <row r="37">
          <cell r="C37">
            <v>84.1</v>
          </cell>
          <cell r="E37">
            <v>0</v>
          </cell>
        </row>
        <row r="38">
          <cell r="C38">
            <v>48.8</v>
          </cell>
          <cell r="E38">
            <v>0</v>
          </cell>
        </row>
        <row r="41">
          <cell r="C41">
            <v>5.9399999999999995</v>
          </cell>
          <cell r="E41">
            <v>210</v>
          </cell>
        </row>
        <row r="42">
          <cell r="C42">
            <v>28.36</v>
          </cell>
          <cell r="E42">
            <v>450</v>
          </cell>
        </row>
        <row r="43">
          <cell r="C43">
            <v>4.13</v>
          </cell>
          <cell r="E43">
            <v>0</v>
          </cell>
        </row>
        <row r="44">
          <cell r="C44">
            <v>0</v>
          </cell>
          <cell r="E44">
            <v>200</v>
          </cell>
        </row>
        <row r="45">
          <cell r="C45">
            <v>0</v>
          </cell>
          <cell r="E45">
            <v>100</v>
          </cell>
        </row>
        <row r="46">
          <cell r="C46">
            <v>264.10000000000002</v>
          </cell>
          <cell r="E46">
            <v>80</v>
          </cell>
        </row>
        <row r="49">
          <cell r="C49">
            <v>1</v>
          </cell>
          <cell r="E49">
            <v>0</v>
          </cell>
        </row>
        <row r="52">
          <cell r="C52">
            <v>269.81</v>
          </cell>
          <cell r="E52" t="e">
            <v>#VALUE!</v>
          </cell>
        </row>
        <row r="54">
          <cell r="C54">
            <v>95.739999999999981</v>
          </cell>
          <cell r="E54" t="e">
            <v>#VALUE!</v>
          </cell>
        </row>
        <row r="55">
          <cell r="C55">
            <v>15</v>
          </cell>
          <cell r="E55" t="e">
            <v>#REF!</v>
          </cell>
        </row>
        <row r="56">
          <cell r="C56">
            <v>151</v>
          </cell>
          <cell r="E56">
            <v>318.20400000000001</v>
          </cell>
        </row>
        <row r="57">
          <cell r="C57">
            <v>54.95</v>
          </cell>
          <cell r="E57" t="e">
            <v>#REF!</v>
          </cell>
        </row>
        <row r="58">
          <cell r="C58">
            <v>3.1</v>
          </cell>
          <cell r="E58" t="e">
            <v>#REF!</v>
          </cell>
        </row>
        <row r="59">
          <cell r="C59">
            <v>7</v>
          </cell>
          <cell r="E59">
            <v>0</v>
          </cell>
        </row>
        <row r="60">
          <cell r="C60" t="str">
            <v xml:space="preserve"> </v>
          </cell>
        </row>
        <row r="63">
          <cell r="C63">
            <v>124.47000000000001</v>
          </cell>
          <cell r="E63" t="e">
            <v>#REF!</v>
          </cell>
        </row>
        <row r="64">
          <cell r="C64">
            <v>0</v>
          </cell>
          <cell r="E64" t="e">
            <v>#REF!</v>
          </cell>
        </row>
        <row r="65">
          <cell r="C65">
            <v>18.28</v>
          </cell>
          <cell r="E65" t="e">
            <v>#REF!</v>
          </cell>
        </row>
        <row r="66">
          <cell r="C66">
            <v>48.499999999999993</v>
          </cell>
          <cell r="E66" t="e">
            <v>#REF!</v>
          </cell>
        </row>
        <row r="67">
          <cell r="C67">
            <v>16.170000000000002</v>
          </cell>
          <cell r="E67">
            <v>6919.2</v>
          </cell>
        </row>
        <row r="70">
          <cell r="C70">
            <v>15.400000000000002</v>
          </cell>
          <cell r="E70">
            <v>0</v>
          </cell>
        </row>
        <row r="71">
          <cell r="C71">
            <v>2.0149999999999997</v>
          </cell>
          <cell r="E71">
            <v>0</v>
          </cell>
        </row>
        <row r="72">
          <cell r="C72">
            <v>2</v>
          </cell>
          <cell r="E72">
            <v>0</v>
          </cell>
        </row>
        <row r="73">
          <cell r="C73">
            <v>4.620000000000001</v>
          </cell>
          <cell r="E73">
            <v>0</v>
          </cell>
        </row>
        <row r="76">
          <cell r="C76">
            <v>1</v>
          </cell>
          <cell r="E76">
            <v>0</v>
          </cell>
        </row>
        <row r="77">
          <cell r="C77">
            <v>1</v>
          </cell>
          <cell r="E77">
            <v>0</v>
          </cell>
        </row>
        <row r="78">
          <cell r="C78">
            <v>1</v>
          </cell>
          <cell r="E78">
            <v>0</v>
          </cell>
        </row>
        <row r="79">
          <cell r="C79">
            <v>1</v>
          </cell>
          <cell r="E79">
            <v>0</v>
          </cell>
        </row>
        <row r="80">
          <cell r="C80">
            <v>1</v>
          </cell>
          <cell r="E80">
            <v>0</v>
          </cell>
        </row>
        <row r="81">
          <cell r="C81">
            <v>1</v>
          </cell>
          <cell r="E81">
            <v>0</v>
          </cell>
        </row>
        <row r="82">
          <cell r="C82">
            <v>1</v>
          </cell>
          <cell r="E82">
            <v>0</v>
          </cell>
        </row>
        <row r="83">
          <cell r="C83">
            <v>1</v>
          </cell>
          <cell r="E83">
            <v>0</v>
          </cell>
        </row>
        <row r="84">
          <cell r="C84">
            <v>1</v>
          </cell>
          <cell r="E84">
            <v>0</v>
          </cell>
        </row>
        <row r="85">
          <cell r="C85">
            <v>1</v>
          </cell>
          <cell r="E85">
            <v>0</v>
          </cell>
        </row>
        <row r="86">
          <cell r="C86">
            <v>1</v>
          </cell>
          <cell r="E86">
            <v>0</v>
          </cell>
        </row>
        <row r="87">
          <cell r="C87">
            <v>1</v>
          </cell>
          <cell r="E87">
            <v>0</v>
          </cell>
        </row>
        <row r="88">
          <cell r="C88">
            <v>1</v>
          </cell>
          <cell r="E88">
            <v>0</v>
          </cell>
        </row>
        <row r="89">
          <cell r="C89">
            <v>1</v>
          </cell>
          <cell r="E89">
            <v>0</v>
          </cell>
        </row>
        <row r="90">
          <cell r="C90">
            <v>1</v>
          </cell>
          <cell r="E90">
            <v>0</v>
          </cell>
        </row>
        <row r="91">
          <cell r="C91">
            <v>1</v>
          </cell>
          <cell r="E91">
            <v>0</v>
          </cell>
        </row>
        <row r="92">
          <cell r="C92">
            <v>1</v>
          </cell>
          <cell r="E92">
            <v>0</v>
          </cell>
        </row>
        <row r="93">
          <cell r="C93">
            <v>1</v>
          </cell>
          <cell r="E93">
            <v>0</v>
          </cell>
        </row>
        <row r="94">
          <cell r="C94">
            <v>1</v>
          </cell>
          <cell r="E94">
            <v>0</v>
          </cell>
        </row>
        <row r="95">
          <cell r="E95" t="str">
            <v>P.A.</v>
          </cell>
        </row>
        <row r="96">
          <cell r="E96" t="str">
            <v>P.A.</v>
          </cell>
        </row>
        <row r="97">
          <cell r="E97" t="str">
            <v>P.A.</v>
          </cell>
        </row>
        <row r="98">
          <cell r="E98" t="str">
            <v>P.A.</v>
          </cell>
        </row>
        <row r="99">
          <cell r="C99">
            <v>1</v>
          </cell>
          <cell r="E99">
            <v>0</v>
          </cell>
        </row>
        <row r="102">
          <cell r="E102" t="str">
            <v>P.A.</v>
          </cell>
        </row>
        <row r="103">
          <cell r="C103">
            <v>1</v>
          </cell>
          <cell r="E103">
            <v>0</v>
          </cell>
        </row>
        <row r="106">
          <cell r="C106">
            <v>63.376399999999997</v>
          </cell>
          <cell r="E106">
            <v>0</v>
          </cell>
        </row>
        <row r="107">
          <cell r="C107">
            <v>1</v>
          </cell>
          <cell r="E107">
            <v>0</v>
          </cell>
        </row>
        <row r="108">
          <cell r="C108">
            <v>1</v>
          </cell>
          <cell r="E108">
            <v>0</v>
          </cell>
        </row>
        <row r="109">
          <cell r="C109">
            <v>1</v>
          </cell>
          <cell r="E109">
            <v>0</v>
          </cell>
        </row>
        <row r="112">
          <cell r="C112">
            <v>1</v>
          </cell>
          <cell r="E112" t="str">
            <v>P.A.</v>
          </cell>
        </row>
        <row r="113">
          <cell r="C113">
            <v>1</v>
          </cell>
          <cell r="E113" t="str">
            <v>P.A.</v>
          </cell>
        </row>
        <row r="117">
          <cell r="C117">
            <v>1</v>
          </cell>
          <cell r="E117">
            <v>0</v>
          </cell>
        </row>
        <row r="118">
          <cell r="C118">
            <v>1</v>
          </cell>
          <cell r="E118">
            <v>0</v>
          </cell>
        </row>
        <row r="119">
          <cell r="C119">
            <v>1</v>
          </cell>
          <cell r="E119">
            <v>0</v>
          </cell>
        </row>
        <row r="120">
          <cell r="C120">
            <v>1</v>
          </cell>
          <cell r="E120">
            <v>0</v>
          </cell>
        </row>
        <row r="121">
          <cell r="C121">
            <v>1</v>
          </cell>
          <cell r="E121">
            <v>0</v>
          </cell>
        </row>
        <row r="125">
          <cell r="C125">
            <v>1</v>
          </cell>
          <cell r="E125">
            <v>0</v>
          </cell>
        </row>
        <row r="126">
          <cell r="C126">
            <v>1</v>
          </cell>
          <cell r="E126">
            <v>0</v>
          </cell>
        </row>
        <row r="129">
          <cell r="C129">
            <v>1</v>
          </cell>
          <cell r="E129">
            <v>0</v>
          </cell>
        </row>
        <row r="130">
          <cell r="C130">
            <v>1</v>
          </cell>
          <cell r="E130">
            <v>0</v>
          </cell>
        </row>
        <row r="131">
          <cell r="C131" t="str">
            <v xml:space="preserve"> </v>
          </cell>
          <cell r="E131" t="str">
            <v xml:space="preserve"> </v>
          </cell>
        </row>
        <row r="132">
          <cell r="C132">
            <v>1</v>
          </cell>
          <cell r="E132">
            <v>0</v>
          </cell>
        </row>
        <row r="133">
          <cell r="C133">
            <v>1</v>
          </cell>
          <cell r="E133">
            <v>0</v>
          </cell>
        </row>
        <row r="134">
          <cell r="C134">
            <v>1</v>
          </cell>
          <cell r="E134">
            <v>0</v>
          </cell>
        </row>
        <row r="135">
          <cell r="C135">
            <v>1</v>
          </cell>
          <cell r="E135">
            <v>0</v>
          </cell>
        </row>
        <row r="138">
          <cell r="C138" t="str">
            <v xml:space="preserve"> </v>
          </cell>
          <cell r="E138" t="str">
            <v xml:space="preserve"> </v>
          </cell>
        </row>
        <row r="139">
          <cell r="C139">
            <v>1</v>
          </cell>
          <cell r="E139">
            <v>0</v>
          </cell>
        </row>
        <row r="140">
          <cell r="C140">
            <v>1</v>
          </cell>
          <cell r="E140">
            <v>0</v>
          </cell>
        </row>
      </sheetData>
      <sheetData sheetId="9" refreshError="1"/>
      <sheetData sheetId="10" refreshError="1"/>
      <sheetData sheetId="11" refreshError="1"/>
      <sheetData sheetId="12" refreshError="1"/>
      <sheetData sheetId="13" refreshError="1"/>
      <sheetData sheetId="14" refreshError="1"/>
      <sheetData sheetId="15"/>
      <sheetData sheetId="16">
        <row r="7">
          <cell r="C7" t="str">
            <v>Cant.</v>
          </cell>
        </row>
      </sheetData>
      <sheetData sheetId="17">
        <row r="7">
          <cell r="C7" t="str">
            <v>Cant.</v>
          </cell>
        </row>
      </sheetData>
      <sheetData sheetId="18"/>
      <sheetData sheetId="19">
        <row r="7">
          <cell r="C7" t="str">
            <v>Cant.</v>
          </cell>
        </row>
      </sheetData>
      <sheetData sheetId="20" refreshError="1"/>
      <sheetData sheetId="21" refreshError="1"/>
      <sheetData sheetId="22" refreshError="1"/>
      <sheetData sheetId="23">
        <row r="7">
          <cell r="C7" t="str">
            <v>Cant.</v>
          </cell>
        </row>
      </sheetData>
      <sheetData sheetId="24">
        <row r="7">
          <cell r="C7" t="str">
            <v>Cant.</v>
          </cell>
        </row>
      </sheetData>
      <sheetData sheetId="25">
        <row r="7">
          <cell r="C7" t="str">
            <v>Cant.</v>
          </cell>
        </row>
      </sheetData>
      <sheetData sheetId="26">
        <row r="7">
          <cell r="C7" t="str">
            <v>Cant.</v>
          </cell>
        </row>
      </sheetData>
      <sheetData sheetId="27">
        <row r="7">
          <cell r="C7" t="str">
            <v>Cant.</v>
          </cell>
        </row>
      </sheetData>
      <sheetData sheetId="28" refreshError="1"/>
      <sheetData sheetId="29" refreshError="1"/>
      <sheetData sheetId="30" refreshError="1"/>
      <sheetData sheetId="31"/>
      <sheetData sheetId="32"/>
      <sheetData sheetId="33">
        <row r="7">
          <cell r="C7" t="str">
            <v>Cant.</v>
          </cell>
        </row>
      </sheetData>
      <sheetData sheetId="34">
        <row r="7">
          <cell r="C7" t="str">
            <v>Cant.</v>
          </cell>
        </row>
      </sheetData>
      <sheetData sheetId="35">
        <row r="7">
          <cell r="C7" t="str">
            <v>Cant.</v>
          </cell>
        </row>
      </sheetData>
      <sheetData sheetId="36">
        <row r="7">
          <cell r="C7" t="str">
            <v>Cant.</v>
          </cell>
        </row>
      </sheetData>
      <sheetData sheetId="37">
        <row r="7">
          <cell r="C7" t="str">
            <v>Cant.</v>
          </cell>
        </row>
      </sheetData>
      <sheetData sheetId="38">
        <row r="7">
          <cell r="C7" t="str">
            <v>Cant.</v>
          </cell>
        </row>
      </sheetData>
      <sheetData sheetId="39">
        <row r="7">
          <cell r="C7" t="str">
            <v>Cant.</v>
          </cell>
        </row>
      </sheetData>
      <sheetData sheetId="40">
        <row r="7">
          <cell r="C7" t="str">
            <v>Cant.</v>
          </cell>
        </row>
      </sheetData>
      <sheetData sheetId="41">
        <row r="7">
          <cell r="C7" t="str">
            <v>Cant.</v>
          </cell>
        </row>
      </sheetData>
      <sheetData sheetId="42">
        <row r="7">
          <cell r="C7" t="str">
            <v>Cant.</v>
          </cell>
        </row>
      </sheetData>
      <sheetData sheetId="43">
        <row r="7">
          <cell r="C7" t="str">
            <v>Cant.</v>
          </cell>
        </row>
      </sheetData>
      <sheetData sheetId="44">
        <row r="7">
          <cell r="C7" t="str">
            <v>Cant.</v>
          </cell>
        </row>
      </sheetData>
      <sheetData sheetId="45">
        <row r="7">
          <cell r="C7" t="str">
            <v>Cant.</v>
          </cell>
        </row>
      </sheetData>
      <sheetData sheetId="46">
        <row r="7">
          <cell r="C7" t="str">
            <v>Cant.</v>
          </cell>
        </row>
      </sheetData>
      <sheetData sheetId="47">
        <row r="7">
          <cell r="C7" t="str">
            <v>Cant.</v>
          </cell>
        </row>
      </sheetData>
      <sheetData sheetId="48">
        <row r="7">
          <cell r="C7" t="str">
            <v>Cant.</v>
          </cell>
        </row>
      </sheetData>
      <sheetData sheetId="49" refreshError="1"/>
      <sheetData sheetId="50">
        <row r="6">
          <cell r="C6" t="str">
            <v>CANT.</v>
          </cell>
        </row>
      </sheetData>
      <sheetData sheetId="51">
        <row r="6">
          <cell r="C6" t="str">
            <v>CANT.</v>
          </cell>
        </row>
      </sheetData>
      <sheetData sheetId="52">
        <row r="4">
          <cell r="C4">
            <v>0</v>
          </cell>
        </row>
      </sheetData>
      <sheetData sheetId="53">
        <row r="7">
          <cell r="C7" t="str">
            <v>Cant.</v>
          </cell>
        </row>
      </sheetData>
      <sheetData sheetId="54"/>
      <sheetData sheetId="55"/>
      <sheetData sheetId="56"/>
      <sheetData sheetId="57"/>
      <sheetData sheetId="58">
        <row r="7">
          <cell r="C7" t="str">
            <v>Cant.</v>
          </cell>
        </row>
      </sheetData>
      <sheetData sheetId="59">
        <row r="7">
          <cell r="C7" t="str">
            <v>Cant.</v>
          </cell>
        </row>
      </sheetData>
      <sheetData sheetId="60">
        <row r="7">
          <cell r="C7" t="str">
            <v>Cant.</v>
          </cell>
        </row>
      </sheetData>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row r="1">
          <cell r="E1">
            <v>0</v>
          </cell>
        </row>
      </sheetData>
      <sheetData sheetId="77">
        <row r="6">
          <cell r="C6" t="str">
            <v>CANT.</v>
          </cell>
        </row>
      </sheetData>
      <sheetData sheetId="78"/>
      <sheetData sheetId="79">
        <row r="6">
          <cell r="C6" t="str">
            <v>CANT.</v>
          </cell>
        </row>
      </sheetData>
      <sheetData sheetId="80">
        <row r="6">
          <cell r="C6" t="str">
            <v>CANT.</v>
          </cell>
        </row>
      </sheetData>
      <sheetData sheetId="81">
        <row r="4">
          <cell r="C4">
            <v>0</v>
          </cell>
        </row>
      </sheetData>
      <sheetData sheetId="82"/>
      <sheetData sheetId="83"/>
      <sheetData sheetId="84"/>
      <sheetData sheetId="85" refreshError="1"/>
      <sheetData sheetId="86"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O 6"/>
      <sheetName val="MODULO 5"/>
      <sheetName val="MODULO 4"/>
      <sheetName val="Insumos"/>
      <sheetName val="Analisis "/>
      <sheetName val="Analisis Civil MODULO 4"/>
      <sheetName val="Analisis Civil MODULO 5"/>
      <sheetName val="Analisis Civil MODULO 6"/>
      <sheetName val="Mezcla"/>
      <sheetName val=" MObra"/>
    </sheetNames>
    <sheetDataSet>
      <sheetData sheetId="0"/>
      <sheetData sheetId="1"/>
      <sheetData sheetId="2"/>
      <sheetData sheetId="3" refreshError="1">
        <row r="2">
          <cell r="G2">
            <v>1</v>
          </cell>
          <cell r="H2">
            <v>34</v>
          </cell>
        </row>
      </sheetData>
      <sheetData sheetId="4"/>
      <sheetData sheetId="5"/>
      <sheetData sheetId="6"/>
      <sheetData sheetId="7"/>
      <sheetData sheetId="8"/>
      <sheetData sheetId="9"/>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ENTACION"/>
      <sheetName val="PRESENTACION (2)"/>
      <sheetName val="PRESUPUESTO (2)"/>
      <sheetName val="P.U. Const"/>
      <sheetName val="Materiales"/>
      <sheetName val="Salarios"/>
      <sheetName val="Precios"/>
      <sheetName val="COSTO INDIRECTO"/>
      <sheetName val="OPERADORES EQUIPOS"/>
      <sheetName val="EQUIPOS"/>
      <sheetName val="PRESENTACION_(2)"/>
      <sheetName val="PRESUPUESTO_(2)"/>
      <sheetName val="P_U__Const"/>
      <sheetName val="Analisis"/>
      <sheetName val="Insumos (2)"/>
      <sheetName val="M.O."/>
      <sheetName val="Insumos"/>
      <sheetName val="Análisis"/>
      <sheetName val="via"/>
      <sheetName val="Desembolso de Caja"/>
      <sheetName val="qqVgas"/>
      <sheetName val="med.mov.de tierras2"/>
      <sheetName val="PRESENTACION_(2)1"/>
      <sheetName val="PRESUPUESTO_(2)1"/>
      <sheetName val="P_U__Const1"/>
      <sheetName val="COSTO_INDIRECTO"/>
      <sheetName val="OPERADORES_EQUIPOS"/>
      <sheetName val="Insumos_(2)"/>
      <sheetName val="M_O_"/>
      <sheetName val="MANO DE OBRA"/>
      <sheetName val="PRESENTACION_(2)2"/>
      <sheetName val="PRESUPUESTO_(2)2"/>
      <sheetName val="P_U__Const2"/>
      <sheetName val="COSTO_INDIRECTO1"/>
      <sheetName val="OPERADORES_EQUIPOS1"/>
      <sheetName val="Insumos_(2)1"/>
      <sheetName val="M_O_1"/>
      <sheetName val="PRESENTACION_(2)3"/>
      <sheetName val="PRESUPUESTO_(2)3"/>
      <sheetName val="P_U__Const3"/>
      <sheetName val="COSTO_INDIRECTO2"/>
      <sheetName val="OPERADORES_EQUIPOS2"/>
      <sheetName val="Insumos_(2)2"/>
      <sheetName val="M_O_2"/>
      <sheetName val="PRESENTACION_(2)4"/>
      <sheetName val="PRESUPUESTO_(2)4"/>
      <sheetName val="P_U__Const4"/>
      <sheetName val="COSTO_INDIRECTO3"/>
      <sheetName val="OPERADORES_EQUIPOS3"/>
      <sheetName val="Insumos_(2)3"/>
      <sheetName val="M_O_3"/>
      <sheetName val="med_mov_de_tierras21"/>
      <sheetName val="med_mov_de_tierras2"/>
      <sheetName val="lis-prec"/>
      <sheetName val="PRESENTACION_(2)5"/>
      <sheetName val="PRESUPUESTO_(2)5"/>
      <sheetName val="P_U__Const5"/>
      <sheetName val="COSTO_INDIRECTO4"/>
      <sheetName val="OPERADORES_EQUIPOS4"/>
      <sheetName val="Insumos_(2)4"/>
      <sheetName val="M_O_4"/>
      <sheetName val="PRESENTACION_(2)6"/>
      <sheetName val="PRESUPUESTO_(2)6"/>
      <sheetName val="P_U__Const6"/>
      <sheetName val="COSTO_INDIRECTO5"/>
      <sheetName val="OPERADORES_EQUIPOS5"/>
      <sheetName val="Insumos_(2)5"/>
      <sheetName val="M_O_5"/>
      <sheetName val="Volumenes"/>
      <sheetName val="anal term"/>
      <sheetName val="Ana-Sanit."/>
      <sheetName val="Anal. horm."/>
      <sheetName val="UASD"/>
      <sheetName val="Mat"/>
      <sheetName val="Pu-Sanit."/>
      <sheetName val="Col.Amarre"/>
      <sheetName val="Escalera"/>
      <sheetName val="Muros"/>
      <sheetName val="a"/>
      <sheetName val="MO"/>
      <sheetName val="BASICA EL MANI"/>
      <sheetName val="CUBICACION "/>
      <sheetName val="Mano Obra"/>
      <sheetName val="listado"/>
      <sheetName val="listado equipos a utilizar"/>
      <sheetName val="MATERIALES LISTADO"/>
      <sheetName val="capilla"/>
      <sheetName val="med_mov_de_tierras22"/>
      <sheetName val="MANO_DE_OBRA"/>
      <sheetName val="Col_Amarre"/>
    </sheetNames>
    <sheetDataSet>
      <sheetData sheetId="0" refreshError="1"/>
      <sheetData sheetId="1" refreshError="1"/>
      <sheetData sheetId="2" refreshError="1"/>
      <sheetData sheetId="3" refreshError="1"/>
      <sheetData sheetId="4" refreshError="1">
        <row r="15">
          <cell r="K15">
            <v>145</v>
          </cell>
        </row>
      </sheetData>
      <sheetData sheetId="5" refreshError="1">
        <row r="14">
          <cell r="D14">
            <v>45</v>
          </cell>
        </row>
        <row r="16">
          <cell r="D16">
            <v>45</v>
          </cell>
        </row>
      </sheetData>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sheetData sheetId="24"/>
      <sheetData sheetId="25"/>
      <sheetData sheetId="26"/>
      <sheetData sheetId="27"/>
      <sheetData sheetId="28"/>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sheetData sheetId="80"/>
      <sheetData sheetId="81"/>
      <sheetData sheetId="82"/>
      <sheetData sheetId="83"/>
      <sheetData sheetId="84"/>
      <sheetData sheetId="85"/>
      <sheetData sheetId="86" refreshError="1"/>
      <sheetData sheetId="87"/>
      <sheetData sheetId="88"/>
      <sheetData sheetId="89"/>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Villa"/>
      <sheetName val="Terraza"/>
      <sheetName val="Marquesina"/>
      <sheetName val="Gazebo"/>
      <sheetName val="Piscina &amp; Jacuzzi"/>
      <sheetName val="Insumos"/>
      <sheetName val="Cotizaciones"/>
      <sheetName val="M.O."/>
      <sheetName val="ATC"/>
      <sheetName val="Mediciones 1er Nivel"/>
      <sheetName val="Mediciones 2do Nivel"/>
      <sheetName val="Mediciones Terraza"/>
      <sheetName val="Mediciones Marquesinas"/>
      <sheetName val="Mediciones Gazebo"/>
      <sheetName val="Mediciones Piscina"/>
      <sheetName val="Albañilería"/>
      <sheetName val="Bloques"/>
      <sheetName val="Columnas"/>
      <sheetName val="Losas"/>
      <sheetName val="Materiales &amp; Tranporte"/>
      <sheetName val="Muros"/>
      <sheetName val="Otros"/>
      <sheetName val="Pisos &amp; Revestimientos"/>
      <sheetName val="Vigas"/>
      <sheetName val="Zapatas"/>
      <sheetName val="Cuantía Acero"/>
      <sheetName val="Cotización Acero"/>
      <sheetName val="IS Villa"/>
      <sheetName val="IS Gazebo"/>
      <sheetName val="INS"/>
      <sheetName val="Muros Interiores h=2.8 m "/>
      <sheetName val="Piscina_&amp;_Jacuzzi"/>
      <sheetName val="M_O_"/>
      <sheetName val="Mediciones_1er_Nivel"/>
      <sheetName val="Mediciones_2do_Nivel"/>
      <sheetName val="Mediciones_Terraza"/>
      <sheetName val="Mediciones_Marquesinas"/>
      <sheetName val="Mediciones_Gazebo"/>
      <sheetName val="Mediciones_Piscina"/>
      <sheetName val="Materiales_&amp;_Tranporte"/>
      <sheetName val="Pisos_&amp;_Revestimientos"/>
      <sheetName val="Cuantía_Acero"/>
      <sheetName val="Cotización_Acero"/>
      <sheetName val="IS_Villa"/>
      <sheetName val="IS_Gazeb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ALUZINC"/>
      <sheetName val="ANALISIS ACERO"/>
      <sheetName val="propuesta"/>
      <sheetName val="peso"/>
      <sheetName val="Insumos"/>
      <sheetName val="MANO DE OBRA"/>
      <sheetName val="ANALISIS_ALUZINC"/>
      <sheetName val="ANALISIS_ACERO"/>
      <sheetName val="ANALISIS_ALUZINC1"/>
      <sheetName val="ANALISIS_ACERO1"/>
      <sheetName val="MANO_DE_OBRA"/>
    </sheetNames>
    <sheetDataSet>
      <sheetData sheetId="0" refreshError="1"/>
      <sheetData sheetId="1" refreshError="1"/>
      <sheetData sheetId="2" refreshError="1"/>
      <sheetData sheetId="3"/>
      <sheetData sheetId="4" refreshError="1"/>
      <sheetData sheetId="5"/>
      <sheetData sheetId="6"/>
      <sheetData sheetId="7" refreshError="1"/>
      <sheetData sheetId="8"/>
      <sheetData sheetId="9"/>
      <sheetData sheetId="10"/>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d+Torn"/>
      <sheetName val="Insumos"/>
      <sheetName val="varios"/>
      <sheetName val="Presupuesto"/>
      <sheetName val="materiales"/>
      <sheetName val="propuesta"/>
      <sheetName val="peso"/>
      <sheetName val="MO"/>
      <sheetName val="INS"/>
      <sheetName val="Grupo V"/>
      <sheetName val="Desembolso de Caja"/>
      <sheetName val="Grupo_V"/>
      <sheetName val="Desembolso_de_Caja"/>
      <sheetName val="Grupo_V1"/>
      <sheetName val="Desembolso_de_Caja1"/>
      <sheetName val="I.HORMIGON"/>
      <sheetName val="qqVgas"/>
      <sheetName val="Rendimientos OM"/>
      <sheetName val="Analisis Unitarios"/>
      <sheetName val="Rndmto"/>
      <sheetName val="volumenes"/>
      <sheetName val="jornal"/>
      <sheetName val="Pu-Sanit."/>
      <sheetName val="pu-elect."/>
      <sheetName val="anal term"/>
      <sheetName val="anal. horm."/>
      <sheetName val="m. o. exc."/>
      <sheetName val="Ana-Sanit."/>
      <sheetName val="ana-elect."/>
      <sheetName val="Mat"/>
      <sheetName val="puertas"/>
      <sheetName val="análisis"/>
      <sheetName val="MANO DE OBRA"/>
      <sheetName val="EST N. DE OVANDO CENTRAL (MOD. "/>
      <sheetName val="PRE Desvio Alcant.  Potable"/>
      <sheetName val="Insumos materiales"/>
      <sheetName val="Costos Mano de Obra"/>
      <sheetName val="Ana. Horm mexc mort"/>
      <sheetName val="MANO DE OBRA (2)"/>
      <sheetName val="MATERIALES LISTADO"/>
    </sheetNames>
    <sheetDataSet>
      <sheetData sheetId="0" refreshError="1"/>
      <sheetData sheetId="1" refreshError="1">
        <row r="12">
          <cell r="E12">
            <v>285</v>
          </cell>
        </row>
        <row r="13">
          <cell r="E13">
            <v>1832.8</v>
          </cell>
        </row>
        <row r="17">
          <cell r="E17">
            <v>2600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 sheetId="14"/>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s Plastbau "/>
      <sheetName val="Plafond Sheetrock "/>
      <sheetName val="Plafond Sheetrock2"/>
      <sheetName val="Plafond Sheetrock suspendido"/>
      <sheetName val="Plafond Sheetrock susp. Antihum"/>
      <sheetName val="Hormigones Bavaro"/>
      <sheetName val="Arcos"/>
      <sheetName val="Insumos"/>
      <sheetName val="Análisis"/>
      <sheetName val="Hoja Presentacion "/>
      <sheetName val="Resumen Club de Playa"/>
      <sheetName val="piscina"/>
      <sheetName val="palapabarpiscina"/>
      <sheetName val="palapatoallas"/>
      <sheetName val="FORJADO SANT. REST. DE PLAYA "/>
      <sheetName val="RESTAURANT DE PLAYA"/>
      <sheetName val="PALAPA SNACK BAR"/>
      <sheetName val="PALAPA"/>
      <sheetName val="PASARELAS PALAPA SNACK BAR"/>
      <sheetName val="PASARELAS PALAPA (DOBLES)"/>
      <sheetName val="Cuarto maquina y tanque"/>
      <sheetName val="BAÑOS INTERIORES"/>
      <sheetName val="EXTERIORES CLUB DE PLAYA"/>
      <sheetName val="ESTIMADO COCINA"/>
      <sheetName val="equipos piscina"/>
      <sheetName val="P.I.E.Rest. Playa y Pisc.Bar P."/>
    </sheetNames>
    <sheetDataSet>
      <sheetData sheetId="0"/>
      <sheetData sheetId="1"/>
      <sheetData sheetId="2"/>
      <sheetData sheetId="3"/>
      <sheetData sheetId="4"/>
      <sheetData sheetId="5"/>
      <sheetData sheetId="6"/>
      <sheetData sheetId="7">
        <row r="35">
          <cell r="C35">
            <v>23</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Insumos"/>
      <sheetName val="Salón Ejecutivo"/>
      <sheetName val="Remodelación Piscina A"/>
      <sheetName val="Remodelación Piscina B"/>
      <sheetName val="Remodelación Piscina B.2"/>
      <sheetName val="Remodelación Piscina B.3"/>
      <sheetName val="Pasarela"/>
      <sheetName val="Análisis"/>
      <sheetName val="Analisis Reclamados"/>
      <sheetName val="Ins 2"/>
      <sheetName val="In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REC. 1"/>
      <sheetName val="Analisis REC 1"/>
      <sheetName val="EXC. A MANO"/>
      <sheetName val="Módulo1"/>
      <sheetName val="Insumos"/>
    </sheetNames>
    <sheetDataSet>
      <sheetData sheetId="0" refreshError="1">
        <row r="9">
          <cell r="O9" t="str">
            <v>HTA1..M11~</v>
          </cell>
        </row>
      </sheetData>
      <sheetData sheetId="1"/>
      <sheetData sheetId="2"/>
      <sheetData sheetId="3"/>
      <sheetData sheetId="4" refreshError="1"/>
      <sheetData sheetId="5"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tores"/>
      <sheetName val="insumos"/>
      <sheetName val="PARTIDAS"/>
      <sheetName val="med.mov.de tierras"/>
      <sheetName val="med.superestruc."/>
      <sheetName val="analisis unitarios"/>
      <sheetName val="MOVIMIENTO DE TIERRAS"/>
      <sheetName val="INSTALACIONES"/>
      <sheetName val="SUPERESTRUCTURA"/>
      <sheetName val="med.terminacion"/>
      <sheetName val="TERMINACION"/>
      <sheetName val="RESUMEN "/>
      <sheetName val="Análisis"/>
      <sheetName val="Presupuesto"/>
      <sheetName val="analisis1"/>
      <sheetName val="Materiales"/>
      <sheetName val="MANO DE OBRA"/>
      <sheetName val="med_mov_de_tierras"/>
      <sheetName val="med_superestruc_"/>
      <sheetName val="analisis_unitarios"/>
      <sheetName val="MOVIMIENTO_DE_TIERRAS"/>
      <sheetName val="med_terminacion"/>
      <sheetName val="RESUMEN_"/>
      <sheetName val="med_mov_de_tierras1"/>
      <sheetName val="med_superestruc_1"/>
      <sheetName val="analisis_unitarios1"/>
      <sheetName val="MOVIMIENTO_DE_TIERRAS1"/>
      <sheetName val="med_terminacion1"/>
      <sheetName val="RESUMEN_1"/>
      <sheetName val="OBS"/>
      <sheetName val="addenda"/>
      <sheetName val="med_mov_de_tierras2"/>
      <sheetName val="med_superestruc_2"/>
      <sheetName val="analisis_unitarios2"/>
      <sheetName val="MOVIMIENTO_DE_TIERRAS2"/>
      <sheetName val="med_terminacion2"/>
      <sheetName val="RESUMEN_2"/>
      <sheetName val="med_mov_de_tierras3"/>
      <sheetName val="med_superestruc_3"/>
      <sheetName val="analisis_unitarios3"/>
      <sheetName val="MOVIMIENTO_DE_TIERRAS3"/>
      <sheetName val="med_terminacion3"/>
      <sheetName val="RESUMEN_3"/>
      <sheetName val="Analisis"/>
      <sheetName val="med_mov_de_tierras4"/>
      <sheetName val="med_superestruc_4"/>
      <sheetName val="analisis_unitarios4"/>
      <sheetName val="MOVIMIENTO_DE_TIERRAS4"/>
      <sheetName val="med_terminacion4"/>
      <sheetName val="RESUMEN_4"/>
      <sheetName val="med_mov_de_tierras5"/>
      <sheetName val="med_superestruc_5"/>
      <sheetName val="analisis_unitarios5"/>
      <sheetName val="MOVIMIENTO_DE_TIERRAS5"/>
      <sheetName val="med_terminacion5"/>
      <sheetName val="RESUMEN_5"/>
      <sheetName val="peso"/>
      <sheetName val="INS"/>
      <sheetName val="HORM. Y MORTEROS."/>
      <sheetName val="SALARIOS"/>
      <sheetName val="Cargas Sociales"/>
      <sheetName val="Macro1"/>
      <sheetName val="Analisis Unit. "/>
      <sheetName val="M.O Y Rendtos"/>
      <sheetName val="Analisis de Costos"/>
    </sheetNames>
    <sheetDataSet>
      <sheetData sheetId="0">
        <row r="6">
          <cell r="D6">
            <v>0.8</v>
          </cell>
        </row>
      </sheetData>
      <sheetData sheetId="1">
        <row r="6">
          <cell r="D6">
            <v>0.8</v>
          </cell>
        </row>
      </sheetData>
      <sheetData sheetId="2">
        <row r="6">
          <cell r="D6">
            <v>0.8</v>
          </cell>
        </row>
      </sheetData>
      <sheetData sheetId="3">
        <row r="6">
          <cell r="D6">
            <v>0.8</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ow r="6">
          <cell r="D6">
            <v>0.8</v>
          </cell>
        </row>
      </sheetData>
      <sheetData sheetId="18">
        <row r="6">
          <cell r="D6">
            <v>0.8</v>
          </cell>
        </row>
      </sheetData>
      <sheetData sheetId="19"/>
      <sheetData sheetId="20" refreshError="1"/>
      <sheetData sheetId="21"/>
      <sheetData sheetId="22"/>
      <sheetData sheetId="23">
        <row r="6">
          <cell r="D6">
            <v>0.8</v>
          </cell>
        </row>
      </sheetData>
      <sheetData sheetId="24">
        <row r="6">
          <cell r="D6">
            <v>0.8</v>
          </cell>
        </row>
      </sheetData>
      <sheetData sheetId="25"/>
      <sheetData sheetId="26"/>
      <sheetData sheetId="27" refreshError="1"/>
      <sheetData sheetId="28" refreshError="1"/>
      <sheetData sheetId="29" refreshError="1"/>
      <sheetData sheetId="30" refreshError="1"/>
      <sheetData sheetId="31">
        <row r="6">
          <cell r="D6">
            <v>0.8</v>
          </cell>
        </row>
      </sheetData>
      <sheetData sheetId="32"/>
      <sheetData sheetId="33"/>
      <sheetData sheetId="34"/>
      <sheetData sheetId="35"/>
      <sheetData sheetId="36"/>
      <sheetData sheetId="37">
        <row r="6">
          <cell r="D6">
            <v>0.8</v>
          </cell>
        </row>
      </sheetData>
      <sheetData sheetId="38"/>
      <sheetData sheetId="39"/>
      <sheetData sheetId="40"/>
      <sheetData sheetId="41"/>
      <sheetData sheetId="42"/>
      <sheetData sheetId="43" refreshError="1"/>
      <sheetData sheetId="44">
        <row r="6">
          <cell r="D6">
            <v>0.8</v>
          </cell>
        </row>
      </sheetData>
      <sheetData sheetId="45"/>
      <sheetData sheetId="46"/>
      <sheetData sheetId="47"/>
      <sheetData sheetId="48"/>
      <sheetData sheetId="49"/>
      <sheetData sheetId="50">
        <row r="6">
          <cell r="D6">
            <v>0.8</v>
          </cell>
        </row>
      </sheetData>
      <sheetData sheetId="51"/>
      <sheetData sheetId="52"/>
      <sheetData sheetId="53"/>
      <sheetData sheetId="54"/>
      <sheetData sheetId="55"/>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sheetName val="PBlanco"/>
      <sheetName val="Sheet2"/>
      <sheetName val="POriginal"/>
      <sheetName val="PActualizado"/>
      <sheetName val="Comparación"/>
      <sheetName val="Gastos Generales"/>
      <sheetName val="Cub. 01"/>
      <sheetName val="Adicional"/>
      <sheetName val="Analisis Costo"/>
      <sheetName val="FCC-005 ANDAMIOS"/>
      <sheetName val="FCC-002 ACERO"/>
      <sheetName val="FCC-004 CALZOS"/>
      <sheetName val="Trabajos Generales"/>
      <sheetName val="ANALPRECIO"/>
      <sheetName val="Labor FD1"/>
      <sheetName val="Meses"/>
      <sheetName val="med.mov.de tierras"/>
      <sheetName val="Materiales"/>
      <sheetName val="MO"/>
      <sheetName val="Salarios"/>
      <sheetName val="Gastos_Generales"/>
      <sheetName val="Cub__01"/>
      <sheetName val="Analisis_Costo"/>
      <sheetName val="Senalizacion"/>
      <sheetName val="PRESUPUESTO"/>
      <sheetName val="peso"/>
      <sheetName val="Sheet1"/>
      <sheetName val="Sheet3"/>
      <sheetName val="presup."/>
      <sheetName val="Materiales y Precios"/>
      <sheetName val="Gastos_Generales1"/>
      <sheetName val="Cub__011"/>
      <sheetName val="Analisis_Costo1"/>
      <sheetName val="FCC-005_ANDAMIOS"/>
      <sheetName val="FCC-002_ACERO"/>
      <sheetName val="FCC-004_CALZOS"/>
      <sheetName val="Trabajos_Generales"/>
      <sheetName val="med_mov_de_tierras"/>
      <sheetName val="Labor_FD1"/>
      <sheetName val="presup_"/>
      <sheetName val="Gastos_Generales2"/>
      <sheetName val="Cub__012"/>
      <sheetName val="Analisis_Costo2"/>
      <sheetName val="FCC-005_ANDAMIOS1"/>
      <sheetName val="FCC-002_ACERO1"/>
      <sheetName val="FCC-004_CALZOS1"/>
      <sheetName val="Trabajos_Generales1"/>
      <sheetName val="med_mov_de_tierras1"/>
      <sheetName val="Labor_FD11"/>
      <sheetName val="presup_1"/>
      <sheetName val="Gastos_Generales3"/>
      <sheetName val="Cub__013"/>
      <sheetName val="Analisis_Costo3"/>
      <sheetName val="FCC-005_ANDAMIOS2"/>
      <sheetName val="FCC-002_ACERO2"/>
      <sheetName val="FCC-004_CALZOS2"/>
      <sheetName val="Trabajos_Generales2"/>
      <sheetName val="med_mov_de_tierras2"/>
      <sheetName val="Labor_FD12"/>
      <sheetName val="presup_2"/>
      <sheetName val="Gastos_Generales4"/>
      <sheetName val="Cub__014"/>
      <sheetName val="Analisis_Costo4"/>
      <sheetName val="FCC-005_ANDAMIOS3"/>
      <sheetName val="FCC-002_ACERO3"/>
      <sheetName val="FCC-004_CALZOS3"/>
      <sheetName val="Trabajos_Generales3"/>
      <sheetName val="med_mov_de_tierras3"/>
      <sheetName val="Labor_FD13"/>
      <sheetName val="presup_3"/>
      <sheetName val="Insumos"/>
      <sheetName val="electrico"/>
      <sheetName val="anal term"/>
      <sheetName val="Ana-Sanit."/>
      <sheetName val="Anal. horm."/>
      <sheetName val="Mat"/>
      <sheetName val="MANO DE OBRA"/>
      <sheetName val="MANT.TRANSITO"/>
      <sheetName val="LISTAS DESP"/>
      <sheetName val="Gastos_Generales5"/>
      <sheetName val="Cub__015"/>
      <sheetName val="Analisis_Costo5"/>
      <sheetName val="FCC-005_ANDAMIOS4"/>
      <sheetName val="FCC-002_ACERO4"/>
      <sheetName val="FCC-004_CALZOS4"/>
      <sheetName val="Trabajos_Generales4"/>
      <sheetName val="med_mov_de_tierras4"/>
      <sheetName val="Labor_FD14"/>
      <sheetName val="presup_4"/>
      <sheetName val="Gastos_Generales6"/>
      <sheetName val="Cub__016"/>
      <sheetName val="Analisis_Costo6"/>
      <sheetName val="FCC-005_ANDAMIOS5"/>
      <sheetName val="FCC-002_ACERO5"/>
      <sheetName val="FCC-004_CALZOS5"/>
      <sheetName val="med_mov_de_tierras5"/>
      <sheetName val="Trabajos_Generales5"/>
      <sheetName val="Labor_FD15"/>
      <sheetName val="presup_5"/>
      <sheetName val="Materiales_y_Precios"/>
      <sheetName val="MANT_TRANSITO"/>
      <sheetName val="LISTAS_DESP"/>
      <sheetName val="addenda"/>
      <sheetName val="CUBICACION "/>
      <sheetName val="A"/>
      <sheetName val="inter"/>
      <sheetName val="OBRAMANO"/>
      <sheetName val="Los Ángeles (Fase II)"/>
      <sheetName val="ANALISIS"/>
      <sheetName val="Ana"/>
      <sheetName val="Ins"/>
      <sheetName val="Ins 2"/>
    </sheetNames>
    <sheetDataSet>
      <sheetData sheetId="0" refreshError="1">
        <row r="4">
          <cell r="A4" t="str">
            <v>Id.</v>
          </cell>
          <cell r="B4" t="str">
            <v>Descripción</v>
          </cell>
          <cell r="C4" t="str">
            <v>Ud</v>
          </cell>
          <cell r="D4" t="str">
            <v>Factor</v>
          </cell>
          <cell r="E4" t="str">
            <v>Precio Base</v>
          </cell>
          <cell r="F4" t="str">
            <v>Precio</v>
          </cell>
        </row>
        <row r="5">
          <cell r="A5" t="str">
            <v>AC</v>
          </cell>
          <cell r="B5" t="str">
            <v>ACEROS Y ALAMBRE DULCE</v>
          </cell>
          <cell r="D5" t="str">
            <v/>
          </cell>
          <cell r="F5" t="str">
            <v/>
          </cell>
        </row>
        <row r="6">
          <cell r="A6" t="str">
            <v>AC01.001</v>
          </cell>
          <cell r="B6" t="str">
            <v>Acero de 1/4" grado 40</v>
          </cell>
          <cell r="C6" t="str">
            <v>qq</v>
          </cell>
          <cell r="D6">
            <v>1</v>
          </cell>
          <cell r="E6">
            <v>145</v>
          </cell>
          <cell r="F6">
            <v>145</v>
          </cell>
        </row>
        <row r="7">
          <cell r="A7" t="str">
            <v>AC01.002</v>
          </cell>
          <cell r="B7" t="str">
            <v>Acero grado 40</v>
          </cell>
          <cell r="C7" t="str">
            <v>qq</v>
          </cell>
          <cell r="D7">
            <v>1</v>
          </cell>
          <cell r="E7">
            <v>270</v>
          </cell>
          <cell r="F7">
            <v>270</v>
          </cell>
        </row>
        <row r="8">
          <cell r="A8" t="str">
            <v>AC01.003</v>
          </cell>
          <cell r="B8" t="str">
            <v>Mallas Electrosoldadas</v>
          </cell>
          <cell r="C8" t="str">
            <v>qq</v>
          </cell>
          <cell r="D8">
            <v>1</v>
          </cell>
          <cell r="E8">
            <v>428</v>
          </cell>
          <cell r="F8">
            <v>428</v>
          </cell>
        </row>
        <row r="9">
          <cell r="A9" t="str">
            <v>AC01.008</v>
          </cell>
          <cell r="B9" t="str">
            <v>Alambre dulce(precio por compra de quintales)</v>
          </cell>
          <cell r="C9" t="str">
            <v>lb</v>
          </cell>
          <cell r="D9">
            <v>1</v>
          </cell>
          <cell r="E9">
            <v>6</v>
          </cell>
          <cell r="F9">
            <v>6</v>
          </cell>
        </row>
        <row r="10">
          <cell r="A10" t="str">
            <v>AC01.009</v>
          </cell>
          <cell r="B10" t="str">
            <v>Coloc acero normal</v>
          </cell>
          <cell r="C10" t="str">
            <v>qq</v>
          </cell>
          <cell r="D10">
            <v>1</v>
          </cell>
          <cell r="E10">
            <v>45</v>
          </cell>
          <cell r="F10">
            <v>45</v>
          </cell>
        </row>
        <row r="11">
          <cell r="A11" t="str">
            <v>AC01.010</v>
          </cell>
          <cell r="B11" t="str">
            <v>Coloc acero en malla.</v>
          </cell>
          <cell r="C11" t="str">
            <v>qq</v>
          </cell>
          <cell r="D11">
            <v>1</v>
          </cell>
          <cell r="E11">
            <v>89</v>
          </cell>
          <cell r="F11">
            <v>89</v>
          </cell>
        </row>
        <row r="12">
          <cell r="A12" t="str">
            <v>AC01.011</v>
          </cell>
          <cell r="B12" t="str">
            <v>Coloc acero dinteles y vigas amarre</v>
          </cell>
          <cell r="C12" t="str">
            <v>m</v>
          </cell>
          <cell r="D12">
            <v>1</v>
          </cell>
          <cell r="E12">
            <v>24</v>
          </cell>
          <cell r="F12">
            <v>24</v>
          </cell>
        </row>
        <row r="13">
          <cell r="A13" t="str">
            <v>AC01.012</v>
          </cell>
          <cell r="B13" t="str">
            <v>Coloc acero de 1/4" en piso o losa</v>
          </cell>
          <cell r="C13" t="str">
            <v>qq</v>
          </cell>
          <cell r="D13">
            <v>1</v>
          </cell>
          <cell r="E13">
            <v>77</v>
          </cell>
          <cell r="F13">
            <v>77</v>
          </cell>
        </row>
        <row r="14">
          <cell r="A14" t="str">
            <v>AC01.013</v>
          </cell>
          <cell r="B14" t="str">
            <v>Coloc acero en rampas de escaleras</v>
          </cell>
          <cell r="C14" t="str">
            <v>u</v>
          </cell>
          <cell r="D14">
            <v>1</v>
          </cell>
          <cell r="E14">
            <v>175</v>
          </cell>
          <cell r="F14">
            <v>175</v>
          </cell>
        </row>
        <row r="15">
          <cell r="A15" t="str">
            <v>AC01.014</v>
          </cell>
          <cell r="B15" t="str">
            <v>Subir acero por planta</v>
          </cell>
          <cell r="C15" t="str">
            <v>qq</v>
          </cell>
          <cell r="D15">
            <v>1</v>
          </cell>
          <cell r="E15">
            <v>3.2</v>
          </cell>
          <cell r="F15">
            <v>3.2</v>
          </cell>
        </row>
        <row r="16">
          <cell r="A16" t="str">
            <v>AG</v>
          </cell>
          <cell r="B16" t="str">
            <v>AGREGADOS</v>
          </cell>
          <cell r="D16" t="str">
            <v/>
          </cell>
          <cell r="F16" t="str">
            <v/>
          </cell>
        </row>
        <row r="17">
          <cell r="A17" t="str">
            <v>AG01.001</v>
          </cell>
          <cell r="B17" t="str">
            <v>Arena triturada y lavada especial para hormigones</v>
          </cell>
          <cell r="C17" t="str">
            <v>m3</v>
          </cell>
          <cell r="D17">
            <v>1.08</v>
          </cell>
          <cell r="E17">
            <v>160</v>
          </cell>
          <cell r="F17">
            <v>172.8</v>
          </cell>
        </row>
        <row r="18">
          <cell r="A18" t="str">
            <v>AG01.002</v>
          </cell>
          <cell r="B18" t="str">
            <v>Arena gruesa lavada</v>
          </cell>
          <cell r="C18" t="str">
            <v>m3</v>
          </cell>
          <cell r="D18">
            <v>1.08</v>
          </cell>
          <cell r="E18">
            <v>160</v>
          </cell>
          <cell r="F18">
            <v>172.8</v>
          </cell>
        </row>
        <row r="19">
          <cell r="A19" t="str">
            <v>AG01.003</v>
          </cell>
          <cell r="B19" t="str">
            <v>Arena fina de Manoguayabo para empañetes</v>
          </cell>
          <cell r="C19" t="str">
            <v>m3</v>
          </cell>
          <cell r="D19">
            <v>1</v>
          </cell>
          <cell r="E19">
            <v>205</v>
          </cell>
          <cell r="F19">
            <v>205</v>
          </cell>
        </row>
        <row r="20">
          <cell r="A20" t="str">
            <v>AG01.004</v>
          </cell>
          <cell r="B20" t="str">
            <v>Arena itabo, de mina</v>
          </cell>
          <cell r="C20" t="str">
            <v>m3</v>
          </cell>
          <cell r="D20">
            <v>1.08</v>
          </cell>
          <cell r="E20">
            <v>115</v>
          </cell>
          <cell r="F20">
            <v>124.2</v>
          </cell>
        </row>
        <row r="21">
          <cell r="A21" t="str">
            <v>AG02.001</v>
          </cell>
          <cell r="B21" t="str">
            <v>Caliche</v>
          </cell>
          <cell r="C21" t="str">
            <v>m3</v>
          </cell>
          <cell r="D21">
            <v>1.08</v>
          </cell>
          <cell r="E21">
            <v>83.33</v>
          </cell>
          <cell r="F21">
            <v>90</v>
          </cell>
        </row>
        <row r="22">
          <cell r="A22" t="str">
            <v>AG03.001</v>
          </cell>
          <cell r="B22" t="str">
            <v>Grava 3/4" - 3/8" triturada</v>
          </cell>
          <cell r="C22" t="str">
            <v>m3</v>
          </cell>
          <cell r="D22">
            <v>1.08</v>
          </cell>
          <cell r="E22">
            <v>160</v>
          </cell>
          <cell r="F22">
            <v>172.8</v>
          </cell>
        </row>
        <row r="23">
          <cell r="A23" t="str">
            <v>AG03.002</v>
          </cell>
          <cell r="B23" t="str">
            <v>Cascajo de mina</v>
          </cell>
          <cell r="C23" t="str">
            <v>m3</v>
          </cell>
          <cell r="D23">
            <v>1</v>
          </cell>
          <cell r="E23">
            <v>108</v>
          </cell>
          <cell r="F23">
            <v>108</v>
          </cell>
        </row>
        <row r="24">
          <cell r="A24" t="str">
            <v>AG03.003</v>
          </cell>
          <cell r="B24" t="str">
            <v>Material para relleno</v>
          </cell>
          <cell r="C24" t="str">
            <v>m3E</v>
          </cell>
          <cell r="D24">
            <v>1</v>
          </cell>
          <cell r="E24">
            <v>192.94</v>
          </cell>
          <cell r="F24">
            <v>192.94</v>
          </cell>
        </row>
        <row r="25">
          <cell r="A25" t="str">
            <v>AG99.001</v>
          </cell>
          <cell r="B25" t="str">
            <v>Bote de materiales</v>
          </cell>
          <cell r="C25" t="str">
            <v>m3</v>
          </cell>
          <cell r="D25">
            <v>1</v>
          </cell>
          <cell r="E25">
            <v>80</v>
          </cell>
          <cell r="F25">
            <v>80</v>
          </cell>
        </row>
        <row r="26">
          <cell r="A26" t="str">
            <v>AG99.001</v>
          </cell>
          <cell r="B26" t="str">
            <v>Bote de materiales</v>
          </cell>
          <cell r="C26" t="str">
            <v>m3</v>
          </cell>
          <cell r="D26">
            <v>1</v>
          </cell>
          <cell r="E26">
            <v>80</v>
          </cell>
          <cell r="F26">
            <v>80</v>
          </cell>
        </row>
        <row r="27">
          <cell r="A27" t="str">
            <v>MT</v>
          </cell>
          <cell r="B27" t="str">
            <v>MOVIMIENTO DE TIERRA</v>
          </cell>
        </row>
        <row r="28">
          <cell r="A28" t="str">
            <v>MT01.001</v>
          </cell>
          <cell r="B28" t="str">
            <v>Carguío</v>
          </cell>
          <cell r="C28" t="str">
            <v>m3E</v>
          </cell>
          <cell r="D28">
            <v>1</v>
          </cell>
          <cell r="E28">
            <v>20</v>
          </cell>
          <cell r="F28">
            <v>20</v>
          </cell>
        </row>
        <row r="29">
          <cell r="A29" t="str">
            <v>MT01.002</v>
          </cell>
          <cell r="B29" t="str">
            <v>Arranque</v>
          </cell>
          <cell r="C29" t="str">
            <v>m3E</v>
          </cell>
          <cell r="D29">
            <v>1</v>
          </cell>
          <cell r="E29">
            <v>4</v>
          </cell>
          <cell r="F29">
            <v>4</v>
          </cell>
        </row>
        <row r="30">
          <cell r="A30" t="str">
            <v>MT01.003</v>
          </cell>
          <cell r="B30" t="str">
            <v>Acarreo Adicional en Ciudad</v>
          </cell>
          <cell r="C30" t="str">
            <v>m3E-Km</v>
          </cell>
          <cell r="D30">
            <v>1</v>
          </cell>
          <cell r="E30">
            <v>3</v>
          </cell>
          <cell r="F30">
            <v>3</v>
          </cell>
        </row>
        <row r="35">
          <cell r="A35" t="str">
            <v>MT01.001</v>
          </cell>
          <cell r="B35" t="str">
            <v>Carguío</v>
          </cell>
          <cell r="C35" t="str">
            <v>m3E</v>
          </cell>
          <cell r="D35">
            <v>1</v>
          </cell>
          <cell r="E35">
            <v>20</v>
          </cell>
          <cell r="F35">
            <v>20</v>
          </cell>
        </row>
        <row r="36">
          <cell r="A36" t="str">
            <v>MT01.002</v>
          </cell>
          <cell r="B36" t="str">
            <v>Arranque</v>
          </cell>
          <cell r="C36" t="str">
            <v>m3E</v>
          </cell>
          <cell r="D36">
            <v>1</v>
          </cell>
          <cell r="E36">
            <v>4</v>
          </cell>
          <cell r="F36">
            <v>4</v>
          </cell>
        </row>
        <row r="37">
          <cell r="A37" t="str">
            <v>MT01.003</v>
          </cell>
          <cell r="B37" t="str">
            <v>Acarreo Adicional en Ciudad</v>
          </cell>
          <cell r="C37" t="str">
            <v>m3E-Km</v>
          </cell>
          <cell r="D37">
            <v>1</v>
          </cell>
          <cell r="E37">
            <v>3</v>
          </cell>
          <cell r="F37">
            <v>3</v>
          </cell>
        </row>
        <row r="38">
          <cell r="A38" t="str">
            <v>EQ</v>
          </cell>
          <cell r="B38" t="str">
            <v>COSTO HORARIO DE MAQUINARIA</v>
          </cell>
        </row>
        <row r="39">
          <cell r="A39" t="str">
            <v>EQ01.</v>
          </cell>
          <cell r="B39" t="str">
            <v>EQUIPOS PROPIOS</v>
          </cell>
        </row>
        <row r="40">
          <cell r="A40" t="str">
            <v>EQ01.001</v>
          </cell>
          <cell r="B40" t="str">
            <v>Retroexcavadora</v>
          </cell>
          <cell r="C40" t="str">
            <v>hr</v>
          </cell>
          <cell r="D40">
            <v>1</v>
          </cell>
          <cell r="E40">
            <v>1200</v>
          </cell>
          <cell r="F40">
            <v>1200</v>
          </cell>
        </row>
        <row r="41">
          <cell r="A41" t="str">
            <v>EQ01.002</v>
          </cell>
          <cell r="B41" t="str">
            <v>Compresor</v>
          </cell>
          <cell r="C41" t="str">
            <v>hr</v>
          </cell>
          <cell r="D41">
            <v>1</v>
          </cell>
          <cell r="E41">
            <v>1200</v>
          </cell>
          <cell r="F41">
            <v>1200</v>
          </cell>
        </row>
        <row r="42">
          <cell r="A42" t="str">
            <v>EQ02.001</v>
          </cell>
          <cell r="B42" t="str">
            <v>Ligadora de 2 fundas</v>
          </cell>
          <cell r="C42" t="str">
            <v>hr</v>
          </cell>
          <cell r="D42">
            <v>1</v>
          </cell>
          <cell r="E42">
            <v>108.58</v>
          </cell>
          <cell r="F42">
            <v>108.58</v>
          </cell>
        </row>
        <row r="43">
          <cell r="A43" t="str">
            <v>EQ02.002</v>
          </cell>
          <cell r="B43" t="str">
            <v>Winche</v>
          </cell>
          <cell r="C43" t="str">
            <v>hr</v>
          </cell>
          <cell r="D43">
            <v>1</v>
          </cell>
          <cell r="E43">
            <v>86.79</v>
          </cell>
          <cell r="F43">
            <v>86.79</v>
          </cell>
        </row>
        <row r="44">
          <cell r="A44" t="str">
            <v>EQ03.001</v>
          </cell>
          <cell r="B44" t="str">
            <v>Compactador de Mano (12"x12")</v>
          </cell>
          <cell r="C44" t="str">
            <v>hr</v>
          </cell>
          <cell r="D44">
            <v>1</v>
          </cell>
          <cell r="E44">
            <v>112.5</v>
          </cell>
          <cell r="F44">
            <v>112.5</v>
          </cell>
        </row>
        <row r="46">
          <cell r="A46" t="str">
            <v>EQ02.001</v>
          </cell>
          <cell r="B46" t="str">
            <v>Ligadora de 2 fundas</v>
          </cell>
          <cell r="C46" t="str">
            <v>hr</v>
          </cell>
          <cell r="D46">
            <v>1</v>
          </cell>
          <cell r="E46">
            <v>108.58</v>
          </cell>
          <cell r="F46">
            <v>108.58</v>
          </cell>
        </row>
        <row r="47">
          <cell r="A47" t="str">
            <v>EQ02.002</v>
          </cell>
          <cell r="B47" t="str">
            <v>Winche</v>
          </cell>
          <cell r="C47" t="str">
            <v>hr</v>
          </cell>
          <cell r="D47">
            <v>1</v>
          </cell>
          <cell r="E47">
            <v>86.79</v>
          </cell>
          <cell r="F47">
            <v>86.79</v>
          </cell>
        </row>
        <row r="48">
          <cell r="A48" t="str">
            <v>EQ03.001</v>
          </cell>
          <cell r="B48" t="str">
            <v>Compactador de Mano (12"x12")</v>
          </cell>
          <cell r="C48" t="str">
            <v>hr</v>
          </cell>
          <cell r="D48">
            <v>1</v>
          </cell>
          <cell r="E48">
            <v>112.5</v>
          </cell>
          <cell r="F48">
            <v>112.5</v>
          </cell>
        </row>
        <row r="49">
          <cell r="A49" t="str">
            <v>JD</v>
          </cell>
          <cell r="B49" t="str">
            <v>JORNALES DIARIOS</v>
          </cell>
        </row>
        <row r="50">
          <cell r="A50" t="str">
            <v>JD01.001</v>
          </cell>
          <cell r="B50" t="str">
            <v>Jornal diario TECNICO NO CALIFICADO O PEON (TNC)</v>
          </cell>
          <cell r="C50" t="str">
            <v>Día</v>
          </cell>
          <cell r="D50">
            <v>1</v>
          </cell>
          <cell r="E50">
            <v>125</v>
          </cell>
          <cell r="F50">
            <v>125</v>
          </cell>
        </row>
        <row r="51">
          <cell r="A51" t="str">
            <v>JD01.002</v>
          </cell>
          <cell r="B51" t="str">
            <v>Jornal diario TECNICO CALIFICADO (TC)</v>
          </cell>
          <cell r="C51" t="str">
            <v>Día</v>
          </cell>
          <cell r="D51">
            <v>1</v>
          </cell>
          <cell r="E51">
            <v>135</v>
          </cell>
          <cell r="F51">
            <v>135</v>
          </cell>
        </row>
        <row r="52">
          <cell r="A52" t="str">
            <v>JD01.003</v>
          </cell>
          <cell r="B52" t="str">
            <v>Jornal diario AYUDANTE (AY)</v>
          </cell>
          <cell r="C52" t="str">
            <v>Día</v>
          </cell>
          <cell r="D52">
            <v>1</v>
          </cell>
          <cell r="E52">
            <v>150</v>
          </cell>
          <cell r="F52">
            <v>150</v>
          </cell>
        </row>
        <row r="53">
          <cell r="A53" t="str">
            <v>JD01.004</v>
          </cell>
          <cell r="B53" t="str">
            <v>Jornal diario Operario de TERCERA CATEGORIA (OP3)</v>
          </cell>
          <cell r="C53" t="str">
            <v>Día</v>
          </cell>
          <cell r="D53">
            <v>1</v>
          </cell>
          <cell r="E53">
            <v>175</v>
          </cell>
          <cell r="F53">
            <v>175</v>
          </cell>
        </row>
        <row r="54">
          <cell r="A54" t="str">
            <v>JD01.005</v>
          </cell>
          <cell r="B54" t="str">
            <v>Jornal diario Operario de SEGUNDA CATEGORIA (OP2)</v>
          </cell>
          <cell r="C54" t="str">
            <v>Día</v>
          </cell>
          <cell r="D54">
            <v>1</v>
          </cell>
          <cell r="E54">
            <v>250</v>
          </cell>
          <cell r="F54">
            <v>250</v>
          </cell>
        </row>
        <row r="55">
          <cell r="A55" t="str">
            <v>JD01.006</v>
          </cell>
          <cell r="B55" t="str">
            <v>Jornal diario Operario de PRIMERA CATEGORIA (OP1)</v>
          </cell>
          <cell r="C55" t="str">
            <v>Día</v>
          </cell>
          <cell r="D55">
            <v>1</v>
          </cell>
          <cell r="E55">
            <v>300</v>
          </cell>
          <cell r="F55">
            <v>300</v>
          </cell>
        </row>
        <row r="56">
          <cell r="A56" t="str">
            <v>JD01.007</v>
          </cell>
          <cell r="B56" t="str">
            <v>Jornal diario MAESTRO</v>
          </cell>
          <cell r="C56" t="str">
            <v>Día</v>
          </cell>
          <cell r="D56">
            <v>1</v>
          </cell>
          <cell r="E56">
            <v>350</v>
          </cell>
          <cell r="F56">
            <v>350</v>
          </cell>
        </row>
        <row r="57">
          <cell r="A57" t="str">
            <v>JD01.008</v>
          </cell>
          <cell r="B57" t="str">
            <v>Brigada de Topografía</v>
          </cell>
          <cell r="C57" t="str">
            <v>Día</v>
          </cell>
          <cell r="D57">
            <v>1</v>
          </cell>
          <cell r="E57">
            <v>1000</v>
          </cell>
          <cell r="F57">
            <v>1000</v>
          </cell>
        </row>
        <row r="65">
          <cell r="A65" t="str">
            <v>JD01.006</v>
          </cell>
          <cell r="B65" t="str">
            <v>Jornal diario Operario de PRIMERA CATEGORIA (OP1)</v>
          </cell>
          <cell r="C65" t="str">
            <v>Día</v>
          </cell>
          <cell r="D65">
            <v>1</v>
          </cell>
          <cell r="E65">
            <v>300</v>
          </cell>
          <cell r="F65">
            <v>300</v>
          </cell>
        </row>
        <row r="66">
          <cell r="A66" t="str">
            <v>JD01.007</v>
          </cell>
          <cell r="B66" t="str">
            <v>Jornal diario MAESTRO</v>
          </cell>
          <cell r="C66" t="str">
            <v>Día</v>
          </cell>
          <cell r="D66">
            <v>1</v>
          </cell>
          <cell r="E66">
            <v>350</v>
          </cell>
          <cell r="F66">
            <v>350</v>
          </cell>
        </row>
        <row r="67">
          <cell r="A67" t="str">
            <v>JD01.008</v>
          </cell>
          <cell r="B67" t="str">
            <v>Brigada de Topografía</v>
          </cell>
          <cell r="C67" t="str">
            <v>Día</v>
          </cell>
          <cell r="D67">
            <v>1</v>
          </cell>
          <cell r="E67">
            <v>1000</v>
          </cell>
          <cell r="F67">
            <v>1000</v>
          </cell>
        </row>
        <row r="68">
          <cell r="A68" t="str">
            <v>AL</v>
          </cell>
          <cell r="B68" t="str">
            <v>ALFARERIA</v>
          </cell>
          <cell r="D68" t="str">
            <v/>
          </cell>
          <cell r="F68" t="str">
            <v/>
          </cell>
        </row>
        <row r="69">
          <cell r="A69" t="str">
            <v>AL01.001</v>
          </cell>
          <cell r="B69" t="str">
            <v>Ladrillos macisos 2" x 4" x 8"</v>
          </cell>
          <cell r="C69" t="str">
            <v>u</v>
          </cell>
          <cell r="D69">
            <v>1</v>
          </cell>
          <cell r="E69">
            <v>4</v>
          </cell>
          <cell r="F69">
            <v>4</v>
          </cell>
        </row>
        <row r="70">
          <cell r="A70" t="str">
            <v>AL01.002</v>
          </cell>
          <cell r="B70" t="str">
            <v>Ladrillos biscochos 2" x 2" x 8"</v>
          </cell>
          <cell r="C70" t="str">
            <v>u</v>
          </cell>
          <cell r="D70">
            <v>1</v>
          </cell>
          <cell r="E70">
            <v>3.3</v>
          </cell>
          <cell r="F70">
            <v>3.3</v>
          </cell>
        </row>
        <row r="71">
          <cell r="A71" t="str">
            <v>AL01.003</v>
          </cell>
          <cell r="B71" t="str">
            <v>Losas de barro tipo Feria grande</v>
          </cell>
          <cell r="C71" t="str">
            <v>u</v>
          </cell>
          <cell r="D71">
            <v>1</v>
          </cell>
          <cell r="E71">
            <v>3.1</v>
          </cell>
          <cell r="F71">
            <v>3.1</v>
          </cell>
        </row>
        <row r="72">
          <cell r="A72" t="str">
            <v>AL01.004</v>
          </cell>
          <cell r="B72" t="str">
            <v>Losa de barro tipo feria pequeña</v>
          </cell>
          <cell r="C72" t="str">
            <v>u</v>
          </cell>
          <cell r="D72">
            <v>1</v>
          </cell>
          <cell r="E72">
            <v>1.3</v>
          </cell>
          <cell r="F72">
            <v>1.3</v>
          </cell>
        </row>
        <row r="73">
          <cell r="A73" t="str">
            <v>AL01.005</v>
          </cell>
          <cell r="B73" t="str">
            <v>Losa de barro exagonal grande</v>
          </cell>
          <cell r="C73" t="str">
            <v>u</v>
          </cell>
          <cell r="D73">
            <v>1</v>
          </cell>
          <cell r="E73">
            <v>3.5</v>
          </cell>
          <cell r="F73">
            <v>3.5</v>
          </cell>
        </row>
        <row r="74">
          <cell r="A74" t="str">
            <v>AL01.006</v>
          </cell>
          <cell r="B74" t="str">
            <v>Losa de barro exagonal  pequeña.</v>
          </cell>
          <cell r="C74" t="str">
            <v>u</v>
          </cell>
          <cell r="D74">
            <v>1</v>
          </cell>
          <cell r="E74">
            <v>1.6</v>
          </cell>
          <cell r="F74">
            <v>1.6</v>
          </cell>
        </row>
        <row r="75">
          <cell r="A75" t="str">
            <v>AL01.007</v>
          </cell>
          <cell r="B75" t="str">
            <v>Losa de barro de 8" x 8"</v>
          </cell>
          <cell r="C75" t="str">
            <v>u</v>
          </cell>
          <cell r="D75">
            <v>1</v>
          </cell>
          <cell r="E75">
            <v>3.5</v>
          </cell>
          <cell r="F75">
            <v>3.5</v>
          </cell>
        </row>
        <row r="76">
          <cell r="A76" t="str">
            <v>AL01.008</v>
          </cell>
          <cell r="B76" t="str">
            <v>Zócalos de barro de 10 1/2" x 3"</v>
          </cell>
          <cell r="C76" t="str">
            <v>u</v>
          </cell>
          <cell r="D76">
            <v>1</v>
          </cell>
          <cell r="E76">
            <v>3</v>
          </cell>
          <cell r="F76">
            <v>3</v>
          </cell>
        </row>
        <row r="77">
          <cell r="A77" t="str">
            <v>AL01.009</v>
          </cell>
          <cell r="B77" t="str">
            <v>Calados corrientes de barro en 6" x 6" x 6"</v>
          </cell>
          <cell r="C77" t="str">
            <v>u</v>
          </cell>
          <cell r="D77">
            <v>1</v>
          </cell>
          <cell r="E77">
            <v>3.74</v>
          </cell>
          <cell r="F77">
            <v>3.74</v>
          </cell>
        </row>
        <row r="78">
          <cell r="A78" t="str">
            <v>AL01.010</v>
          </cell>
          <cell r="B78" t="str">
            <v>Calados corrientes de barro en 8" x 8" x 6"</v>
          </cell>
          <cell r="C78" t="str">
            <v>u</v>
          </cell>
          <cell r="D78">
            <v>1</v>
          </cell>
          <cell r="E78">
            <v>5.0199999999999996</v>
          </cell>
          <cell r="F78">
            <v>5.0199999999999996</v>
          </cell>
        </row>
        <row r="79">
          <cell r="A79" t="str">
            <v>AL01.011</v>
          </cell>
          <cell r="B79" t="str">
            <v>Tejas de 14"</v>
          </cell>
          <cell r="C79" t="str">
            <v>u</v>
          </cell>
          <cell r="D79">
            <v>1</v>
          </cell>
          <cell r="E79">
            <v>4.2</v>
          </cell>
          <cell r="F79">
            <v>4.2</v>
          </cell>
        </row>
        <row r="80">
          <cell r="A80" t="str">
            <v>AL01.012</v>
          </cell>
          <cell r="B80" t="str">
            <v>Caballete de 1', para tejas "Floridianas"</v>
          </cell>
          <cell r="C80" t="str">
            <v>u</v>
          </cell>
          <cell r="D80">
            <v>1</v>
          </cell>
          <cell r="E80">
            <v>13.2</v>
          </cell>
          <cell r="F80">
            <v>13.2</v>
          </cell>
        </row>
        <row r="81">
          <cell r="A81" t="str">
            <v>BF</v>
          </cell>
          <cell r="B81" t="str">
            <v>BAÑO, FREGADERO Y CALENTADOR</v>
          </cell>
          <cell r="D81" t="str">
            <v/>
          </cell>
          <cell r="F81" t="str">
            <v/>
          </cell>
        </row>
        <row r="82">
          <cell r="A82" t="str">
            <v>BF01.</v>
          </cell>
          <cell r="B82" t="str">
            <v>Baños</v>
          </cell>
          <cell r="D82" t="str">
            <v/>
          </cell>
          <cell r="F82" t="str">
            <v/>
          </cell>
        </row>
        <row r="83">
          <cell r="A83" t="str">
            <v>BF01.001</v>
          </cell>
          <cell r="B83" t="str">
            <v>Juego baño, 3 pzas. Color, sin Accesorios</v>
          </cell>
          <cell r="C83" t="str">
            <v>jgo</v>
          </cell>
          <cell r="D83">
            <v>1</v>
          </cell>
          <cell r="E83">
            <v>4840</v>
          </cell>
          <cell r="F83">
            <v>4840</v>
          </cell>
        </row>
        <row r="84">
          <cell r="A84" t="str">
            <v>BF01.002</v>
          </cell>
          <cell r="B84" t="str">
            <v>Juego baño 3 pzas. Blanco, sin Accesorios</v>
          </cell>
          <cell r="C84" t="str">
            <v>jgo</v>
          </cell>
          <cell r="D84">
            <v>1</v>
          </cell>
          <cell r="E84">
            <v>4610</v>
          </cell>
          <cell r="F84">
            <v>4610</v>
          </cell>
        </row>
        <row r="85">
          <cell r="A85" t="str">
            <v>BF01.003</v>
          </cell>
          <cell r="B85" t="str">
            <v>Inodoro Color, corriente, "Isabela", con tapa, sin accesorios</v>
          </cell>
          <cell r="C85" t="str">
            <v>u</v>
          </cell>
          <cell r="D85">
            <v>1</v>
          </cell>
          <cell r="E85">
            <v>1365</v>
          </cell>
          <cell r="F85">
            <v>1365</v>
          </cell>
        </row>
        <row r="86">
          <cell r="A86" t="str">
            <v>BF01.004</v>
          </cell>
          <cell r="B86" t="str">
            <v>Inodoro Blanco, con tapa, "Simplex",sin accesorios</v>
          </cell>
          <cell r="C86" t="str">
            <v>u</v>
          </cell>
          <cell r="D86">
            <v>1</v>
          </cell>
          <cell r="E86">
            <v>1065</v>
          </cell>
          <cell r="F86">
            <v>1065</v>
          </cell>
        </row>
        <row r="87">
          <cell r="A87" t="str">
            <v>BF01.005</v>
          </cell>
          <cell r="B87" t="str">
            <v>Inodoro Blanco sin tapa, "Simplex", sin accesorios</v>
          </cell>
          <cell r="C87" t="str">
            <v>u</v>
          </cell>
          <cell r="D87">
            <v>1</v>
          </cell>
          <cell r="E87">
            <v>975</v>
          </cell>
          <cell r="F87">
            <v>975</v>
          </cell>
        </row>
        <row r="88">
          <cell r="A88" t="str">
            <v>BF01.006</v>
          </cell>
          <cell r="B88" t="str">
            <v>Inodoro Color, Alargado, con tapa, "Royal",sin accesorios</v>
          </cell>
          <cell r="C88" t="str">
            <v>u</v>
          </cell>
          <cell r="D88">
            <v>1</v>
          </cell>
          <cell r="E88">
            <v>1975</v>
          </cell>
          <cell r="F88">
            <v>1975</v>
          </cell>
        </row>
        <row r="89">
          <cell r="A89" t="str">
            <v>BF01.007</v>
          </cell>
          <cell r="B89" t="str">
            <v>Inodoro Blanco, Alargado, con tapa, "Royal",sin accesorios</v>
          </cell>
          <cell r="C89" t="str">
            <v>u</v>
          </cell>
          <cell r="D89">
            <v>1</v>
          </cell>
          <cell r="E89">
            <v>1800</v>
          </cell>
          <cell r="F89">
            <v>1800</v>
          </cell>
        </row>
        <row r="90">
          <cell r="A90" t="str">
            <v>BF01.008</v>
          </cell>
          <cell r="B90" t="str">
            <v>Inodoro Fluxometro Blanco, "Royal", sin válvula</v>
          </cell>
          <cell r="C90" t="str">
            <v>u</v>
          </cell>
          <cell r="D90">
            <v>1</v>
          </cell>
          <cell r="E90">
            <v>985</v>
          </cell>
          <cell r="F90">
            <v>985</v>
          </cell>
        </row>
        <row r="91">
          <cell r="A91" t="str">
            <v>BF01.009</v>
          </cell>
          <cell r="B91" t="str">
            <v>Lavamanos Color, 19"x17","Isabela", sin mezcladora y sin accesorios</v>
          </cell>
          <cell r="C91" t="str">
            <v>u</v>
          </cell>
          <cell r="D91">
            <v>1</v>
          </cell>
          <cell r="E91">
            <v>440</v>
          </cell>
          <cell r="F91">
            <v>440</v>
          </cell>
        </row>
        <row r="92">
          <cell r="A92" t="str">
            <v>BF01.010</v>
          </cell>
          <cell r="B92" t="str">
            <v>Lavamanos Blanco, 19"x17","Isabela", sin mezcladora y sin accesorios</v>
          </cell>
          <cell r="C92" t="str">
            <v>u</v>
          </cell>
          <cell r="D92">
            <v>1</v>
          </cell>
          <cell r="E92">
            <v>385</v>
          </cell>
          <cell r="F92">
            <v>385</v>
          </cell>
        </row>
        <row r="93">
          <cell r="A93" t="str">
            <v>BF01.011</v>
          </cell>
          <cell r="B93" t="str">
            <v>Lavamanos ovalado "SAONA" a COLOR, sin mezcladora  y sin accesorios</v>
          </cell>
          <cell r="C93" t="str">
            <v>u</v>
          </cell>
          <cell r="D93">
            <v>1</v>
          </cell>
          <cell r="E93">
            <v>695</v>
          </cell>
          <cell r="F93">
            <v>695</v>
          </cell>
        </row>
        <row r="94">
          <cell r="A94" t="str">
            <v>BF01.012</v>
          </cell>
          <cell r="B94" t="str">
            <v>Lavamanos ovalado, "Saona" a BLANCO, sin mezcladora y Accesorios.</v>
          </cell>
          <cell r="C94" t="str">
            <v>u</v>
          </cell>
          <cell r="D94">
            <v>1</v>
          </cell>
          <cell r="E94">
            <v>625</v>
          </cell>
          <cell r="F94">
            <v>625</v>
          </cell>
        </row>
        <row r="95">
          <cell r="A95" t="str">
            <v>BF01.013</v>
          </cell>
          <cell r="B95" t="str">
            <v>Orinal pequeño, Blanco, sin la llave</v>
          </cell>
          <cell r="C95" t="str">
            <v>u</v>
          </cell>
          <cell r="D95">
            <v>1</v>
          </cell>
          <cell r="E95">
            <v>630</v>
          </cell>
          <cell r="F95">
            <v>630</v>
          </cell>
        </row>
        <row r="96">
          <cell r="A96" t="str">
            <v>BF01.014</v>
          </cell>
          <cell r="B96" t="str">
            <v>Orinal 1/2 falda, Blanco, sin llave y sin válvula</v>
          </cell>
          <cell r="C96" t="str">
            <v>u</v>
          </cell>
          <cell r="D96">
            <v>1</v>
          </cell>
          <cell r="E96">
            <v>2645</v>
          </cell>
          <cell r="F96">
            <v>2645</v>
          </cell>
        </row>
        <row r="97">
          <cell r="A97" t="str">
            <v>BF01.015</v>
          </cell>
          <cell r="B97" t="str">
            <v>Orinal falda entera, Blanco, sin llave y sin válvula</v>
          </cell>
          <cell r="C97" t="str">
            <v>u</v>
          </cell>
          <cell r="D97">
            <v>1</v>
          </cell>
          <cell r="E97">
            <v>5625</v>
          </cell>
          <cell r="F97">
            <v>5625</v>
          </cell>
        </row>
        <row r="98">
          <cell r="A98" t="str">
            <v>BF01.016</v>
          </cell>
          <cell r="B98" t="str">
            <v>Bidet a Color "Royal", sin mezcladora y sin accesorios</v>
          </cell>
          <cell r="C98" t="str">
            <v>u</v>
          </cell>
          <cell r="D98">
            <v>1</v>
          </cell>
          <cell r="E98">
            <v>825</v>
          </cell>
          <cell r="F98">
            <v>825</v>
          </cell>
        </row>
        <row r="99">
          <cell r="A99" t="str">
            <v>BF01.017</v>
          </cell>
          <cell r="B99" t="str">
            <v>Bidet Blanco "Royal", sin mezcladora y sin accesorios</v>
          </cell>
          <cell r="C99" t="str">
            <v>u</v>
          </cell>
          <cell r="D99">
            <v>1</v>
          </cell>
          <cell r="E99">
            <v>740</v>
          </cell>
          <cell r="F99">
            <v>740</v>
          </cell>
        </row>
        <row r="100">
          <cell r="A100" t="str">
            <v>BF01.018</v>
          </cell>
          <cell r="B100" t="str">
            <v>Bañera a Color, Hierro Fundido, sin mezcladora y sin ducha</v>
          </cell>
          <cell r="C100" t="str">
            <v>u</v>
          </cell>
          <cell r="D100">
            <v>1</v>
          </cell>
          <cell r="E100">
            <v>5825</v>
          </cell>
          <cell r="F100">
            <v>5825</v>
          </cell>
        </row>
        <row r="101">
          <cell r="A101" t="str">
            <v>BF01.019</v>
          </cell>
          <cell r="B101" t="str">
            <v>Bañera Blanca, Hierro Fundido, sin mezcladora y sin ducha</v>
          </cell>
          <cell r="C101" t="str">
            <v>u</v>
          </cell>
          <cell r="D101">
            <v>1</v>
          </cell>
          <cell r="E101">
            <v>4695</v>
          </cell>
          <cell r="F101">
            <v>4695</v>
          </cell>
        </row>
        <row r="102">
          <cell r="A102" t="str">
            <v>BF01.020</v>
          </cell>
          <cell r="B102" t="str">
            <v>Bañera a Color, liviana, sin mezcladora y sin ducha</v>
          </cell>
          <cell r="C102" t="str">
            <v>u</v>
          </cell>
          <cell r="D102">
            <v>1</v>
          </cell>
          <cell r="E102">
            <v>2425</v>
          </cell>
          <cell r="F102">
            <v>2425</v>
          </cell>
        </row>
        <row r="103">
          <cell r="A103" t="str">
            <v>BF01.021</v>
          </cell>
          <cell r="B103" t="str">
            <v>Bañera a Blanca, liviana, sin mezcladora y sin ducha</v>
          </cell>
          <cell r="C103" t="str">
            <v>u</v>
          </cell>
          <cell r="D103">
            <v>1</v>
          </cell>
          <cell r="E103">
            <v>2425</v>
          </cell>
          <cell r="F103">
            <v>2425</v>
          </cell>
        </row>
        <row r="104">
          <cell r="A104" t="str">
            <v>BF02.</v>
          </cell>
          <cell r="B104" t="str">
            <v>Fregadero</v>
          </cell>
          <cell r="D104" t="str">
            <v/>
          </cell>
          <cell r="F104" t="str">
            <v/>
          </cell>
        </row>
        <row r="105">
          <cell r="A105" t="str">
            <v>BF02.001</v>
          </cell>
          <cell r="B105" t="str">
            <v>Fregadero/Bar acero inox.,20"x 21", sin mezcladora y sin accesorios</v>
          </cell>
          <cell r="C105" t="str">
            <v>u</v>
          </cell>
          <cell r="D105">
            <v>1</v>
          </cell>
          <cell r="E105">
            <v>450</v>
          </cell>
          <cell r="F105">
            <v>350</v>
          </cell>
        </row>
        <row r="106">
          <cell r="A106" t="str">
            <v>BF02.002</v>
          </cell>
          <cell r="B106" t="str">
            <v>Fregadero Sencillo acero inox.,25"x22, sin mezcladora y sin accesorios</v>
          </cell>
          <cell r="C106" t="str">
            <v>u</v>
          </cell>
          <cell r="D106">
            <v>1</v>
          </cell>
          <cell r="E106">
            <v>500</v>
          </cell>
          <cell r="F106">
            <v>400</v>
          </cell>
        </row>
        <row r="107">
          <cell r="A107" t="str">
            <v>BF02.003</v>
          </cell>
          <cell r="B107" t="str">
            <v>Fregadero Doble acero inox.,33"x22",sin mezcladora y sin accesorios</v>
          </cell>
          <cell r="C107" t="str">
            <v>u</v>
          </cell>
          <cell r="D107">
            <v>1</v>
          </cell>
          <cell r="E107">
            <v>750</v>
          </cell>
          <cell r="F107">
            <v>775</v>
          </cell>
        </row>
        <row r="108">
          <cell r="A108" t="str">
            <v>BF03.</v>
          </cell>
          <cell r="B108" t="str">
            <v>Calentador</v>
          </cell>
          <cell r="D108" t="str">
            <v/>
          </cell>
          <cell r="F108" t="str">
            <v/>
          </cell>
        </row>
        <row r="109">
          <cell r="A109" t="str">
            <v>BF03.001</v>
          </cell>
          <cell r="B109" t="str">
            <v>Calentador eléctrico de 20 galones (criollo)</v>
          </cell>
          <cell r="C109" t="str">
            <v>u</v>
          </cell>
          <cell r="D109">
            <v>1</v>
          </cell>
          <cell r="E109">
            <v>1675</v>
          </cell>
          <cell r="F109">
            <v>1675</v>
          </cell>
        </row>
        <row r="110">
          <cell r="A110" t="str">
            <v>BF03.002</v>
          </cell>
          <cell r="B110" t="str">
            <v>Calentador eléctrico de 30 galones (criollo)</v>
          </cell>
          <cell r="C110" t="str">
            <v>u</v>
          </cell>
          <cell r="D110">
            <v>1</v>
          </cell>
          <cell r="E110">
            <v>2095</v>
          </cell>
          <cell r="F110">
            <v>2095</v>
          </cell>
        </row>
        <row r="111">
          <cell r="A111" t="str">
            <v>BF03.003</v>
          </cell>
          <cell r="B111" t="str">
            <v>Calentador eléctrico de 40 galones (criollo)</v>
          </cell>
          <cell r="C111" t="str">
            <v>u</v>
          </cell>
          <cell r="D111">
            <v>1</v>
          </cell>
          <cell r="E111">
            <v>2825</v>
          </cell>
          <cell r="F111">
            <v>2825</v>
          </cell>
        </row>
        <row r="112">
          <cell r="A112" t="str">
            <v>BF03.004</v>
          </cell>
          <cell r="B112" t="str">
            <v>Calentador eléctrico de 60 galones (criollo)</v>
          </cell>
          <cell r="C112" t="str">
            <v>u</v>
          </cell>
          <cell r="D112">
            <v>1</v>
          </cell>
          <cell r="E112">
            <v>4325</v>
          </cell>
          <cell r="F112">
            <v>4325</v>
          </cell>
        </row>
        <row r="113">
          <cell r="A113" t="str">
            <v>BF03.005</v>
          </cell>
          <cell r="B113" t="str">
            <v>Calentador eléctrico de 20 galones (USA)</v>
          </cell>
          <cell r="C113" t="str">
            <v>u</v>
          </cell>
          <cell r="D113">
            <v>1</v>
          </cell>
          <cell r="E113">
            <v>4125</v>
          </cell>
          <cell r="F113">
            <v>4125</v>
          </cell>
        </row>
        <row r="114">
          <cell r="A114" t="str">
            <v>BF03.006</v>
          </cell>
          <cell r="B114" t="str">
            <v>Calentador eléctrico de 30 galones (USA)</v>
          </cell>
          <cell r="C114" t="str">
            <v>u</v>
          </cell>
          <cell r="D114">
            <v>1</v>
          </cell>
          <cell r="E114">
            <v>4325</v>
          </cell>
          <cell r="F114">
            <v>4325</v>
          </cell>
        </row>
        <row r="115">
          <cell r="A115" t="str">
            <v>BF03.007</v>
          </cell>
          <cell r="B115" t="str">
            <v>Calentador eléctrico de 40 galones (USA)</v>
          </cell>
          <cell r="C115" t="str">
            <v>u</v>
          </cell>
          <cell r="D115">
            <v>1</v>
          </cell>
          <cell r="E115">
            <v>4550</v>
          </cell>
          <cell r="F115">
            <v>4550</v>
          </cell>
        </row>
        <row r="116">
          <cell r="A116" t="str">
            <v>BF03.008</v>
          </cell>
          <cell r="B116" t="str">
            <v>Calentador eléctrico de 50 galones (USA)</v>
          </cell>
          <cell r="C116" t="str">
            <v>u</v>
          </cell>
          <cell r="D116">
            <v>1</v>
          </cell>
          <cell r="E116">
            <v>4825</v>
          </cell>
          <cell r="F116">
            <v>4825</v>
          </cell>
        </row>
        <row r="117">
          <cell r="A117" t="str">
            <v>BF04.</v>
          </cell>
          <cell r="B117" t="str">
            <v>Accesorios</v>
          </cell>
          <cell r="D117" t="str">
            <v/>
          </cell>
          <cell r="F117" t="str">
            <v/>
          </cell>
        </row>
        <row r="118">
          <cell r="A118" t="str">
            <v>BF04.001</v>
          </cell>
          <cell r="B118" t="str">
            <v>Botiquín corriente, cromado, 1 puerta, luz</v>
          </cell>
          <cell r="C118" t="str">
            <v>u</v>
          </cell>
          <cell r="D118">
            <v>1</v>
          </cell>
          <cell r="E118">
            <v>850</v>
          </cell>
          <cell r="F118">
            <v>850</v>
          </cell>
        </row>
        <row r="119">
          <cell r="A119" t="str">
            <v>BF04.002</v>
          </cell>
          <cell r="B119" t="str">
            <v>Botiquín corriente, cromado, 2 puertas, luz</v>
          </cell>
          <cell r="C119" t="str">
            <v>u</v>
          </cell>
          <cell r="D119">
            <v>1</v>
          </cell>
          <cell r="E119">
            <v>995</v>
          </cell>
          <cell r="F119">
            <v>995</v>
          </cell>
        </row>
        <row r="120">
          <cell r="A120" t="str">
            <v>BF04.003</v>
          </cell>
          <cell r="B120" t="str">
            <v>Botiquín cromado, 3 puertas, 3 luces</v>
          </cell>
          <cell r="C120" t="str">
            <v>u</v>
          </cell>
          <cell r="D120">
            <v>1</v>
          </cell>
          <cell r="E120">
            <v>1875</v>
          </cell>
          <cell r="F120">
            <v>1875</v>
          </cell>
        </row>
        <row r="121">
          <cell r="A121" t="str">
            <v>BF04.004</v>
          </cell>
          <cell r="B121" t="str">
            <v>Botiquín cromado, 3 puertas, 2 luces, 3 cajones</v>
          </cell>
          <cell r="C121" t="str">
            <v>u</v>
          </cell>
          <cell r="D121">
            <v>1</v>
          </cell>
          <cell r="E121">
            <v>2375</v>
          </cell>
          <cell r="F121">
            <v>2375</v>
          </cell>
        </row>
        <row r="122">
          <cell r="A122" t="str">
            <v>BF04.005</v>
          </cell>
          <cell r="B122" t="str">
            <v>Botiquín madera americana, 16"x27", 1 puerta</v>
          </cell>
          <cell r="C122" t="str">
            <v>u</v>
          </cell>
          <cell r="D122">
            <v>1</v>
          </cell>
          <cell r="E122">
            <v>1500</v>
          </cell>
          <cell r="F122">
            <v>1500</v>
          </cell>
        </row>
        <row r="123">
          <cell r="A123" t="str">
            <v>BF04.006</v>
          </cell>
          <cell r="B123" t="str">
            <v>Botiquín madera americana, 36"x30",3 puertas</v>
          </cell>
          <cell r="C123" t="str">
            <v>u</v>
          </cell>
          <cell r="D123">
            <v>1</v>
          </cell>
          <cell r="E123">
            <v>2850</v>
          </cell>
          <cell r="F123">
            <v>2850</v>
          </cell>
        </row>
        <row r="124">
          <cell r="A124" t="str">
            <v>BF04.007</v>
          </cell>
          <cell r="B124" t="str">
            <v>Ducha completa, cromada</v>
          </cell>
          <cell r="C124" t="str">
            <v>u</v>
          </cell>
          <cell r="D124">
            <v>1</v>
          </cell>
          <cell r="E124">
            <v>22</v>
          </cell>
          <cell r="F124">
            <v>22</v>
          </cell>
        </row>
        <row r="125">
          <cell r="A125" t="str">
            <v>BF04.008</v>
          </cell>
          <cell r="B125" t="str">
            <v>Llave angular de 3/8", "Taiwan"</v>
          </cell>
          <cell r="C125" t="str">
            <v>u</v>
          </cell>
          <cell r="D125">
            <v>1</v>
          </cell>
          <cell r="E125">
            <v>18</v>
          </cell>
          <cell r="F125">
            <v>18</v>
          </cell>
        </row>
        <row r="126">
          <cell r="A126" t="str">
            <v>BF04.009</v>
          </cell>
          <cell r="B126" t="str">
            <v>Llave de chorro de 1/2", "Nibco"</v>
          </cell>
          <cell r="C126" t="str">
            <v>u</v>
          </cell>
          <cell r="D126">
            <v>1</v>
          </cell>
          <cell r="E126">
            <v>45</v>
          </cell>
          <cell r="F126">
            <v>45</v>
          </cell>
        </row>
        <row r="127">
          <cell r="A127" t="str">
            <v>BF04.010</v>
          </cell>
          <cell r="B127" t="str">
            <v xml:space="preserve">Llave sencilla cromada, para lavamanos pequeño </v>
          </cell>
          <cell r="C127" t="str">
            <v>u</v>
          </cell>
          <cell r="D127">
            <v>1</v>
          </cell>
          <cell r="E127">
            <v>36</v>
          </cell>
          <cell r="F127">
            <v>36</v>
          </cell>
        </row>
        <row r="128">
          <cell r="A128" t="str">
            <v>BF04.011</v>
          </cell>
          <cell r="B128" t="str">
            <v>Llave cromada, para orinal pequeño</v>
          </cell>
          <cell r="C128" t="str">
            <v>u</v>
          </cell>
          <cell r="D128">
            <v>1</v>
          </cell>
          <cell r="E128">
            <v>85</v>
          </cell>
          <cell r="F128">
            <v>85</v>
          </cell>
        </row>
        <row r="129">
          <cell r="A129" t="str">
            <v>BF04.012</v>
          </cell>
          <cell r="B129" t="str">
            <v>Llave de empotrar de 1/2", cromada</v>
          </cell>
          <cell r="C129" t="str">
            <v>u</v>
          </cell>
          <cell r="D129">
            <v>1</v>
          </cell>
          <cell r="E129">
            <v>91</v>
          </cell>
          <cell r="F129">
            <v>91</v>
          </cell>
        </row>
        <row r="130">
          <cell r="A130" t="str">
            <v>BF04.013</v>
          </cell>
          <cell r="B130" t="str">
            <v>Válvula 3/4" para orinal flúxometro</v>
          </cell>
          <cell r="C130" t="str">
            <v>u</v>
          </cell>
          <cell r="D130">
            <v>1</v>
          </cell>
          <cell r="E130">
            <v>1025</v>
          </cell>
          <cell r="F130">
            <v>1025</v>
          </cell>
        </row>
        <row r="131">
          <cell r="A131" t="str">
            <v>BF04.014</v>
          </cell>
          <cell r="B131" t="str">
            <v>Válvula 1" par orinal flúxometro</v>
          </cell>
          <cell r="C131" t="str">
            <v>u</v>
          </cell>
          <cell r="D131">
            <v>1</v>
          </cell>
          <cell r="E131">
            <v>1065</v>
          </cell>
          <cell r="F131">
            <v>1065</v>
          </cell>
        </row>
        <row r="132">
          <cell r="A132" t="str">
            <v>BF04.015</v>
          </cell>
          <cell r="B132" t="str">
            <v>Tubo flexible con tuerca para lavamanos</v>
          </cell>
          <cell r="C132" t="str">
            <v>u</v>
          </cell>
          <cell r="D132">
            <v>1</v>
          </cell>
          <cell r="E132">
            <v>25</v>
          </cell>
          <cell r="F132">
            <v>25</v>
          </cell>
        </row>
        <row r="133">
          <cell r="A133" t="str">
            <v>BF04.016</v>
          </cell>
          <cell r="B133" t="str">
            <v>Tubo flexible con tuerca para inodoros</v>
          </cell>
          <cell r="C133" t="str">
            <v>u</v>
          </cell>
          <cell r="D133">
            <v>1</v>
          </cell>
          <cell r="E133">
            <v>25</v>
          </cell>
          <cell r="F133">
            <v>25</v>
          </cell>
        </row>
        <row r="134">
          <cell r="A134" t="str">
            <v>BF04.018</v>
          </cell>
          <cell r="B134" t="str">
            <v>Niple 3/8" x 2 1/2", cromado</v>
          </cell>
          <cell r="C134" t="str">
            <v>u</v>
          </cell>
          <cell r="D134">
            <v>1</v>
          </cell>
          <cell r="E134">
            <v>9</v>
          </cell>
          <cell r="F134">
            <v>9</v>
          </cell>
        </row>
        <row r="135">
          <cell r="A135" t="str">
            <v>BF04.019</v>
          </cell>
          <cell r="B135" t="str">
            <v>Junta de Cera</v>
          </cell>
          <cell r="C135" t="str">
            <v>u</v>
          </cell>
          <cell r="D135">
            <v>1</v>
          </cell>
          <cell r="E135">
            <v>8.5</v>
          </cell>
          <cell r="F135">
            <v>8.5</v>
          </cell>
        </row>
        <row r="136">
          <cell r="A136" t="str">
            <v>BF04.020</v>
          </cell>
          <cell r="B136" t="str">
            <v>Arandela Plástica de 3" ó 4", para inodoros</v>
          </cell>
          <cell r="C136" t="str">
            <v>u</v>
          </cell>
          <cell r="D136">
            <v>1</v>
          </cell>
          <cell r="E136">
            <v>28</v>
          </cell>
          <cell r="F136">
            <v>28</v>
          </cell>
        </row>
        <row r="137">
          <cell r="A137" t="str">
            <v>BF04.021</v>
          </cell>
          <cell r="B137" t="str">
            <v>Tornillos para fijar arandela (Juego)</v>
          </cell>
          <cell r="C137" t="str">
            <v>u</v>
          </cell>
          <cell r="D137">
            <v>1</v>
          </cell>
          <cell r="E137">
            <v>2.25</v>
          </cell>
          <cell r="F137">
            <v>2.25</v>
          </cell>
        </row>
        <row r="138">
          <cell r="A138" t="str">
            <v>BF04.022</v>
          </cell>
          <cell r="B138" t="str">
            <v>Palometas fijar lavamanos, en aluminio</v>
          </cell>
          <cell r="C138" t="str">
            <v>par</v>
          </cell>
          <cell r="D138">
            <v>1</v>
          </cell>
          <cell r="E138">
            <v>9</v>
          </cell>
          <cell r="F138">
            <v>9</v>
          </cell>
        </row>
        <row r="139">
          <cell r="A139" t="str">
            <v>BF04.023</v>
          </cell>
          <cell r="B139" t="str">
            <v>Mezcladora para bañera, con desagüe, "PRICE PFISTER USA"</v>
          </cell>
          <cell r="C139" t="str">
            <v>u</v>
          </cell>
          <cell r="D139">
            <v>1</v>
          </cell>
          <cell r="E139">
            <v>975</v>
          </cell>
          <cell r="F139">
            <v>975</v>
          </cell>
        </row>
        <row r="140">
          <cell r="A140" t="str">
            <v>BF04.024</v>
          </cell>
          <cell r="B140" t="str">
            <v>Mezcladora para bidet , "PRICE PFISTER USA", con boquilla</v>
          </cell>
          <cell r="C140" t="str">
            <v>u</v>
          </cell>
          <cell r="D140">
            <v>1</v>
          </cell>
          <cell r="E140">
            <v>1750</v>
          </cell>
          <cell r="F140">
            <v>1750</v>
          </cell>
        </row>
        <row r="141">
          <cell r="A141" t="str">
            <v>BF04.025</v>
          </cell>
          <cell r="B141" t="str">
            <v>Mezcladora para lavamanos "PRICE PFISTER USA" con boquilla</v>
          </cell>
          <cell r="C141" t="str">
            <v>u</v>
          </cell>
          <cell r="D141">
            <v>1</v>
          </cell>
          <cell r="E141">
            <v>675</v>
          </cell>
          <cell r="F141">
            <v>675</v>
          </cell>
        </row>
        <row r="142">
          <cell r="A142" t="str">
            <v>BF04.026</v>
          </cell>
          <cell r="B142" t="str">
            <v>Mezcladora para fregadero "PRICE PFISTER USA", con manguera</v>
          </cell>
          <cell r="C142" t="str">
            <v>u</v>
          </cell>
          <cell r="D142">
            <v>1</v>
          </cell>
          <cell r="E142">
            <v>725</v>
          </cell>
          <cell r="F142">
            <v>725</v>
          </cell>
        </row>
        <row r="143">
          <cell r="A143" t="str">
            <v>BF04.027</v>
          </cell>
          <cell r="B143" t="str">
            <v>Boquilla para lavamanos, automática, cromada, "Sayco"</v>
          </cell>
          <cell r="C143" t="str">
            <v>u</v>
          </cell>
          <cell r="D143">
            <v>1</v>
          </cell>
          <cell r="E143">
            <v>100</v>
          </cell>
          <cell r="F143">
            <v>100</v>
          </cell>
        </row>
        <row r="144">
          <cell r="A144" t="str">
            <v>BF04.028</v>
          </cell>
          <cell r="B144" t="str">
            <v>Boquilla para lavamanos, PVC</v>
          </cell>
          <cell r="C144" t="str">
            <v>u</v>
          </cell>
          <cell r="D144">
            <v>1</v>
          </cell>
          <cell r="E144">
            <v>16</v>
          </cell>
          <cell r="F144">
            <v>16</v>
          </cell>
        </row>
        <row r="145">
          <cell r="A145" t="str">
            <v>BF04.029</v>
          </cell>
          <cell r="B145" t="str">
            <v>Boquilla para fregadero, cromada (c/u)</v>
          </cell>
          <cell r="C145" t="str">
            <v>u</v>
          </cell>
          <cell r="D145">
            <v>1</v>
          </cell>
          <cell r="E145">
            <v>39</v>
          </cell>
          <cell r="F145">
            <v>39</v>
          </cell>
        </row>
        <row r="146">
          <cell r="A146" t="str">
            <v>BF04.030</v>
          </cell>
          <cell r="B146" t="str">
            <v>Boquilla para lavadero, cromada, con tapón</v>
          </cell>
          <cell r="C146" t="str">
            <v>u</v>
          </cell>
          <cell r="D146">
            <v>1</v>
          </cell>
          <cell r="E146">
            <v>22</v>
          </cell>
          <cell r="F146">
            <v>22</v>
          </cell>
        </row>
        <row r="147">
          <cell r="A147" t="str">
            <v>BF04.031</v>
          </cell>
          <cell r="B147" t="str">
            <v>Boquilla para lavadero, PVC, con tapón</v>
          </cell>
          <cell r="C147" t="str">
            <v>u</v>
          </cell>
          <cell r="D147">
            <v>1</v>
          </cell>
          <cell r="E147">
            <v>15.5</v>
          </cell>
          <cell r="F147">
            <v>15.5</v>
          </cell>
        </row>
        <row r="148">
          <cell r="A148" t="str">
            <v>BF04.032</v>
          </cell>
          <cell r="B148" t="str">
            <v>Rejilla 3"x1 1/2",cromada, para piso</v>
          </cell>
          <cell r="C148" t="str">
            <v>u</v>
          </cell>
          <cell r="D148">
            <v>1</v>
          </cell>
          <cell r="E148">
            <v>16.5</v>
          </cell>
          <cell r="F148">
            <v>16.5</v>
          </cell>
        </row>
        <row r="149">
          <cell r="A149" t="str">
            <v>BF04.033</v>
          </cell>
          <cell r="B149" t="str">
            <v>Rejilla 4",aluminio para piso</v>
          </cell>
          <cell r="C149" t="str">
            <v>u</v>
          </cell>
          <cell r="D149">
            <v>1</v>
          </cell>
          <cell r="E149">
            <v>8</v>
          </cell>
          <cell r="F149">
            <v>8</v>
          </cell>
        </row>
        <row r="150">
          <cell r="A150" t="str">
            <v>BF04.034</v>
          </cell>
          <cell r="B150" t="str">
            <v>Sifón lavamanos, 1 1/4", cromado, completo "Nibco"</v>
          </cell>
          <cell r="C150" t="str">
            <v>u</v>
          </cell>
          <cell r="D150">
            <v>1</v>
          </cell>
          <cell r="E150">
            <v>200</v>
          </cell>
          <cell r="F150">
            <v>200</v>
          </cell>
        </row>
        <row r="151">
          <cell r="A151" t="str">
            <v>BF04.035</v>
          </cell>
          <cell r="B151" t="str">
            <v>Sifón lavamanos 1 1/4", PVC</v>
          </cell>
          <cell r="C151" t="str">
            <v>u</v>
          </cell>
          <cell r="D151">
            <v>1</v>
          </cell>
          <cell r="E151">
            <v>25</v>
          </cell>
          <cell r="F151">
            <v>25</v>
          </cell>
        </row>
        <row r="152">
          <cell r="A152" t="str">
            <v>BF04.036</v>
          </cell>
          <cell r="B152" t="str">
            <v>Sifón fregadero 1 1/2", PVC</v>
          </cell>
          <cell r="C152" t="str">
            <v>u</v>
          </cell>
          <cell r="D152">
            <v>1</v>
          </cell>
          <cell r="E152">
            <v>17</v>
          </cell>
          <cell r="F152">
            <v>17</v>
          </cell>
        </row>
        <row r="153">
          <cell r="A153" t="str">
            <v>BF04.037</v>
          </cell>
          <cell r="B153" t="str">
            <v>Desagüe para bañera, PVC</v>
          </cell>
          <cell r="C153" t="str">
            <v>u</v>
          </cell>
          <cell r="D153">
            <v>1</v>
          </cell>
          <cell r="E153">
            <v>175</v>
          </cell>
          <cell r="F153">
            <v>175</v>
          </cell>
        </row>
        <row r="154">
          <cell r="A154" t="str">
            <v>BF04.038</v>
          </cell>
          <cell r="B154" t="str">
            <v>Desagüe doble para fegadero, PVC</v>
          </cell>
          <cell r="C154" t="str">
            <v>u</v>
          </cell>
          <cell r="D154">
            <v>1</v>
          </cell>
          <cell r="E154">
            <v>32</v>
          </cell>
          <cell r="F154">
            <v>32</v>
          </cell>
        </row>
        <row r="155">
          <cell r="A155" t="str">
            <v>BF04.039</v>
          </cell>
          <cell r="B155" t="str">
            <v>Cola extensión lavamanos 1 1/4" x 8", cromada</v>
          </cell>
          <cell r="C155" t="str">
            <v>u</v>
          </cell>
          <cell r="D155">
            <v>1</v>
          </cell>
          <cell r="E155">
            <v>23</v>
          </cell>
          <cell r="F155">
            <v>23</v>
          </cell>
        </row>
        <row r="156">
          <cell r="A156" t="str">
            <v>BF04.040</v>
          </cell>
          <cell r="B156" t="str">
            <v>Cola extensión lavamanos 1 1/2" x 8", cromada</v>
          </cell>
          <cell r="C156" t="str">
            <v>u</v>
          </cell>
          <cell r="D156">
            <v>1</v>
          </cell>
          <cell r="E156">
            <v>25</v>
          </cell>
          <cell r="F156">
            <v>25</v>
          </cell>
        </row>
        <row r="157">
          <cell r="A157" t="str">
            <v>BF04.041</v>
          </cell>
          <cell r="B157" t="str">
            <v>Cola extensión lavamanos 1 1/2" x 8", PVC</v>
          </cell>
          <cell r="C157" t="str">
            <v>u</v>
          </cell>
          <cell r="D157">
            <v>1</v>
          </cell>
          <cell r="E157">
            <v>10.5</v>
          </cell>
          <cell r="F157">
            <v>10.5</v>
          </cell>
        </row>
        <row r="158">
          <cell r="A158" t="str">
            <v>BF04.042</v>
          </cell>
          <cell r="B158" t="str">
            <v>Cubrefalta de 3/8", cromado</v>
          </cell>
          <cell r="C158" t="str">
            <v>u</v>
          </cell>
          <cell r="D158">
            <v>1</v>
          </cell>
          <cell r="E158">
            <v>1.5</v>
          </cell>
          <cell r="F158">
            <v>1.5</v>
          </cell>
        </row>
        <row r="159">
          <cell r="A159" t="str">
            <v>BF04.043</v>
          </cell>
          <cell r="B159" t="str">
            <v>Cubrefalta de 1/2", cromado</v>
          </cell>
          <cell r="C159" t="str">
            <v>u</v>
          </cell>
          <cell r="D159">
            <v>1</v>
          </cell>
          <cell r="E159">
            <v>2.5</v>
          </cell>
          <cell r="F159">
            <v>2.5</v>
          </cell>
        </row>
        <row r="160">
          <cell r="A160" t="str">
            <v>BF04.044</v>
          </cell>
          <cell r="B160" t="str">
            <v>Cubrefalta de 3/4", cromado</v>
          </cell>
          <cell r="C160" t="str">
            <v>u</v>
          </cell>
          <cell r="D160">
            <v>1</v>
          </cell>
          <cell r="E160">
            <v>1.75</v>
          </cell>
          <cell r="F160">
            <v>1.75</v>
          </cell>
        </row>
        <row r="161">
          <cell r="A161" t="str">
            <v>BF04.045</v>
          </cell>
          <cell r="B161" t="str">
            <v>Cepillera cromada corriente</v>
          </cell>
          <cell r="C161" t="str">
            <v>u</v>
          </cell>
          <cell r="D161">
            <v>1</v>
          </cell>
          <cell r="E161">
            <v>18.75</v>
          </cell>
          <cell r="F161">
            <v>18.75</v>
          </cell>
        </row>
        <row r="162">
          <cell r="A162" t="str">
            <v>BF04.046</v>
          </cell>
          <cell r="B162" t="str">
            <v>Gancho cromado doble, corriente</v>
          </cell>
          <cell r="C162" t="str">
            <v>u</v>
          </cell>
          <cell r="D162">
            <v>1</v>
          </cell>
          <cell r="E162">
            <v>12.8</v>
          </cell>
          <cell r="F162">
            <v>12.8</v>
          </cell>
        </row>
        <row r="163">
          <cell r="A163" t="str">
            <v>BF04.047</v>
          </cell>
          <cell r="B163" t="str">
            <v>Jabonera para bañera, con agarradera, cromada, corriente</v>
          </cell>
          <cell r="C163" t="str">
            <v>u</v>
          </cell>
          <cell r="D163">
            <v>1</v>
          </cell>
          <cell r="E163">
            <v>85</v>
          </cell>
          <cell r="F163">
            <v>85</v>
          </cell>
        </row>
        <row r="164">
          <cell r="A164" t="str">
            <v>BF04.048</v>
          </cell>
          <cell r="B164" t="str">
            <v>Jabonera para bañera, sin agarradera, cromada, corriente</v>
          </cell>
          <cell r="C164" t="str">
            <v>u</v>
          </cell>
          <cell r="D164">
            <v>1</v>
          </cell>
          <cell r="E164">
            <v>80</v>
          </cell>
          <cell r="F164">
            <v>80</v>
          </cell>
        </row>
        <row r="165">
          <cell r="A165" t="str">
            <v>BF04.049</v>
          </cell>
          <cell r="B165" t="str">
            <v>Jabonera líquida, cromada, corriente</v>
          </cell>
          <cell r="C165" t="str">
            <v>u</v>
          </cell>
          <cell r="D165">
            <v>1</v>
          </cell>
          <cell r="E165">
            <v>100</v>
          </cell>
          <cell r="F165">
            <v>100</v>
          </cell>
        </row>
        <row r="166">
          <cell r="A166" t="str">
            <v>BF04.050</v>
          </cell>
          <cell r="B166" t="str">
            <v>Papelera empotrada, cromada, corriente</v>
          </cell>
          <cell r="C166" t="str">
            <v>u</v>
          </cell>
          <cell r="D166">
            <v>1</v>
          </cell>
          <cell r="E166">
            <v>99</v>
          </cell>
          <cell r="F166">
            <v>99</v>
          </cell>
        </row>
        <row r="167">
          <cell r="A167" t="str">
            <v>BF04.051</v>
          </cell>
          <cell r="B167" t="str">
            <v>Toallero 24" cromado corriente</v>
          </cell>
          <cell r="C167" t="str">
            <v>u</v>
          </cell>
          <cell r="D167">
            <v>1</v>
          </cell>
          <cell r="E167">
            <v>51</v>
          </cell>
          <cell r="F167">
            <v>51</v>
          </cell>
        </row>
        <row r="168">
          <cell r="A168" t="str">
            <v>BF04.052</v>
          </cell>
          <cell r="B168" t="str">
            <v>Toallero 30" cromado corriente</v>
          </cell>
          <cell r="C168" t="str">
            <v>u</v>
          </cell>
          <cell r="D168">
            <v>1</v>
          </cell>
          <cell r="E168">
            <v>80</v>
          </cell>
          <cell r="F168">
            <v>80</v>
          </cell>
        </row>
        <row r="169">
          <cell r="A169" t="str">
            <v>BF04.053</v>
          </cell>
          <cell r="B169" t="str">
            <v>Toallero 24" acero inoxidable</v>
          </cell>
          <cell r="C169" t="str">
            <v>u</v>
          </cell>
          <cell r="D169">
            <v>1</v>
          </cell>
          <cell r="E169">
            <v>104</v>
          </cell>
          <cell r="F169">
            <v>104</v>
          </cell>
        </row>
        <row r="170">
          <cell r="A170" t="str">
            <v>BF04.054</v>
          </cell>
          <cell r="B170" t="str">
            <v>Toallero 30" acero inoxidable</v>
          </cell>
          <cell r="C170" t="str">
            <v>u</v>
          </cell>
          <cell r="D170">
            <v>1</v>
          </cell>
          <cell r="E170">
            <v>146</v>
          </cell>
          <cell r="F170">
            <v>146</v>
          </cell>
        </row>
        <row r="171">
          <cell r="A171" t="str">
            <v>BL</v>
          </cell>
          <cell r="B171" t="str">
            <v>BLOQUES</v>
          </cell>
          <cell r="D171" t="str">
            <v/>
          </cell>
          <cell r="F171" t="str">
            <v/>
          </cell>
        </row>
        <row r="172">
          <cell r="A172" t="str">
            <v>BL01.</v>
          </cell>
          <cell r="B172" t="str">
            <v>Bloques de Barro</v>
          </cell>
        </row>
        <row r="173">
          <cell r="A173" t="str">
            <v>BL01.001</v>
          </cell>
          <cell r="B173" t="str">
            <v>Bloques de Barro de 4"</v>
          </cell>
          <cell r="C173" t="str">
            <v>u</v>
          </cell>
          <cell r="D173">
            <v>1.08</v>
          </cell>
          <cell r="E173">
            <v>5.94</v>
          </cell>
          <cell r="F173">
            <v>6.42</v>
          </cell>
        </row>
        <row r="174">
          <cell r="A174" t="str">
            <v>BL01.002</v>
          </cell>
          <cell r="B174" t="str">
            <v>Bloques de Barro de 6"</v>
          </cell>
          <cell r="C174" t="str">
            <v>u</v>
          </cell>
          <cell r="D174">
            <v>1.08</v>
          </cell>
          <cell r="E174">
            <v>7.56</v>
          </cell>
          <cell r="F174">
            <v>8.16</v>
          </cell>
        </row>
        <row r="175">
          <cell r="A175" t="str">
            <v>BL01.003</v>
          </cell>
          <cell r="B175" t="str">
            <v>Bloques de Barro de 8"</v>
          </cell>
          <cell r="C175" t="str">
            <v>u</v>
          </cell>
          <cell r="D175">
            <v>1.08</v>
          </cell>
          <cell r="E175">
            <v>10</v>
          </cell>
          <cell r="F175">
            <v>10.8</v>
          </cell>
        </row>
        <row r="176">
          <cell r="A176" t="str">
            <v>BL01.004</v>
          </cell>
          <cell r="B176" t="str">
            <v>Bloques de Barro de 5" (forjados)</v>
          </cell>
          <cell r="C176" t="str">
            <v>u</v>
          </cell>
          <cell r="D176">
            <v>1.08</v>
          </cell>
          <cell r="E176">
            <v>7</v>
          </cell>
          <cell r="F176">
            <v>7.56</v>
          </cell>
        </row>
        <row r="177">
          <cell r="A177" t="str">
            <v>BL02.</v>
          </cell>
          <cell r="B177" t="str">
            <v>Bloques de Cemento</v>
          </cell>
          <cell r="D177" t="str">
            <v/>
          </cell>
          <cell r="F177" t="str">
            <v/>
          </cell>
        </row>
        <row r="178">
          <cell r="A178" t="str">
            <v>BL02.001</v>
          </cell>
          <cell r="B178" t="str">
            <v>Bloque de hormigón 4"</v>
          </cell>
          <cell r="C178" t="str">
            <v>u</v>
          </cell>
          <cell r="D178">
            <v>1.08</v>
          </cell>
          <cell r="E178">
            <v>4.8600000000000003</v>
          </cell>
          <cell r="F178">
            <v>5.25</v>
          </cell>
        </row>
        <row r="179">
          <cell r="A179" t="str">
            <v>BL02.002</v>
          </cell>
          <cell r="B179" t="str">
            <v>Bloque de hormigón 6"</v>
          </cell>
          <cell r="C179" t="str">
            <v>u</v>
          </cell>
          <cell r="D179">
            <v>1.08</v>
          </cell>
          <cell r="E179">
            <v>6.39</v>
          </cell>
          <cell r="F179">
            <v>6.9</v>
          </cell>
        </row>
        <row r="180">
          <cell r="A180" t="str">
            <v>BL02.003</v>
          </cell>
          <cell r="B180" t="str">
            <v>Bloque de hormigón 8"</v>
          </cell>
          <cell r="C180" t="str">
            <v>u</v>
          </cell>
          <cell r="D180">
            <v>1.08</v>
          </cell>
          <cell r="E180">
            <v>8.3699999999999992</v>
          </cell>
          <cell r="F180">
            <v>9.0399999999999991</v>
          </cell>
        </row>
        <row r="181">
          <cell r="A181" t="str">
            <v>BL02.004</v>
          </cell>
          <cell r="B181" t="str">
            <v>Bloque de hormigón 5" para verjas</v>
          </cell>
          <cell r="C181" t="str">
            <v>u</v>
          </cell>
          <cell r="D181">
            <v>1.08</v>
          </cell>
          <cell r="E181">
            <v>5.9</v>
          </cell>
          <cell r="F181">
            <v>6.37</v>
          </cell>
        </row>
        <row r="182">
          <cell r="A182" t="str">
            <v>BL02.005</v>
          </cell>
          <cell r="B182" t="str">
            <v>Bloque de hormigón 10"</v>
          </cell>
          <cell r="C182" t="str">
            <v>u</v>
          </cell>
          <cell r="D182">
            <v>1.08</v>
          </cell>
          <cell r="E182">
            <v>18.8</v>
          </cell>
          <cell r="F182">
            <v>20.3</v>
          </cell>
        </row>
        <row r="183">
          <cell r="A183" t="str">
            <v>BL02.006</v>
          </cell>
          <cell r="B183" t="str">
            <v>Bloque de hormigón 12"</v>
          </cell>
          <cell r="C183" t="str">
            <v>u</v>
          </cell>
          <cell r="D183">
            <v>1.08</v>
          </cell>
          <cell r="E183">
            <v>18.399999999999999</v>
          </cell>
          <cell r="F183">
            <v>19.87</v>
          </cell>
        </row>
        <row r="184">
          <cell r="A184" t="str">
            <v>BL02.007</v>
          </cell>
          <cell r="B184" t="str">
            <v>Bloque Rusticanales de 4", gris</v>
          </cell>
          <cell r="C184" t="str">
            <v>u</v>
          </cell>
          <cell r="D184">
            <v>1.08</v>
          </cell>
          <cell r="E184">
            <v>20.25</v>
          </cell>
          <cell r="F184">
            <v>21.87</v>
          </cell>
        </row>
        <row r="185">
          <cell r="A185" t="str">
            <v>BL02.008</v>
          </cell>
          <cell r="B185" t="str">
            <v>Bloque Rusticanales de 8", gris</v>
          </cell>
          <cell r="C185" t="str">
            <v>u</v>
          </cell>
          <cell r="D185">
            <v>1.08</v>
          </cell>
          <cell r="E185">
            <v>26.95</v>
          </cell>
          <cell r="F185">
            <v>29.11</v>
          </cell>
        </row>
        <row r="186">
          <cell r="A186" t="str">
            <v>BL02.009</v>
          </cell>
          <cell r="B186" t="str">
            <v>Bloque de 6"x8"x8", liso ( 1/2 bloque de 6")</v>
          </cell>
          <cell r="C186" t="str">
            <v>u</v>
          </cell>
          <cell r="D186">
            <v>1.08</v>
          </cell>
          <cell r="E186">
            <v>4.0999999999999996</v>
          </cell>
          <cell r="F186">
            <v>4.43</v>
          </cell>
        </row>
        <row r="187">
          <cell r="A187" t="str">
            <v>BL02.010</v>
          </cell>
          <cell r="B187" t="str">
            <v>Bloque de 8"x8"x8" , liso ( 1/2 bloque de 8")</v>
          </cell>
          <cell r="C187" t="str">
            <v>u</v>
          </cell>
          <cell r="D187">
            <v>1.08</v>
          </cell>
          <cell r="E187">
            <v>5.4</v>
          </cell>
          <cell r="F187">
            <v>5.83</v>
          </cell>
        </row>
        <row r="188">
          <cell r="A188" t="str">
            <v>BL02.011</v>
          </cell>
          <cell r="B188" t="str">
            <v>Bloque ornamental 8"x8"x16", gris (TICARUST)</v>
          </cell>
          <cell r="C188" t="str">
            <v>u</v>
          </cell>
          <cell r="D188">
            <v>1.08</v>
          </cell>
          <cell r="E188">
            <v>17.149999999999999</v>
          </cell>
          <cell r="F188">
            <v>18.52</v>
          </cell>
        </row>
        <row r="189">
          <cell r="A189" t="str">
            <v>BL02.012</v>
          </cell>
          <cell r="B189" t="str">
            <v>Bloque calado 6", tipo persiana</v>
          </cell>
          <cell r="C189" t="str">
            <v>u</v>
          </cell>
          <cell r="D189">
            <v>1.08</v>
          </cell>
          <cell r="E189">
            <v>8</v>
          </cell>
          <cell r="F189">
            <v>8.64</v>
          </cell>
        </row>
        <row r="190">
          <cell r="A190" t="str">
            <v>BL02.013</v>
          </cell>
          <cell r="B190" t="str">
            <v>Acarreo bloque de hormigón 4"</v>
          </cell>
          <cell r="C190" t="str">
            <v>u</v>
          </cell>
          <cell r="D190">
            <v>1.08</v>
          </cell>
          <cell r="E190">
            <v>0.52</v>
          </cell>
          <cell r="F190">
            <v>0.56000000000000005</v>
          </cell>
        </row>
        <row r="191">
          <cell r="A191" t="str">
            <v>BL02.014</v>
          </cell>
          <cell r="B191" t="str">
            <v>Acarreo bloque de hormigón 5", para verjas</v>
          </cell>
          <cell r="C191" t="str">
            <v>u</v>
          </cell>
          <cell r="D191">
            <v>1.08</v>
          </cell>
          <cell r="E191">
            <v>0.55000000000000004</v>
          </cell>
          <cell r="F191">
            <v>0.59</v>
          </cell>
        </row>
        <row r="192">
          <cell r="A192" t="str">
            <v>BL02.015</v>
          </cell>
          <cell r="B192" t="str">
            <v>Acarreo bloque de hormigón 6"</v>
          </cell>
          <cell r="C192" t="str">
            <v>u</v>
          </cell>
          <cell r="D192">
            <v>1.08</v>
          </cell>
          <cell r="E192">
            <v>0.56000000000000005</v>
          </cell>
          <cell r="F192">
            <v>0.6</v>
          </cell>
        </row>
        <row r="193">
          <cell r="A193" t="str">
            <v>BL02.016</v>
          </cell>
          <cell r="B193" t="str">
            <v>Acarreo bloque de hormigón 8"</v>
          </cell>
          <cell r="C193" t="str">
            <v>u</v>
          </cell>
          <cell r="D193">
            <v>1.08</v>
          </cell>
          <cell r="E193">
            <v>0.63</v>
          </cell>
          <cell r="F193">
            <v>0.68</v>
          </cell>
        </row>
        <row r="194">
          <cell r="A194" t="str">
            <v>BL02.017</v>
          </cell>
          <cell r="B194" t="str">
            <v>Acarreo bloque de hormigón 10"</v>
          </cell>
          <cell r="C194" t="str">
            <v>u</v>
          </cell>
          <cell r="D194">
            <v>1.08</v>
          </cell>
          <cell r="E194">
            <v>1</v>
          </cell>
          <cell r="F194">
            <v>1.08</v>
          </cell>
        </row>
        <row r="195">
          <cell r="A195" t="str">
            <v>BL02.018</v>
          </cell>
          <cell r="B195" t="str">
            <v>Acarreo bloque de hormigón 12"</v>
          </cell>
          <cell r="C195" t="str">
            <v>u</v>
          </cell>
          <cell r="D195">
            <v>1.08</v>
          </cell>
          <cell r="E195">
            <v>1.19</v>
          </cell>
          <cell r="F195">
            <v>1.29</v>
          </cell>
        </row>
        <row r="196">
          <cell r="A196" t="str">
            <v>BL02.019</v>
          </cell>
          <cell r="B196" t="str">
            <v>Acarreo Bloque Rusticanales de 4", gris</v>
          </cell>
          <cell r="C196" t="str">
            <v>u</v>
          </cell>
          <cell r="D196">
            <v>1.08</v>
          </cell>
          <cell r="E196">
            <v>0.56999999999999995</v>
          </cell>
          <cell r="F196">
            <v>0.62</v>
          </cell>
        </row>
        <row r="197">
          <cell r="A197" t="str">
            <v>BL02.020</v>
          </cell>
          <cell r="B197" t="str">
            <v>Acarreo Bloque Rusticanales de 8", gris</v>
          </cell>
          <cell r="C197" t="str">
            <v>u</v>
          </cell>
          <cell r="D197">
            <v>1.08</v>
          </cell>
          <cell r="E197">
            <v>0.78</v>
          </cell>
          <cell r="F197">
            <v>0.84</v>
          </cell>
        </row>
        <row r="198">
          <cell r="A198" t="str">
            <v>BL02.021</v>
          </cell>
          <cell r="B198" t="str">
            <v>Acarreo Bloque de 6"x8"x8", liso ( 1/2 Acarreo Bloque de 6")</v>
          </cell>
          <cell r="C198" t="str">
            <v>u</v>
          </cell>
          <cell r="D198">
            <v>1.08</v>
          </cell>
          <cell r="E198">
            <v>0.3</v>
          </cell>
          <cell r="F198">
            <v>0.32</v>
          </cell>
        </row>
        <row r="199">
          <cell r="A199" t="str">
            <v>BL02.022</v>
          </cell>
          <cell r="B199" t="str">
            <v>Acarreo Bloque de 8"x8"x8" , liso ( 1/2 Acarreo Bloque de 8")</v>
          </cell>
          <cell r="C199" t="str">
            <v>u</v>
          </cell>
          <cell r="D199">
            <v>1.08</v>
          </cell>
          <cell r="E199">
            <v>0.34</v>
          </cell>
          <cell r="F199">
            <v>0.37</v>
          </cell>
        </row>
        <row r="200">
          <cell r="A200" t="str">
            <v>BL02.023</v>
          </cell>
          <cell r="B200" t="str">
            <v>Acarreo Bloque ornamental 8"x8"x16", gris (TICARUST)</v>
          </cell>
          <cell r="C200" t="str">
            <v>u</v>
          </cell>
          <cell r="D200">
            <v>1.08</v>
          </cell>
          <cell r="E200">
            <v>0.53</v>
          </cell>
          <cell r="F200">
            <v>0.56999999999999995</v>
          </cell>
        </row>
        <row r="201">
          <cell r="A201" t="str">
            <v>BL02.024</v>
          </cell>
          <cell r="B201" t="str">
            <v>Acarreo Bloque calado 6", tipo persiana</v>
          </cell>
          <cell r="C201" t="str">
            <v>u</v>
          </cell>
          <cell r="D201">
            <v>1.08</v>
          </cell>
          <cell r="E201">
            <v>0.53</v>
          </cell>
          <cell r="F201">
            <v>0.56999999999999995</v>
          </cell>
        </row>
        <row r="202">
          <cell r="A202" t="str">
            <v>BL99.001</v>
          </cell>
          <cell r="B202" t="str">
            <v>Bloques de Cristal</v>
          </cell>
          <cell r="C202" t="str">
            <v>u</v>
          </cell>
          <cell r="D202">
            <v>1.08</v>
          </cell>
          <cell r="E202">
            <v>80</v>
          </cell>
          <cell r="F202">
            <v>86.4</v>
          </cell>
        </row>
        <row r="203">
          <cell r="A203" t="str">
            <v>BL99.011</v>
          </cell>
          <cell r="B203" t="str">
            <v>Acarreo de Bloques de Cristal</v>
          </cell>
          <cell r="C203" t="str">
            <v>u</v>
          </cell>
          <cell r="D203">
            <v>1.08</v>
          </cell>
          <cell r="E203">
            <v>4</v>
          </cell>
          <cell r="F203">
            <v>4.32</v>
          </cell>
        </row>
        <row r="204">
          <cell r="A204" t="str">
            <v>BO</v>
          </cell>
          <cell r="B204" t="str">
            <v>BOMBA DE AGUA PARA CISTERNAS</v>
          </cell>
          <cell r="D204" t="str">
            <v/>
          </cell>
          <cell r="F204" t="str">
            <v/>
          </cell>
        </row>
        <row r="205">
          <cell r="A205" t="str">
            <v>BO01.002</v>
          </cell>
          <cell r="B205" t="str">
            <v>Bomba de 3/4 H.P., sin tanque</v>
          </cell>
          <cell r="C205" t="str">
            <v>u</v>
          </cell>
          <cell r="D205">
            <v>1</v>
          </cell>
          <cell r="E205">
            <v>2500</v>
          </cell>
          <cell r="F205">
            <v>2500</v>
          </cell>
        </row>
        <row r="206">
          <cell r="A206" t="str">
            <v>BO01.008</v>
          </cell>
          <cell r="B206" t="str">
            <v>Tanque hidroneumático de 42 gls, criollo</v>
          </cell>
          <cell r="C206" t="str">
            <v>u</v>
          </cell>
          <cell r="D206">
            <v>1</v>
          </cell>
          <cell r="E206">
            <v>1000</v>
          </cell>
          <cell r="F206">
            <v>1000</v>
          </cell>
        </row>
        <row r="207">
          <cell r="A207" t="str">
            <v>CC</v>
          </cell>
          <cell r="B207" t="str">
            <v>CEMENTOS Y CALES</v>
          </cell>
          <cell r="D207" t="str">
            <v/>
          </cell>
          <cell r="F207" t="str">
            <v/>
          </cell>
        </row>
        <row r="208">
          <cell r="A208" t="str">
            <v>CC01.001</v>
          </cell>
          <cell r="B208" t="str">
            <v>Cal Pomier (50 lbs)</v>
          </cell>
          <cell r="C208" t="str">
            <v>fda</v>
          </cell>
          <cell r="D208">
            <v>1</v>
          </cell>
          <cell r="E208">
            <v>59</v>
          </cell>
          <cell r="F208">
            <v>59</v>
          </cell>
        </row>
        <row r="209">
          <cell r="A209" t="str">
            <v>CC01.002</v>
          </cell>
          <cell r="B209" t="str">
            <v>Cemento Blanco (90 lbs)</v>
          </cell>
          <cell r="C209" t="str">
            <v>fda</v>
          </cell>
          <cell r="D209">
            <v>1</v>
          </cell>
          <cell r="E209">
            <v>180</v>
          </cell>
          <cell r="F209">
            <v>180</v>
          </cell>
        </row>
        <row r="210">
          <cell r="A210" t="str">
            <v>CC01.003</v>
          </cell>
          <cell r="B210" t="str">
            <v>Cemento Gris ("Portland")</v>
          </cell>
          <cell r="C210" t="str">
            <v>fda</v>
          </cell>
          <cell r="D210">
            <v>1</v>
          </cell>
          <cell r="E210">
            <v>69</v>
          </cell>
          <cell r="F210">
            <v>69</v>
          </cell>
        </row>
        <row r="211">
          <cell r="A211" t="str">
            <v>CC02.001</v>
          </cell>
          <cell r="B211" t="str">
            <v>Cemento para Grouting Expansivo</v>
          </cell>
          <cell r="C211" t="str">
            <v>fda</v>
          </cell>
          <cell r="D211">
            <v>1</v>
          </cell>
          <cell r="E211">
            <v>500</v>
          </cell>
          <cell r="F211">
            <v>500</v>
          </cell>
        </row>
        <row r="212">
          <cell r="A212" t="str">
            <v>CC02.002</v>
          </cell>
          <cell r="B212" t="str">
            <v>Cemento para Grouting Portland</v>
          </cell>
          <cell r="C212" t="str">
            <v>fda</v>
          </cell>
          <cell r="D212">
            <v>1</v>
          </cell>
          <cell r="E212">
            <v>67</v>
          </cell>
          <cell r="F212">
            <v>67</v>
          </cell>
        </row>
        <row r="213">
          <cell r="A213" t="str">
            <v>CC02.003</v>
          </cell>
          <cell r="B213" t="str">
            <v>Supracure</v>
          </cell>
          <cell r="C213" t="str">
            <v>gl</v>
          </cell>
          <cell r="D213">
            <v>1</v>
          </cell>
          <cell r="E213">
            <v>97.2</v>
          </cell>
          <cell r="F213">
            <v>97.2</v>
          </cell>
        </row>
        <row r="214">
          <cell r="A214" t="str">
            <v>CC02.004</v>
          </cell>
          <cell r="B214" t="str">
            <v>Superplastificante</v>
          </cell>
          <cell r="C214" t="str">
            <v>gl</v>
          </cell>
          <cell r="D214">
            <v>1</v>
          </cell>
          <cell r="E214">
            <v>91.8</v>
          </cell>
          <cell r="F214">
            <v>91.8</v>
          </cell>
        </row>
        <row r="215">
          <cell r="A215" t="str">
            <v>CC02.002</v>
          </cell>
          <cell r="B215" t="str">
            <v>Cemento para Grouting Portland</v>
          </cell>
          <cell r="C215" t="str">
            <v>fda</v>
          </cell>
          <cell r="D215">
            <v>1</v>
          </cell>
          <cell r="E215">
            <v>67</v>
          </cell>
          <cell r="F215">
            <v>67</v>
          </cell>
        </row>
        <row r="216">
          <cell r="A216" t="str">
            <v>CC02.003</v>
          </cell>
          <cell r="B216" t="str">
            <v>Supracure</v>
          </cell>
          <cell r="C216" t="str">
            <v>gl</v>
          </cell>
          <cell r="D216">
            <v>1</v>
          </cell>
          <cell r="E216">
            <v>97.2</v>
          </cell>
          <cell r="F216">
            <v>97.2</v>
          </cell>
        </row>
        <row r="217">
          <cell r="A217" t="str">
            <v>CC02.004</v>
          </cell>
          <cell r="B217" t="str">
            <v>Superplastificante</v>
          </cell>
          <cell r="C217" t="str">
            <v>gl</v>
          </cell>
          <cell r="D217">
            <v>1</v>
          </cell>
          <cell r="E217">
            <v>91.8</v>
          </cell>
          <cell r="F217">
            <v>91.8</v>
          </cell>
        </row>
        <row r="218">
          <cell r="A218" t="str">
            <v>CE</v>
          </cell>
          <cell r="B218" t="str">
            <v>CERAMICAS</v>
          </cell>
          <cell r="D218" t="str">
            <v/>
          </cell>
          <cell r="F218" t="str">
            <v/>
          </cell>
        </row>
        <row r="219">
          <cell r="A219" t="str">
            <v>CE01.001</v>
          </cell>
          <cell r="B219" t="str">
            <v>Cerámica Criolla 15x15, monocolor</v>
          </cell>
          <cell r="C219" t="str">
            <v>m2</v>
          </cell>
          <cell r="D219">
            <v>1</v>
          </cell>
          <cell r="E219">
            <v>175</v>
          </cell>
          <cell r="F219">
            <v>175</v>
          </cell>
        </row>
        <row r="220">
          <cell r="A220" t="str">
            <v>CE01.002</v>
          </cell>
          <cell r="B220" t="str">
            <v>Cerámica Criolla 15x15, blanca</v>
          </cell>
          <cell r="C220" t="str">
            <v>m2</v>
          </cell>
          <cell r="D220">
            <v>1</v>
          </cell>
          <cell r="E220">
            <v>175</v>
          </cell>
          <cell r="F220">
            <v>175</v>
          </cell>
        </row>
        <row r="221">
          <cell r="A221" t="str">
            <v>CE01.010</v>
          </cell>
          <cell r="B221" t="str">
            <v>Cerámica Importada (Carabela). Costo Medio</v>
          </cell>
          <cell r="C221" t="str">
            <v>m2</v>
          </cell>
          <cell r="D221">
            <v>1</v>
          </cell>
          <cell r="E221">
            <v>250</v>
          </cell>
          <cell r="F221">
            <v>250</v>
          </cell>
        </row>
        <row r="222">
          <cell r="A222" t="str">
            <v>CE01.011</v>
          </cell>
          <cell r="B222" t="str">
            <v>Corte de Chazos</v>
          </cell>
          <cell r="C222" t="str">
            <v>u</v>
          </cell>
          <cell r="D222">
            <v>1</v>
          </cell>
          <cell r="E222">
            <v>2.6</v>
          </cell>
          <cell r="F222">
            <v>2.6</v>
          </cell>
        </row>
        <row r="223">
          <cell r="A223" t="str">
            <v>CE01.012</v>
          </cell>
          <cell r="B223" t="str">
            <v>Estopa</v>
          </cell>
          <cell r="C223" t="str">
            <v>lb</v>
          </cell>
          <cell r="D223">
            <v>1</v>
          </cell>
          <cell r="E223">
            <v>12</v>
          </cell>
          <cell r="F223">
            <v>12</v>
          </cell>
        </row>
        <row r="224">
          <cell r="A224" t="str">
            <v>CE01.021</v>
          </cell>
          <cell r="B224" t="str">
            <v>Zócalos 8x30 Cerámica Importada (Carabela), Costo medio</v>
          </cell>
          <cell r="C224" t="str">
            <v>u</v>
          </cell>
          <cell r="D224">
            <v>1</v>
          </cell>
          <cell r="E224">
            <v>12</v>
          </cell>
          <cell r="F224">
            <v>12</v>
          </cell>
        </row>
        <row r="225">
          <cell r="A225" t="str">
            <v>CJ</v>
          </cell>
          <cell r="B225" t="str">
            <v>CERRAJERIA</v>
          </cell>
          <cell r="D225" t="str">
            <v/>
          </cell>
          <cell r="F225" t="str">
            <v/>
          </cell>
        </row>
        <row r="226">
          <cell r="A226" t="str">
            <v>CJ01.001</v>
          </cell>
          <cell r="B226" t="str">
            <v>Llavín corriente, doble puño con llave y seguro</v>
          </cell>
          <cell r="C226" t="str">
            <v>u</v>
          </cell>
          <cell r="D226">
            <v>1</v>
          </cell>
          <cell r="E226">
            <v>125</v>
          </cell>
          <cell r="F226">
            <v>125</v>
          </cell>
        </row>
        <row r="227">
          <cell r="A227" t="str">
            <v>CJ01.002</v>
          </cell>
          <cell r="B227" t="str">
            <v>Llavín de Calidad, doble puño con llave y seguro</v>
          </cell>
          <cell r="C227" t="str">
            <v>u</v>
          </cell>
          <cell r="D227">
            <v>1</v>
          </cell>
          <cell r="E227">
            <v>425</v>
          </cell>
          <cell r="F227">
            <v>425</v>
          </cell>
        </row>
        <row r="228">
          <cell r="A228" t="str">
            <v>CJ01.003</v>
          </cell>
          <cell r="B228" t="str">
            <v>Bisagras STANLEY 3 1/2" x 3 1/2" doradas</v>
          </cell>
          <cell r="C228" t="str">
            <v>par</v>
          </cell>
          <cell r="D228">
            <v>1</v>
          </cell>
          <cell r="E228">
            <v>44</v>
          </cell>
          <cell r="F228">
            <v>44</v>
          </cell>
        </row>
        <row r="229">
          <cell r="A229" t="str">
            <v>CJ01.004</v>
          </cell>
          <cell r="B229" t="str">
            <v>Bisagras VAIVEN de piso, americana</v>
          </cell>
          <cell r="C229" t="str">
            <v>ud</v>
          </cell>
          <cell r="D229">
            <v>1</v>
          </cell>
          <cell r="E229">
            <v>480</v>
          </cell>
          <cell r="F229">
            <v>480</v>
          </cell>
        </row>
        <row r="230">
          <cell r="A230" t="str">
            <v>CJ01.007</v>
          </cell>
          <cell r="B230" t="str">
            <v>Tornillos de 3" x 14</v>
          </cell>
          <cell r="C230" t="str">
            <v>u</v>
          </cell>
          <cell r="D230">
            <v>1</v>
          </cell>
          <cell r="E230">
            <v>1.95</v>
          </cell>
          <cell r="F230">
            <v>1.95</v>
          </cell>
        </row>
        <row r="231">
          <cell r="A231" t="str">
            <v>CJ01.008</v>
          </cell>
          <cell r="B231" t="str">
            <v>Tarugos plásticos de 3/8" x 2"</v>
          </cell>
          <cell r="C231" t="str">
            <v>u</v>
          </cell>
          <cell r="D231">
            <v>1</v>
          </cell>
          <cell r="E231">
            <v>0.6</v>
          </cell>
          <cell r="F231">
            <v>0.6</v>
          </cell>
        </row>
        <row r="232">
          <cell r="A232" t="str">
            <v>EB</v>
          </cell>
          <cell r="B232" t="str">
            <v>EBANISTERIA</v>
          </cell>
          <cell r="D232" t="str">
            <v/>
          </cell>
          <cell r="F232" t="str">
            <v/>
          </cell>
        </row>
        <row r="233">
          <cell r="A233" t="str">
            <v>EB01.001</v>
          </cell>
          <cell r="B233" t="str">
            <v>Marco de pino en 2" x 4"</v>
          </cell>
          <cell r="C233" t="str">
            <v>p</v>
          </cell>
          <cell r="D233">
            <v>1</v>
          </cell>
          <cell r="E233">
            <v>17.5</v>
          </cell>
          <cell r="F233">
            <v>17.5</v>
          </cell>
        </row>
        <row r="234">
          <cell r="A234" t="str">
            <v>EB01.002</v>
          </cell>
          <cell r="B234" t="str">
            <v>Marco de caoba en 2" x 4"</v>
          </cell>
          <cell r="C234" t="str">
            <v>p</v>
          </cell>
          <cell r="D234">
            <v>1</v>
          </cell>
          <cell r="E234">
            <v>62.5</v>
          </cell>
          <cell r="F234">
            <v>62.5</v>
          </cell>
        </row>
        <row r="235">
          <cell r="A235" t="str">
            <v>EB01.003</v>
          </cell>
          <cell r="B235" t="str">
            <v>Puerta en Plywood 3/16"</v>
          </cell>
          <cell r="C235" t="str">
            <v>p2</v>
          </cell>
          <cell r="D235">
            <v>1</v>
          </cell>
          <cell r="E235">
            <v>35</v>
          </cell>
          <cell r="F235">
            <v>35</v>
          </cell>
        </row>
        <row r="236">
          <cell r="A236" t="str">
            <v>EB01.004</v>
          </cell>
          <cell r="B236" t="str">
            <v>Puerta panelada en Pino</v>
          </cell>
          <cell r="C236" t="str">
            <v>p2</v>
          </cell>
          <cell r="D236">
            <v>1</v>
          </cell>
          <cell r="E236">
            <v>68</v>
          </cell>
          <cell r="F236">
            <v>68</v>
          </cell>
        </row>
        <row r="237">
          <cell r="A237" t="str">
            <v>EB01.005</v>
          </cell>
          <cell r="B237" t="str">
            <v>Puerta panelada en Caoba</v>
          </cell>
          <cell r="C237" t="str">
            <v>p2</v>
          </cell>
          <cell r="D237">
            <v>1</v>
          </cell>
          <cell r="E237">
            <v>180</v>
          </cell>
          <cell r="F237">
            <v>180</v>
          </cell>
        </row>
        <row r="238">
          <cell r="A238" t="str">
            <v>EB01.006</v>
          </cell>
          <cell r="B238" t="str">
            <v>Puerta panelada especial en Caoba (Para Puerta Principal)</v>
          </cell>
          <cell r="C238" t="str">
            <v>p3</v>
          </cell>
          <cell r="D238">
            <v>1</v>
          </cell>
          <cell r="E238">
            <v>250</v>
          </cell>
          <cell r="F238">
            <v>250</v>
          </cell>
        </row>
        <row r="239">
          <cell r="A239" t="str">
            <v>EB01.007</v>
          </cell>
          <cell r="B239" t="str">
            <v>Gabinete de piso en Pino</v>
          </cell>
          <cell r="C239" t="str">
            <v>p</v>
          </cell>
          <cell r="D239">
            <v>1</v>
          </cell>
          <cell r="E239">
            <v>650</v>
          </cell>
          <cell r="F239">
            <v>650</v>
          </cell>
        </row>
        <row r="240">
          <cell r="A240" t="str">
            <v>EB01.008</v>
          </cell>
          <cell r="B240" t="str">
            <v>Gabinete de pared en Pino</v>
          </cell>
          <cell r="C240" t="str">
            <v>p</v>
          </cell>
          <cell r="D240">
            <v>1</v>
          </cell>
          <cell r="E240">
            <v>550</v>
          </cell>
          <cell r="F240">
            <v>550</v>
          </cell>
        </row>
        <row r="241">
          <cell r="A241" t="str">
            <v>EB01.016</v>
          </cell>
          <cell r="B241" t="str">
            <v>Montura puertas (incluye marco y llavín)</v>
          </cell>
          <cell r="C241" t="str">
            <v>u</v>
          </cell>
          <cell r="D241">
            <v>1</v>
          </cell>
          <cell r="E241">
            <v>250</v>
          </cell>
          <cell r="F241">
            <v>250</v>
          </cell>
        </row>
        <row r="242">
          <cell r="A242" t="str">
            <v>EB01.017</v>
          </cell>
          <cell r="B242" t="str">
            <v>Aplicación laca todo costo (por puerta)</v>
          </cell>
          <cell r="C242" t="str">
            <v>u</v>
          </cell>
          <cell r="D242">
            <v>1</v>
          </cell>
          <cell r="E242">
            <v>500</v>
          </cell>
          <cell r="F242">
            <v>500</v>
          </cell>
        </row>
        <row r="243">
          <cell r="A243" t="str">
            <v>EB02.001</v>
          </cell>
          <cell r="B243" t="str">
            <v>Tope de Marmolite "Alpha"</v>
          </cell>
          <cell r="C243" t="str">
            <v>p2</v>
          </cell>
          <cell r="D243">
            <v>1</v>
          </cell>
          <cell r="E243">
            <v>85</v>
          </cell>
          <cell r="F243">
            <v>85</v>
          </cell>
        </row>
        <row r="244">
          <cell r="A244" t="str">
            <v>EB02.002</v>
          </cell>
          <cell r="B244" t="str">
            <v>Tope de Marmolite Natural.  Incluye Instalación.</v>
          </cell>
          <cell r="C244" t="str">
            <v>p2</v>
          </cell>
          <cell r="D244">
            <v>1</v>
          </cell>
          <cell r="E244">
            <v>85</v>
          </cell>
          <cell r="F244">
            <v>85</v>
          </cell>
        </row>
        <row r="245">
          <cell r="A245" t="str">
            <v>EB02.003</v>
          </cell>
          <cell r="B245" t="str">
            <v>Tope de Marmolite Color.  Incluye Instalación.</v>
          </cell>
          <cell r="C245" t="str">
            <v>p2</v>
          </cell>
          <cell r="D245">
            <v>1</v>
          </cell>
          <cell r="E245">
            <v>120</v>
          </cell>
          <cell r="F245">
            <v>120</v>
          </cell>
        </row>
        <row r="246">
          <cell r="A246" t="str">
            <v>EB02.004</v>
          </cell>
          <cell r="B246" t="str">
            <v>Tope de Marmolite - Granitop.  Incluye Instalación.</v>
          </cell>
          <cell r="C246" t="str">
            <v>p2</v>
          </cell>
          <cell r="D246">
            <v>1.08</v>
          </cell>
          <cell r="E246">
            <v>150</v>
          </cell>
          <cell r="F246">
            <v>162</v>
          </cell>
        </row>
        <row r="247">
          <cell r="A247" t="str">
            <v>EL</v>
          </cell>
          <cell r="B247" t="str">
            <v>ELECTRICIDAD</v>
          </cell>
          <cell r="D247" t="str">
            <v/>
          </cell>
          <cell r="F247" t="str">
            <v/>
          </cell>
        </row>
        <row r="248">
          <cell r="A248" t="str">
            <v>EL01.001</v>
          </cell>
          <cell r="B248" t="str">
            <v>Caja rectangular 2x4 de 1/2", americana</v>
          </cell>
          <cell r="C248" t="str">
            <v>u</v>
          </cell>
          <cell r="D248">
            <v>1</v>
          </cell>
          <cell r="E248">
            <v>7.95</v>
          </cell>
          <cell r="F248">
            <v>7.95</v>
          </cell>
        </row>
        <row r="249">
          <cell r="A249" t="str">
            <v>EL01.002</v>
          </cell>
          <cell r="B249" t="str">
            <v>Caja rectangular 2x4 de 3/4", americana</v>
          </cell>
          <cell r="C249" t="str">
            <v>u</v>
          </cell>
          <cell r="D249">
            <v>1</v>
          </cell>
          <cell r="E249">
            <v>8</v>
          </cell>
          <cell r="F249">
            <v>8</v>
          </cell>
        </row>
        <row r="250">
          <cell r="A250" t="str">
            <v>EL01.003</v>
          </cell>
          <cell r="B250" t="str">
            <v>Caja octagonal de 1/2", americana</v>
          </cell>
          <cell r="C250" t="str">
            <v>u</v>
          </cell>
          <cell r="D250">
            <v>1</v>
          </cell>
          <cell r="E250">
            <v>8.9499999999999993</v>
          </cell>
          <cell r="F250">
            <v>8.9499999999999993</v>
          </cell>
        </row>
        <row r="251">
          <cell r="A251" t="str">
            <v>EL01.004</v>
          </cell>
          <cell r="B251" t="str">
            <v>Caja octagonal de 3/4", americana</v>
          </cell>
          <cell r="C251" t="str">
            <v>u</v>
          </cell>
          <cell r="D251">
            <v>1</v>
          </cell>
          <cell r="E251">
            <v>8.9499999999999993</v>
          </cell>
          <cell r="F251">
            <v>8.9499999999999993</v>
          </cell>
        </row>
        <row r="252">
          <cell r="A252" t="str">
            <v>EL01.005</v>
          </cell>
          <cell r="B252" t="str">
            <v>Roseta porcelana americana</v>
          </cell>
          <cell r="C252" t="str">
            <v>u</v>
          </cell>
          <cell r="D252">
            <v>1</v>
          </cell>
          <cell r="E252">
            <v>18</v>
          </cell>
          <cell r="F252">
            <v>18</v>
          </cell>
        </row>
        <row r="253">
          <cell r="A253" t="str">
            <v>EL01.006</v>
          </cell>
          <cell r="B253" t="str">
            <v>Tubo 1/2" x 10', PVC</v>
          </cell>
          <cell r="C253" t="str">
            <v>u</v>
          </cell>
          <cell r="D253">
            <v>1</v>
          </cell>
          <cell r="E253">
            <v>6.95</v>
          </cell>
          <cell r="F253">
            <v>6.95</v>
          </cell>
        </row>
        <row r="254">
          <cell r="A254" t="str">
            <v>EL01.007</v>
          </cell>
          <cell r="B254" t="str">
            <v>Tubo 3/4" x 10', PVC</v>
          </cell>
          <cell r="C254" t="str">
            <v>u</v>
          </cell>
          <cell r="D254">
            <v>1</v>
          </cell>
          <cell r="E254">
            <v>10.95</v>
          </cell>
          <cell r="F254">
            <v>10.95</v>
          </cell>
        </row>
        <row r="255">
          <cell r="A255" t="str">
            <v>EL01.008</v>
          </cell>
          <cell r="B255" t="str">
            <v>Tubo 1" x 10', PVC</v>
          </cell>
          <cell r="C255" t="str">
            <v>u</v>
          </cell>
          <cell r="D255">
            <v>1</v>
          </cell>
          <cell r="E255">
            <v>17</v>
          </cell>
          <cell r="F255">
            <v>17</v>
          </cell>
        </row>
        <row r="256">
          <cell r="A256" t="str">
            <v>EL01.009</v>
          </cell>
          <cell r="B256" t="str">
            <v>Tubo 1 1/2" x 10', PVC</v>
          </cell>
          <cell r="C256" t="str">
            <v>u</v>
          </cell>
          <cell r="D256">
            <v>1</v>
          </cell>
          <cell r="E256">
            <v>20</v>
          </cell>
          <cell r="F256">
            <v>20</v>
          </cell>
        </row>
        <row r="257">
          <cell r="A257" t="str">
            <v>EL01.010</v>
          </cell>
          <cell r="B257" t="str">
            <v>Tubo 2" x 10', PVC</v>
          </cell>
          <cell r="C257" t="str">
            <v>u</v>
          </cell>
          <cell r="D257">
            <v>1</v>
          </cell>
          <cell r="E257">
            <v>23</v>
          </cell>
          <cell r="F257">
            <v>23</v>
          </cell>
        </row>
        <row r="258">
          <cell r="A258" t="str">
            <v>EL01.011</v>
          </cell>
          <cell r="B258" t="str">
            <v>Codo PVC Eléctrico de 1/2"</v>
          </cell>
          <cell r="C258" t="str">
            <v>u</v>
          </cell>
          <cell r="D258">
            <v>1</v>
          </cell>
          <cell r="E258">
            <v>6.95</v>
          </cell>
          <cell r="F258">
            <v>6.95</v>
          </cell>
        </row>
        <row r="259">
          <cell r="A259" t="str">
            <v>EL01.012</v>
          </cell>
          <cell r="B259" t="str">
            <v>Codo PVC Eléctrico de 3/4"</v>
          </cell>
          <cell r="C259" t="str">
            <v>u</v>
          </cell>
          <cell r="D259">
            <v>1</v>
          </cell>
          <cell r="E259">
            <v>10.95</v>
          </cell>
          <cell r="F259">
            <v>10.95</v>
          </cell>
        </row>
        <row r="260">
          <cell r="A260" t="str">
            <v>EL01.013</v>
          </cell>
          <cell r="B260" t="str">
            <v>Alambre Duplo # 18, St.</v>
          </cell>
          <cell r="C260" t="str">
            <v>p</v>
          </cell>
          <cell r="D260">
            <v>1</v>
          </cell>
          <cell r="E260">
            <v>0.86</v>
          </cell>
          <cell r="F260">
            <v>0.86</v>
          </cell>
        </row>
        <row r="261">
          <cell r="A261" t="str">
            <v>EL01.014</v>
          </cell>
          <cell r="B261" t="str">
            <v>Alambre THW # 14, St.</v>
          </cell>
          <cell r="C261" t="str">
            <v>p</v>
          </cell>
          <cell r="D261">
            <v>1</v>
          </cell>
          <cell r="E261">
            <v>0.69</v>
          </cell>
          <cell r="F261">
            <v>0.69</v>
          </cell>
        </row>
        <row r="262">
          <cell r="A262" t="str">
            <v>EL01.015</v>
          </cell>
          <cell r="B262" t="str">
            <v>Alambre THW # 12, St.</v>
          </cell>
          <cell r="C262" t="str">
            <v>p</v>
          </cell>
          <cell r="D262">
            <v>1</v>
          </cell>
          <cell r="E262">
            <v>0.93</v>
          </cell>
          <cell r="F262">
            <v>0.93</v>
          </cell>
        </row>
        <row r="263">
          <cell r="A263" t="str">
            <v>EL01.016</v>
          </cell>
          <cell r="B263" t="str">
            <v>Alambre THW # 10, St.</v>
          </cell>
          <cell r="C263" t="str">
            <v>p</v>
          </cell>
          <cell r="D263">
            <v>1</v>
          </cell>
          <cell r="E263">
            <v>1.5</v>
          </cell>
          <cell r="F263">
            <v>1.5</v>
          </cell>
        </row>
        <row r="264">
          <cell r="A264" t="str">
            <v>EL01.017</v>
          </cell>
          <cell r="B264" t="str">
            <v>Alambre THW # 8, St.</v>
          </cell>
          <cell r="C264" t="str">
            <v>p</v>
          </cell>
          <cell r="D264">
            <v>1</v>
          </cell>
          <cell r="E264">
            <v>2.77</v>
          </cell>
          <cell r="F264">
            <v>2.77</v>
          </cell>
        </row>
        <row r="265">
          <cell r="A265" t="str">
            <v>EL01.018</v>
          </cell>
          <cell r="B265" t="str">
            <v>Alambre THW # 6, St.</v>
          </cell>
          <cell r="C265" t="str">
            <v>p</v>
          </cell>
          <cell r="D265">
            <v>1</v>
          </cell>
          <cell r="E265">
            <v>3.99</v>
          </cell>
          <cell r="F265">
            <v>3.99</v>
          </cell>
        </row>
        <row r="266">
          <cell r="A266" t="str">
            <v>EL01.019</v>
          </cell>
          <cell r="B266" t="str">
            <v>Alambre THW # 4, St.</v>
          </cell>
          <cell r="C266" t="str">
            <v>p</v>
          </cell>
          <cell r="D266">
            <v>1</v>
          </cell>
          <cell r="E266">
            <v>6.3</v>
          </cell>
          <cell r="F266">
            <v>6.3</v>
          </cell>
        </row>
        <row r="267">
          <cell r="A267" t="str">
            <v>EL01.020</v>
          </cell>
          <cell r="B267" t="str">
            <v>Alambre THW # 2, St.</v>
          </cell>
          <cell r="C267" t="str">
            <v>p</v>
          </cell>
          <cell r="D267">
            <v>1</v>
          </cell>
          <cell r="E267">
            <v>9.25</v>
          </cell>
          <cell r="F267">
            <v>9.25</v>
          </cell>
        </row>
        <row r="268">
          <cell r="A268" t="str">
            <v>EL01.021</v>
          </cell>
          <cell r="B268" t="str">
            <v>Alambre THW # 1/0, St.</v>
          </cell>
          <cell r="C268" t="str">
            <v>p</v>
          </cell>
          <cell r="D268">
            <v>1</v>
          </cell>
          <cell r="E268">
            <v>17.739999999999998</v>
          </cell>
          <cell r="F268">
            <v>17.739999999999998</v>
          </cell>
        </row>
        <row r="269">
          <cell r="A269" t="str">
            <v>EL01.022</v>
          </cell>
          <cell r="B269" t="str">
            <v>Tape eléctrico</v>
          </cell>
          <cell r="C269" t="str">
            <v>p</v>
          </cell>
          <cell r="D269">
            <v>1</v>
          </cell>
          <cell r="E269">
            <v>46</v>
          </cell>
          <cell r="F269">
            <v>46</v>
          </cell>
        </row>
        <row r="270">
          <cell r="A270" t="str">
            <v>EL01.023</v>
          </cell>
          <cell r="B270" t="str">
            <v>Interruptor sencillo, luminex</v>
          </cell>
          <cell r="C270" t="str">
            <v>u</v>
          </cell>
          <cell r="D270">
            <v>1</v>
          </cell>
          <cell r="E270">
            <v>16.95</v>
          </cell>
          <cell r="F270">
            <v>16.95</v>
          </cell>
        </row>
        <row r="271">
          <cell r="A271" t="str">
            <v>EL01.024</v>
          </cell>
          <cell r="B271" t="str">
            <v>Interruptor doble, luminex</v>
          </cell>
          <cell r="C271" t="str">
            <v>u</v>
          </cell>
          <cell r="D271">
            <v>1</v>
          </cell>
          <cell r="E271">
            <v>28.95</v>
          </cell>
          <cell r="F271">
            <v>28.95</v>
          </cell>
        </row>
        <row r="272">
          <cell r="A272" t="str">
            <v>EL01.025</v>
          </cell>
          <cell r="B272" t="str">
            <v>Interruptor triple, LUMINEX</v>
          </cell>
          <cell r="C272" t="str">
            <v>u</v>
          </cell>
          <cell r="D272">
            <v>1</v>
          </cell>
          <cell r="E272">
            <v>42</v>
          </cell>
          <cell r="F272">
            <v>42</v>
          </cell>
        </row>
        <row r="273">
          <cell r="A273" t="str">
            <v>EL01.026</v>
          </cell>
          <cell r="B273" t="str">
            <v>Interruptor sencillo de tres vias, Luminex</v>
          </cell>
          <cell r="C273" t="str">
            <v>u</v>
          </cell>
          <cell r="D273">
            <v>1</v>
          </cell>
          <cell r="E273">
            <v>20.95</v>
          </cell>
          <cell r="F273">
            <v>20.95</v>
          </cell>
        </row>
        <row r="274">
          <cell r="A274" t="str">
            <v>EL01.027</v>
          </cell>
          <cell r="B274" t="str">
            <v>Interruptor sencillo de cuatro vias, Vimar</v>
          </cell>
          <cell r="C274" t="str">
            <v>u</v>
          </cell>
          <cell r="D274">
            <v>1</v>
          </cell>
          <cell r="E274">
            <v>62</v>
          </cell>
          <cell r="F274">
            <v>62</v>
          </cell>
        </row>
        <row r="275">
          <cell r="A275" t="str">
            <v>EL01.028</v>
          </cell>
          <cell r="B275" t="str">
            <v>Interruptor piloto americano, Levinton</v>
          </cell>
          <cell r="C275" t="str">
            <v>u</v>
          </cell>
          <cell r="D275">
            <v>1</v>
          </cell>
          <cell r="E275">
            <v>66</v>
          </cell>
          <cell r="F275">
            <v>66</v>
          </cell>
        </row>
        <row r="276">
          <cell r="A276" t="str">
            <v>EL01.029</v>
          </cell>
          <cell r="B276" t="str">
            <v>Tomacorriente doble 110 V.</v>
          </cell>
          <cell r="C276" t="str">
            <v>u</v>
          </cell>
          <cell r="D276">
            <v>1</v>
          </cell>
          <cell r="E276">
            <v>21.95</v>
          </cell>
          <cell r="F276">
            <v>21.95</v>
          </cell>
        </row>
        <row r="277">
          <cell r="A277" t="str">
            <v>EL01.030</v>
          </cell>
          <cell r="B277" t="str">
            <v>Tomacorriente sencillo 220 V.</v>
          </cell>
          <cell r="C277" t="str">
            <v>u</v>
          </cell>
          <cell r="D277">
            <v>1</v>
          </cell>
          <cell r="E277">
            <v>30</v>
          </cell>
          <cell r="F277">
            <v>30</v>
          </cell>
        </row>
        <row r="278">
          <cell r="A278" t="str">
            <v>EL01.031</v>
          </cell>
          <cell r="B278" t="str">
            <v>Boton timbre, Luminex</v>
          </cell>
          <cell r="C278" t="str">
            <v>u</v>
          </cell>
          <cell r="D278">
            <v>1</v>
          </cell>
          <cell r="E278">
            <v>18.95</v>
          </cell>
          <cell r="F278">
            <v>18.95</v>
          </cell>
        </row>
        <row r="279">
          <cell r="A279" t="str">
            <v>EL01.032</v>
          </cell>
          <cell r="B279" t="str">
            <v>Timbre</v>
          </cell>
          <cell r="C279" t="str">
            <v>u</v>
          </cell>
          <cell r="D279">
            <v>1</v>
          </cell>
          <cell r="E279">
            <v>99</v>
          </cell>
          <cell r="F279">
            <v>99</v>
          </cell>
        </row>
        <row r="280">
          <cell r="A280" t="str">
            <v>EL01.036</v>
          </cell>
          <cell r="B280" t="str">
            <v>Caja distribución 2 a 4 circuitos</v>
          </cell>
          <cell r="C280" t="str">
            <v>u</v>
          </cell>
          <cell r="D280">
            <v>1</v>
          </cell>
          <cell r="E280">
            <v>179</v>
          </cell>
          <cell r="F280">
            <v>179</v>
          </cell>
        </row>
        <row r="281">
          <cell r="A281" t="str">
            <v>EL01.037</v>
          </cell>
          <cell r="B281" t="str">
            <v>Caja distribución 4 a 8 circuitos</v>
          </cell>
          <cell r="C281" t="str">
            <v>u</v>
          </cell>
          <cell r="D281">
            <v>1</v>
          </cell>
          <cell r="E281">
            <v>204</v>
          </cell>
          <cell r="F281">
            <v>204</v>
          </cell>
        </row>
        <row r="282">
          <cell r="A282" t="str">
            <v>EL01.038</v>
          </cell>
          <cell r="B282" t="str">
            <v>Caja distribución 8 a 12 circuitos</v>
          </cell>
          <cell r="C282" t="str">
            <v>u</v>
          </cell>
          <cell r="D282">
            <v>1</v>
          </cell>
          <cell r="E282">
            <v>385</v>
          </cell>
          <cell r="F282">
            <v>385</v>
          </cell>
        </row>
        <row r="283">
          <cell r="A283" t="str">
            <v>EL01.039</v>
          </cell>
          <cell r="B283" t="str">
            <v>Caja distribución 8 a 16 circuitos</v>
          </cell>
          <cell r="C283" t="str">
            <v>u</v>
          </cell>
          <cell r="D283">
            <v>1</v>
          </cell>
          <cell r="E283">
            <v>460</v>
          </cell>
          <cell r="F283">
            <v>460</v>
          </cell>
        </row>
        <row r="284">
          <cell r="A284" t="str">
            <v>EL01.040</v>
          </cell>
          <cell r="B284" t="str">
            <v>Caja distribución 12 a 24 circuitos</v>
          </cell>
          <cell r="C284" t="str">
            <v>u</v>
          </cell>
          <cell r="D284">
            <v>1</v>
          </cell>
          <cell r="E284">
            <v>510</v>
          </cell>
          <cell r="F284">
            <v>510</v>
          </cell>
        </row>
        <row r="285">
          <cell r="A285" t="str">
            <v>EL01.040</v>
          </cell>
          <cell r="B285" t="str">
            <v>Breakers</v>
          </cell>
          <cell r="C285" t="str">
            <v>u</v>
          </cell>
          <cell r="D285">
            <v>1</v>
          </cell>
          <cell r="E285">
            <v>60</v>
          </cell>
          <cell r="F285">
            <v>60</v>
          </cell>
        </row>
        <row r="286">
          <cell r="A286" t="str">
            <v>EX</v>
          </cell>
          <cell r="B286" t="str">
            <v>EXCAVACIONES</v>
          </cell>
          <cell r="D286" t="str">
            <v/>
          </cell>
          <cell r="F286" t="str">
            <v/>
          </cell>
        </row>
        <row r="287">
          <cell r="A287" t="str">
            <v>EX01.001</v>
          </cell>
          <cell r="B287" t="str">
            <v>Exc. Roca con Compresor hasta 3.00 m. de profundidad</v>
          </cell>
          <cell r="C287" t="str">
            <v>m3</v>
          </cell>
          <cell r="D287">
            <v>1</v>
          </cell>
          <cell r="E287">
            <v>290</v>
          </cell>
          <cell r="F287">
            <v>290</v>
          </cell>
        </row>
        <row r="288">
          <cell r="A288" t="str">
            <v>EX01.002</v>
          </cell>
          <cell r="B288" t="str">
            <v>Exc. Roca con Compresor  3.01 - 5.00 m de profundidad</v>
          </cell>
          <cell r="C288" t="str">
            <v>m3</v>
          </cell>
          <cell r="D288">
            <v>1</v>
          </cell>
          <cell r="E288">
            <v>310</v>
          </cell>
          <cell r="F288">
            <v>310</v>
          </cell>
        </row>
        <row r="289">
          <cell r="A289" t="str">
            <v>EX01.003</v>
          </cell>
          <cell r="B289" t="str">
            <v>Exc. Roca con Compresor  5.01 - 7.00 m de profundidad</v>
          </cell>
          <cell r="C289" t="str">
            <v>m3</v>
          </cell>
          <cell r="D289">
            <v>1</v>
          </cell>
          <cell r="E289">
            <v>340</v>
          </cell>
          <cell r="F289">
            <v>340</v>
          </cell>
        </row>
        <row r="290">
          <cell r="A290" t="str">
            <v>EX01.004</v>
          </cell>
          <cell r="B290" t="str">
            <v>Exc. Roca Dura a Mano hasta 3 m profundidad</v>
          </cell>
          <cell r="C290" t="str">
            <v>m3</v>
          </cell>
          <cell r="D290">
            <v>1</v>
          </cell>
          <cell r="E290">
            <v>256</v>
          </cell>
          <cell r="F290">
            <v>256</v>
          </cell>
        </row>
        <row r="291">
          <cell r="A291" t="str">
            <v>EX01.005</v>
          </cell>
          <cell r="B291" t="str">
            <v>Exc. Roca Dura a Mano 3.01 - 5.00 m. de profundidad</v>
          </cell>
          <cell r="C291" t="str">
            <v>m3</v>
          </cell>
          <cell r="D291">
            <v>1</v>
          </cell>
          <cell r="E291">
            <v>271</v>
          </cell>
          <cell r="F291">
            <v>271</v>
          </cell>
        </row>
        <row r="292">
          <cell r="A292" t="str">
            <v>EX01.006</v>
          </cell>
          <cell r="B292" t="str">
            <v>Exc. Roca Dura a Mano 5.01 - 7.00 m. de profundidad</v>
          </cell>
          <cell r="C292" t="str">
            <v>m3</v>
          </cell>
          <cell r="D292">
            <v>1</v>
          </cell>
          <cell r="E292">
            <v>293</v>
          </cell>
          <cell r="F292">
            <v>293</v>
          </cell>
        </row>
        <row r="293">
          <cell r="A293" t="str">
            <v>EX01.007</v>
          </cell>
          <cell r="B293" t="str">
            <v>Exc. Roca Blanda a Mano hasta 3.00 m. de profundidad</v>
          </cell>
          <cell r="C293" t="str">
            <v>m3</v>
          </cell>
          <cell r="D293">
            <v>1</v>
          </cell>
          <cell r="E293">
            <v>204</v>
          </cell>
          <cell r="F293">
            <v>204</v>
          </cell>
        </row>
        <row r="294">
          <cell r="A294" t="str">
            <v>EX01.008</v>
          </cell>
          <cell r="B294" t="str">
            <v>Exc. Roca Blanda a Mano 3.01 - 5.00 m. de profundidad</v>
          </cell>
          <cell r="C294" t="str">
            <v>m3</v>
          </cell>
          <cell r="D294">
            <v>1</v>
          </cell>
          <cell r="E294">
            <v>217</v>
          </cell>
          <cell r="F294">
            <v>217</v>
          </cell>
        </row>
        <row r="295">
          <cell r="A295" t="str">
            <v>EX01.009</v>
          </cell>
          <cell r="B295" t="str">
            <v>Exc. Roca Blanda a Mano 5.01 - 7.00 m. de profundidad</v>
          </cell>
          <cell r="C295" t="str">
            <v>m3</v>
          </cell>
          <cell r="D295">
            <v>1</v>
          </cell>
          <cell r="E295">
            <v>235</v>
          </cell>
          <cell r="F295">
            <v>235</v>
          </cell>
        </row>
        <row r="296">
          <cell r="A296" t="str">
            <v>EX01.010</v>
          </cell>
          <cell r="B296" t="str">
            <v>Exc. Roca Tosca a Mano hasta 3.00 m. de profundidad</v>
          </cell>
          <cell r="C296" t="str">
            <v>m3</v>
          </cell>
          <cell r="D296">
            <v>1</v>
          </cell>
          <cell r="E296">
            <v>176</v>
          </cell>
          <cell r="F296">
            <v>176</v>
          </cell>
        </row>
        <row r="297">
          <cell r="A297" t="str">
            <v>EX01.011</v>
          </cell>
          <cell r="B297" t="str">
            <v>Exc. Roca Tosca a Mano 3.01 - 5.00 m. de profundidad</v>
          </cell>
          <cell r="C297" t="str">
            <v>m3</v>
          </cell>
          <cell r="D297">
            <v>1</v>
          </cell>
          <cell r="E297">
            <v>187</v>
          </cell>
          <cell r="F297">
            <v>187</v>
          </cell>
        </row>
        <row r="298">
          <cell r="A298" t="str">
            <v>EX01.012</v>
          </cell>
          <cell r="B298" t="str">
            <v>Exc. Roca Tosca a Mano 5.01 - 7.00 m. de profundidad</v>
          </cell>
          <cell r="C298" t="str">
            <v>m3</v>
          </cell>
          <cell r="D298">
            <v>1</v>
          </cell>
          <cell r="E298">
            <v>202</v>
          </cell>
          <cell r="F298">
            <v>202</v>
          </cell>
        </row>
        <row r="299">
          <cell r="A299" t="str">
            <v>EX02.001</v>
          </cell>
          <cell r="B299" t="str">
            <v>Exc. Caliche a Mano hasta 3.00 m. de profundidad</v>
          </cell>
          <cell r="C299" t="str">
            <v>m3</v>
          </cell>
          <cell r="D299">
            <v>1</v>
          </cell>
          <cell r="E299">
            <v>128</v>
          </cell>
          <cell r="F299">
            <v>128</v>
          </cell>
        </row>
        <row r="300">
          <cell r="A300" t="str">
            <v>EX02.002</v>
          </cell>
          <cell r="B300" t="str">
            <v>Exc. Caliche a Mano 3.01 - 5.00 m. de profundidad</v>
          </cell>
          <cell r="C300" t="str">
            <v>m3</v>
          </cell>
          <cell r="D300">
            <v>1</v>
          </cell>
          <cell r="E300">
            <v>140</v>
          </cell>
          <cell r="F300">
            <v>140</v>
          </cell>
        </row>
        <row r="301">
          <cell r="A301" t="str">
            <v>EX02.003</v>
          </cell>
          <cell r="B301" t="str">
            <v>Exc. Caliche a Mano 5.01 - 7.00 m. de profundidad</v>
          </cell>
          <cell r="C301" t="str">
            <v>m3</v>
          </cell>
          <cell r="D301">
            <v>1</v>
          </cell>
          <cell r="E301">
            <v>153</v>
          </cell>
          <cell r="F301">
            <v>153</v>
          </cell>
        </row>
        <row r="302">
          <cell r="A302" t="str">
            <v>EX03.001</v>
          </cell>
          <cell r="B302" t="str">
            <v>Exc. Tierra a Mano hasta 3.00 m. de profundidad</v>
          </cell>
          <cell r="C302" t="str">
            <v>m3</v>
          </cell>
          <cell r="D302">
            <v>1</v>
          </cell>
          <cell r="E302">
            <v>79</v>
          </cell>
          <cell r="F302">
            <v>79</v>
          </cell>
        </row>
        <row r="303">
          <cell r="A303" t="str">
            <v>EX03.002</v>
          </cell>
          <cell r="B303" t="str">
            <v>Exc. Tierra a Mano 3.01 - 5.00 m. de profundidad</v>
          </cell>
          <cell r="C303" t="str">
            <v>m3</v>
          </cell>
          <cell r="D303">
            <v>1</v>
          </cell>
          <cell r="E303">
            <v>88</v>
          </cell>
          <cell r="F303">
            <v>88</v>
          </cell>
        </row>
        <row r="304">
          <cell r="A304" t="str">
            <v>EX03.003</v>
          </cell>
          <cell r="B304" t="str">
            <v>Exc. Tierra a Mano 5.01 - 7.00 m. de profundidad</v>
          </cell>
          <cell r="C304" t="str">
            <v>m3</v>
          </cell>
          <cell r="D304">
            <v>1</v>
          </cell>
          <cell r="E304">
            <v>96</v>
          </cell>
          <cell r="F304">
            <v>96</v>
          </cell>
        </row>
        <row r="305">
          <cell r="A305" t="str">
            <v>HO</v>
          </cell>
          <cell r="B305" t="str">
            <v>HORMIGON</v>
          </cell>
          <cell r="D305" t="str">
            <v/>
          </cell>
          <cell r="F305" t="str">
            <v/>
          </cell>
        </row>
        <row r="306">
          <cell r="A306" t="str">
            <v>HO01.001</v>
          </cell>
          <cell r="B306" t="str">
            <v>Hormigón industrial 100 kg/cm2</v>
          </cell>
          <cell r="C306" t="str">
            <v>m3</v>
          </cell>
          <cell r="D306">
            <v>1.08</v>
          </cell>
          <cell r="E306">
            <v>970</v>
          </cell>
          <cell r="F306">
            <v>1047.5999999999999</v>
          </cell>
        </row>
        <row r="307">
          <cell r="A307" t="str">
            <v>HO01.002</v>
          </cell>
          <cell r="B307" t="str">
            <v>Hormigón industrial 140 kg/cm2</v>
          </cell>
          <cell r="C307" t="str">
            <v>m3</v>
          </cell>
          <cell r="D307">
            <v>1.08</v>
          </cell>
          <cell r="E307">
            <v>1020</v>
          </cell>
          <cell r="F307">
            <v>1101.5999999999999</v>
          </cell>
        </row>
        <row r="308">
          <cell r="A308" t="str">
            <v>HO01.003</v>
          </cell>
          <cell r="B308" t="str">
            <v>Hormigón industrial 160 kg/cm2</v>
          </cell>
          <cell r="C308" t="str">
            <v>m3</v>
          </cell>
          <cell r="D308">
            <v>1.08</v>
          </cell>
          <cell r="E308">
            <v>1045</v>
          </cell>
          <cell r="F308">
            <v>1128.5999999999999</v>
          </cell>
        </row>
        <row r="309">
          <cell r="A309" t="str">
            <v>HO01.004</v>
          </cell>
          <cell r="B309" t="str">
            <v>Hormigón industrial 180 kg/cm2</v>
          </cell>
          <cell r="C309" t="str">
            <v>m3</v>
          </cell>
          <cell r="D309">
            <v>1.08</v>
          </cell>
          <cell r="E309">
            <v>1090</v>
          </cell>
          <cell r="F309">
            <v>1177.2</v>
          </cell>
        </row>
        <row r="310">
          <cell r="A310" t="str">
            <v>HO01.005</v>
          </cell>
          <cell r="B310" t="str">
            <v>Hormigón industrial 210 kg/cm2</v>
          </cell>
          <cell r="C310" t="str">
            <v>m3</v>
          </cell>
          <cell r="D310">
            <v>1.08</v>
          </cell>
          <cell r="E310">
            <v>1140</v>
          </cell>
          <cell r="F310">
            <v>1231.2</v>
          </cell>
        </row>
        <row r="311">
          <cell r="A311" t="str">
            <v>HO01.006</v>
          </cell>
          <cell r="B311" t="str">
            <v>Hormigón industrial 240 kg/cm3</v>
          </cell>
          <cell r="C311" t="str">
            <v>m3</v>
          </cell>
          <cell r="D311">
            <v>1.08</v>
          </cell>
          <cell r="E311">
            <v>1195</v>
          </cell>
          <cell r="F311">
            <v>1290.5999999999999</v>
          </cell>
        </row>
        <row r="312">
          <cell r="A312" t="str">
            <v>HO01.007</v>
          </cell>
          <cell r="B312" t="str">
            <v>Hormigón industrial 250 kg/cm3</v>
          </cell>
          <cell r="C312" t="str">
            <v>m3</v>
          </cell>
          <cell r="D312">
            <v>1.08</v>
          </cell>
          <cell r="E312">
            <v>1230</v>
          </cell>
          <cell r="F312">
            <v>1328.4</v>
          </cell>
        </row>
        <row r="313">
          <cell r="A313" t="str">
            <v>HO01.008</v>
          </cell>
          <cell r="B313" t="str">
            <v>Hormigón industrial 260 kg/cm3</v>
          </cell>
          <cell r="C313" t="str">
            <v>m3</v>
          </cell>
          <cell r="D313">
            <v>1.08</v>
          </cell>
          <cell r="E313">
            <v>1255</v>
          </cell>
          <cell r="F313">
            <v>1355.4</v>
          </cell>
        </row>
        <row r="314">
          <cell r="A314" t="str">
            <v>HO01.009</v>
          </cell>
          <cell r="B314" t="str">
            <v>Hormigón industrial 280 kg/cm3</v>
          </cell>
          <cell r="C314" t="str">
            <v>m3</v>
          </cell>
          <cell r="D314">
            <v>1.08</v>
          </cell>
          <cell r="E314">
            <v>1310</v>
          </cell>
          <cell r="F314">
            <v>1414.8</v>
          </cell>
        </row>
        <row r="315">
          <cell r="A315" t="str">
            <v>HO01.010</v>
          </cell>
          <cell r="B315" t="str">
            <v>Hormigón industrial 300 kg/cm3</v>
          </cell>
          <cell r="C315" t="str">
            <v>m3</v>
          </cell>
          <cell r="D315">
            <v>1.08</v>
          </cell>
          <cell r="E315">
            <v>1365</v>
          </cell>
          <cell r="F315">
            <v>1474.2</v>
          </cell>
        </row>
        <row r="316">
          <cell r="A316" t="str">
            <v>HO01.011</v>
          </cell>
          <cell r="B316" t="str">
            <v>Hormigón industrial 315 kg/cm3</v>
          </cell>
          <cell r="C316" t="str">
            <v>m3</v>
          </cell>
          <cell r="D316">
            <v>1.08</v>
          </cell>
          <cell r="E316">
            <v>1415</v>
          </cell>
          <cell r="F316">
            <v>1528.2</v>
          </cell>
        </row>
        <row r="317">
          <cell r="A317" t="str">
            <v>HO01.012</v>
          </cell>
          <cell r="B317" t="str">
            <v>Hormigón industrial 350 kg/cm3</v>
          </cell>
          <cell r="C317" t="str">
            <v>m3</v>
          </cell>
          <cell r="D317">
            <v>1.08</v>
          </cell>
          <cell r="E317">
            <v>1510</v>
          </cell>
          <cell r="F317">
            <v>1630.8</v>
          </cell>
        </row>
        <row r="318">
          <cell r="A318" t="str">
            <v>HO01.013</v>
          </cell>
          <cell r="B318" t="str">
            <v>Hormigón industrial 400 kg/cm3</v>
          </cell>
          <cell r="C318" t="str">
            <v>m3</v>
          </cell>
          <cell r="D318">
            <v>1.08</v>
          </cell>
          <cell r="E318">
            <v>1605</v>
          </cell>
          <cell r="F318">
            <v>1733.4</v>
          </cell>
        </row>
        <row r="319">
          <cell r="A319" t="str">
            <v>HO02.001</v>
          </cell>
          <cell r="B319" t="str">
            <v>Instalación de Bomba</v>
          </cell>
          <cell r="C319" t="str">
            <v>vez</v>
          </cell>
          <cell r="D319">
            <v>1.08</v>
          </cell>
          <cell r="E319">
            <v>500</v>
          </cell>
          <cell r="F319">
            <v>540</v>
          </cell>
        </row>
        <row r="320">
          <cell r="A320" t="str">
            <v>HO02.002</v>
          </cell>
          <cell r="B320" t="str">
            <v>Bombeo Hormigón</v>
          </cell>
          <cell r="C320" t="str">
            <v>m3</v>
          </cell>
          <cell r="D320">
            <v>1.08</v>
          </cell>
          <cell r="E320">
            <v>90</v>
          </cell>
          <cell r="F320">
            <v>97.2</v>
          </cell>
        </row>
        <row r="321">
          <cell r="A321" t="str">
            <v>HO02.003</v>
          </cell>
          <cell r="B321" t="str">
            <v>Vaciado y ligado con ligadora</v>
          </cell>
          <cell r="C321" t="str">
            <v>m3</v>
          </cell>
          <cell r="D321">
            <v>1</v>
          </cell>
          <cell r="E321">
            <v>106.52</v>
          </cell>
          <cell r="F321">
            <v>106.52</v>
          </cell>
        </row>
        <row r="322">
          <cell r="A322" t="str">
            <v>HO02.004</v>
          </cell>
          <cell r="B322" t="str">
            <v>Vaciado y ligado a mano</v>
          </cell>
          <cell r="C322" t="str">
            <v>m3</v>
          </cell>
          <cell r="D322">
            <v>1</v>
          </cell>
          <cell r="E322">
            <v>188.27</v>
          </cell>
          <cell r="F322">
            <v>188.27</v>
          </cell>
        </row>
        <row r="323">
          <cell r="A323" t="str">
            <v>HO03.001</v>
          </cell>
          <cell r="B323" t="str">
            <v>Aditivo "PDA 25-R" (5 Gls)</v>
          </cell>
          <cell r="C323" t="str">
            <v>gl</v>
          </cell>
          <cell r="D323">
            <v>1</v>
          </cell>
          <cell r="E323">
            <v>108.61</v>
          </cell>
          <cell r="F323">
            <v>108.61</v>
          </cell>
        </row>
        <row r="324">
          <cell r="A324" t="str">
            <v>HO03.002</v>
          </cell>
          <cell r="B324" t="str">
            <v>Agua (camión de 2,000 - 2,500 gls)</v>
          </cell>
          <cell r="C324" t="str">
            <v>gl</v>
          </cell>
          <cell r="D324">
            <v>1</v>
          </cell>
          <cell r="E324">
            <v>0.1</v>
          </cell>
          <cell r="F324">
            <v>0.1</v>
          </cell>
        </row>
        <row r="325">
          <cell r="A325" t="str">
            <v>HO04.001</v>
          </cell>
          <cell r="B325" t="str">
            <v>Vibrado del Hormigón</v>
          </cell>
          <cell r="C325" t="str">
            <v>m3</v>
          </cell>
          <cell r="D325">
            <v>1</v>
          </cell>
          <cell r="E325">
            <v>0.9</v>
          </cell>
          <cell r="F325">
            <v>0.9</v>
          </cell>
        </row>
        <row r="326">
          <cell r="A326" t="str">
            <v>IM</v>
          </cell>
          <cell r="B326" t="str">
            <v>IMPERMEABILIZANTES</v>
          </cell>
          <cell r="D326" t="str">
            <v/>
          </cell>
          <cell r="F326" t="str">
            <v/>
          </cell>
        </row>
        <row r="327">
          <cell r="A327" t="str">
            <v>IM01.001</v>
          </cell>
          <cell r="B327" t="str">
            <v>Primaseal "TAVARES INDUSTRIALES"</v>
          </cell>
          <cell r="C327" t="str">
            <v>gl</v>
          </cell>
          <cell r="D327">
            <v>1.08</v>
          </cell>
          <cell r="E327">
            <v>40.299999999999997</v>
          </cell>
          <cell r="F327">
            <v>43.52</v>
          </cell>
        </row>
        <row r="328">
          <cell r="A328" t="str">
            <v>IM01.002</v>
          </cell>
          <cell r="B328" t="str">
            <v>Permaseal "TAVARES INDUSTRIALES"</v>
          </cell>
          <cell r="C328" t="str">
            <v>gl</v>
          </cell>
          <cell r="D328">
            <v>1.08</v>
          </cell>
          <cell r="E328">
            <v>113.39</v>
          </cell>
          <cell r="F328">
            <v>122.46</v>
          </cell>
        </row>
        <row r="329">
          <cell r="A329" t="str">
            <v>IM01.003</v>
          </cell>
          <cell r="B329" t="str">
            <v>ALM. , lata de 5 gl.</v>
          </cell>
          <cell r="C329" t="str">
            <v>lta</v>
          </cell>
          <cell r="D329">
            <v>1</v>
          </cell>
          <cell r="E329">
            <v>950</v>
          </cell>
          <cell r="F329">
            <v>950</v>
          </cell>
        </row>
        <row r="330">
          <cell r="A330" t="str">
            <v>IM01.004</v>
          </cell>
          <cell r="B330" t="str">
            <v>Silicool, lata de 5 gl. (Criollo)</v>
          </cell>
          <cell r="C330" t="str">
            <v>lta</v>
          </cell>
          <cell r="D330">
            <v>1</v>
          </cell>
          <cell r="E330">
            <v>875</v>
          </cell>
          <cell r="F330">
            <v>875</v>
          </cell>
        </row>
        <row r="331">
          <cell r="A331" t="str">
            <v>IM01.005</v>
          </cell>
          <cell r="B331" t="str">
            <v>Sellador  de techo criollo "Popular"</v>
          </cell>
          <cell r="C331" t="str">
            <v>gl</v>
          </cell>
          <cell r="D331">
            <v>1</v>
          </cell>
          <cell r="E331">
            <v>728</v>
          </cell>
          <cell r="F331">
            <v>728</v>
          </cell>
        </row>
        <row r="332">
          <cell r="A332" t="str">
            <v>IM01.006</v>
          </cell>
          <cell r="B332" t="str">
            <v>Sellador de techo importado "Surseal", lata 5 gl.</v>
          </cell>
          <cell r="C332" t="str">
            <v>lta</v>
          </cell>
          <cell r="D332">
            <v>1</v>
          </cell>
          <cell r="E332">
            <v>650</v>
          </cell>
          <cell r="F332">
            <v>650</v>
          </cell>
        </row>
        <row r="333">
          <cell r="A333" t="str">
            <v>IM01.007</v>
          </cell>
          <cell r="B333" t="str">
            <v>Sellador de techo importado "Lanco", lata 5 gls.</v>
          </cell>
          <cell r="C333" t="str">
            <v>lta</v>
          </cell>
          <cell r="D333">
            <v>1</v>
          </cell>
          <cell r="E333">
            <v>895</v>
          </cell>
          <cell r="F333">
            <v>895</v>
          </cell>
        </row>
        <row r="334">
          <cell r="A334" t="str">
            <v>IM01.008</v>
          </cell>
          <cell r="B334" t="str">
            <v>Aguapel "P.Q.I.","PROTEX" 5 gls</v>
          </cell>
          <cell r="C334" t="str">
            <v>gl</v>
          </cell>
          <cell r="D334">
            <v>1</v>
          </cell>
          <cell r="E334">
            <v>113.09</v>
          </cell>
          <cell r="F334">
            <v>113.09</v>
          </cell>
        </row>
        <row r="335">
          <cell r="A335" t="str">
            <v>IM01.009</v>
          </cell>
          <cell r="B335" t="str">
            <v>Bitunol instalado, 5 años garantía</v>
          </cell>
          <cell r="C335" t="str">
            <v>m2</v>
          </cell>
          <cell r="D335">
            <v>1</v>
          </cell>
          <cell r="E335">
            <v>165</v>
          </cell>
          <cell r="F335">
            <v>165</v>
          </cell>
        </row>
        <row r="336">
          <cell r="A336" t="str">
            <v>LV</v>
          </cell>
          <cell r="B336" t="str">
            <v>LAVADEROS Y VERTEDEROS DE GRANITO</v>
          </cell>
          <cell r="D336" t="str">
            <v/>
          </cell>
          <cell r="F336" t="str">
            <v/>
          </cell>
        </row>
        <row r="337">
          <cell r="A337" t="str">
            <v>LV01.001</v>
          </cell>
          <cell r="B337" t="str">
            <v>Lavadero doble de granito, 1.50 x 0.50 m.</v>
          </cell>
          <cell r="C337" t="str">
            <v>u</v>
          </cell>
          <cell r="D337">
            <v>1</v>
          </cell>
          <cell r="E337">
            <v>1181</v>
          </cell>
          <cell r="F337">
            <v>1181</v>
          </cell>
        </row>
        <row r="338">
          <cell r="A338" t="str">
            <v>LV01.004</v>
          </cell>
          <cell r="B338" t="str">
            <v>Transporte lavaderos y tina</v>
          </cell>
          <cell r="C338" t="str">
            <v>u</v>
          </cell>
          <cell r="D338">
            <v>1</v>
          </cell>
          <cell r="E338">
            <v>24.75</v>
          </cell>
          <cell r="F338">
            <v>24.75</v>
          </cell>
        </row>
        <row r="339">
          <cell r="A339" t="str">
            <v>LL</v>
          </cell>
          <cell r="B339" t="str">
            <v>LLAVES DE PASO Y VALVULAS</v>
          </cell>
          <cell r="D339" t="str">
            <v/>
          </cell>
          <cell r="F339" t="str">
            <v/>
          </cell>
        </row>
        <row r="340">
          <cell r="A340" t="str">
            <v>LL01.001</v>
          </cell>
          <cell r="B340" t="str">
            <v>Llave de paso RED WHITE de 1/2"</v>
          </cell>
          <cell r="C340" t="str">
            <v>u</v>
          </cell>
          <cell r="D340">
            <v>1</v>
          </cell>
          <cell r="E340">
            <v>98</v>
          </cell>
          <cell r="F340">
            <v>98</v>
          </cell>
        </row>
        <row r="341">
          <cell r="A341" t="str">
            <v>LL01.002</v>
          </cell>
          <cell r="B341" t="str">
            <v>Llave de paso RED WHITE de 3/4"</v>
          </cell>
          <cell r="C341" t="str">
            <v>u</v>
          </cell>
          <cell r="D341">
            <v>1</v>
          </cell>
          <cell r="E341">
            <v>125</v>
          </cell>
          <cell r="F341">
            <v>125</v>
          </cell>
        </row>
        <row r="342">
          <cell r="A342" t="str">
            <v>LL01.003</v>
          </cell>
          <cell r="B342" t="str">
            <v>Llave de paso RED WHITE de 1"</v>
          </cell>
          <cell r="C342" t="str">
            <v>u</v>
          </cell>
          <cell r="D342">
            <v>1</v>
          </cell>
          <cell r="E342">
            <v>176</v>
          </cell>
          <cell r="F342">
            <v>176</v>
          </cell>
        </row>
        <row r="343">
          <cell r="A343" t="str">
            <v>LL01.004</v>
          </cell>
          <cell r="B343" t="str">
            <v>Llave de paso RED WHITE de 1 1/2"</v>
          </cell>
          <cell r="C343" t="str">
            <v>u</v>
          </cell>
          <cell r="D343">
            <v>1</v>
          </cell>
          <cell r="E343">
            <v>315</v>
          </cell>
          <cell r="F343">
            <v>315</v>
          </cell>
        </row>
        <row r="344">
          <cell r="A344" t="str">
            <v>LL01.005</v>
          </cell>
          <cell r="B344" t="str">
            <v>Llave de paso RED WHITE de 2"</v>
          </cell>
          <cell r="C344" t="str">
            <v>u</v>
          </cell>
          <cell r="D344">
            <v>1</v>
          </cell>
          <cell r="E344">
            <v>482</v>
          </cell>
          <cell r="F344">
            <v>482</v>
          </cell>
        </row>
        <row r="345">
          <cell r="A345" t="str">
            <v>LL01.006</v>
          </cell>
          <cell r="B345" t="str">
            <v>Llave de paso RED WHITE de 2 1/2"</v>
          </cell>
          <cell r="C345" t="str">
            <v>u</v>
          </cell>
          <cell r="D345">
            <v>1</v>
          </cell>
          <cell r="E345">
            <v>932</v>
          </cell>
          <cell r="F345">
            <v>932</v>
          </cell>
        </row>
        <row r="346">
          <cell r="A346" t="str">
            <v>LL01.006</v>
          </cell>
          <cell r="B346" t="str">
            <v>Llave de paso RED WHITE de 3"</v>
          </cell>
          <cell r="C346" t="str">
            <v>u</v>
          </cell>
          <cell r="D346">
            <v>1</v>
          </cell>
          <cell r="E346">
            <v>1315</v>
          </cell>
          <cell r="F346">
            <v>1315</v>
          </cell>
        </row>
        <row r="347">
          <cell r="A347" t="str">
            <v>LL02.001</v>
          </cell>
          <cell r="B347" t="str">
            <v>Válvula de cisterna, de 1/2" NIBCO</v>
          </cell>
          <cell r="C347" t="str">
            <v>u</v>
          </cell>
          <cell r="D347">
            <v>1</v>
          </cell>
          <cell r="E347">
            <v>70</v>
          </cell>
          <cell r="F347">
            <v>70</v>
          </cell>
        </row>
        <row r="348">
          <cell r="A348" t="str">
            <v>LL02.002</v>
          </cell>
          <cell r="B348" t="str">
            <v>Válvula de cisterna, de 3/4" NIBCO</v>
          </cell>
          <cell r="C348" t="str">
            <v>u</v>
          </cell>
          <cell r="D348">
            <v>1</v>
          </cell>
          <cell r="E348">
            <v>90</v>
          </cell>
          <cell r="F348">
            <v>90</v>
          </cell>
        </row>
        <row r="349">
          <cell r="A349" t="str">
            <v>LL02.003</v>
          </cell>
          <cell r="B349" t="str">
            <v>Válvula de cisterna, de 1" NIBCO</v>
          </cell>
          <cell r="C349" t="str">
            <v>u</v>
          </cell>
          <cell r="D349">
            <v>1</v>
          </cell>
          <cell r="E349">
            <v>165</v>
          </cell>
          <cell r="F349">
            <v>165</v>
          </cell>
        </row>
        <row r="350">
          <cell r="A350" t="str">
            <v>LL03.001</v>
          </cell>
          <cell r="B350" t="str">
            <v>Cheque horizontal de 1/2" EUROPA</v>
          </cell>
          <cell r="C350" t="str">
            <v>u</v>
          </cell>
          <cell r="D350">
            <v>1</v>
          </cell>
          <cell r="E350">
            <v>38</v>
          </cell>
          <cell r="F350">
            <v>38</v>
          </cell>
        </row>
        <row r="351">
          <cell r="A351" t="str">
            <v>LL03.002</v>
          </cell>
          <cell r="B351" t="str">
            <v>Cheque horizontal de 3/4" EUROPA</v>
          </cell>
          <cell r="C351" t="str">
            <v>u</v>
          </cell>
          <cell r="D351">
            <v>1</v>
          </cell>
          <cell r="E351">
            <v>52</v>
          </cell>
          <cell r="F351">
            <v>52</v>
          </cell>
        </row>
        <row r="352">
          <cell r="A352" t="str">
            <v>LL03.003</v>
          </cell>
          <cell r="B352" t="str">
            <v>Cheque horizontal de 1" EUROPA</v>
          </cell>
          <cell r="C352" t="str">
            <v>u</v>
          </cell>
          <cell r="D352">
            <v>1</v>
          </cell>
          <cell r="E352">
            <v>80</v>
          </cell>
          <cell r="F352">
            <v>80</v>
          </cell>
        </row>
        <row r="353">
          <cell r="A353" t="str">
            <v>LL03.004</v>
          </cell>
          <cell r="B353" t="str">
            <v>Cheque horizontal de 1 1/2" EUROPA</v>
          </cell>
          <cell r="C353" t="str">
            <v>u</v>
          </cell>
          <cell r="D353">
            <v>1</v>
          </cell>
          <cell r="E353">
            <v>136</v>
          </cell>
          <cell r="F353">
            <v>136</v>
          </cell>
        </row>
        <row r="354">
          <cell r="A354" t="str">
            <v>LL03.005</v>
          </cell>
          <cell r="B354" t="str">
            <v>Cheque horizontal de 2" EUROPA</v>
          </cell>
          <cell r="C354" t="str">
            <v>u</v>
          </cell>
          <cell r="D354">
            <v>1</v>
          </cell>
          <cell r="E354">
            <v>205</v>
          </cell>
          <cell r="F354">
            <v>205</v>
          </cell>
        </row>
        <row r="355">
          <cell r="A355" t="str">
            <v>LL03.006</v>
          </cell>
          <cell r="B355" t="str">
            <v>Cheque horizontal de 2 1/2" EUROPA</v>
          </cell>
          <cell r="C355" t="str">
            <v>u</v>
          </cell>
          <cell r="D355">
            <v>1</v>
          </cell>
          <cell r="E355">
            <v>440</v>
          </cell>
          <cell r="F355">
            <v>440</v>
          </cell>
        </row>
        <row r="356">
          <cell r="A356" t="str">
            <v>LL03.007</v>
          </cell>
          <cell r="B356" t="str">
            <v>Cheque horizontal de 3" EUROPA</v>
          </cell>
          <cell r="C356" t="str">
            <v>u</v>
          </cell>
          <cell r="D356">
            <v>1</v>
          </cell>
          <cell r="E356">
            <v>920</v>
          </cell>
          <cell r="F356">
            <v>920</v>
          </cell>
        </row>
        <row r="357">
          <cell r="A357" t="str">
            <v>LL03.008</v>
          </cell>
          <cell r="B357" t="str">
            <v>Cheque horizontal de 4" EUROPA</v>
          </cell>
          <cell r="C357" t="str">
            <v>u</v>
          </cell>
          <cell r="D357">
            <v>1</v>
          </cell>
          <cell r="E357">
            <v>1530</v>
          </cell>
          <cell r="F357">
            <v>1530</v>
          </cell>
        </row>
        <row r="358">
          <cell r="A358" t="str">
            <v>LL03.009</v>
          </cell>
          <cell r="B358" t="str">
            <v>Cheque vertical de 3/4" EUROPA</v>
          </cell>
          <cell r="C358" t="str">
            <v>u</v>
          </cell>
          <cell r="D358">
            <v>1</v>
          </cell>
          <cell r="E358">
            <v>78</v>
          </cell>
          <cell r="F358">
            <v>78</v>
          </cell>
        </row>
        <row r="359">
          <cell r="A359" t="str">
            <v>LL03.010</v>
          </cell>
          <cell r="B359" t="str">
            <v>Cheque vertical de 1" EUROPA</v>
          </cell>
          <cell r="C359" t="str">
            <v>u</v>
          </cell>
          <cell r="D359">
            <v>1</v>
          </cell>
          <cell r="E359">
            <v>86</v>
          </cell>
          <cell r="F359">
            <v>86</v>
          </cell>
        </row>
        <row r="360">
          <cell r="A360" t="str">
            <v>LL03.011</v>
          </cell>
          <cell r="B360" t="str">
            <v>Cheque vertical de 1 1/2" EUROPA</v>
          </cell>
          <cell r="C360" t="str">
            <v>u</v>
          </cell>
          <cell r="D360">
            <v>1</v>
          </cell>
          <cell r="E360">
            <v>178</v>
          </cell>
          <cell r="F360">
            <v>178</v>
          </cell>
        </row>
        <row r="361">
          <cell r="A361" t="str">
            <v>LL03.012</v>
          </cell>
          <cell r="B361" t="str">
            <v>Cheque vertical de 2" EUROPA</v>
          </cell>
          <cell r="C361" t="str">
            <v>u</v>
          </cell>
          <cell r="D361">
            <v>1</v>
          </cell>
          <cell r="E361">
            <v>262</v>
          </cell>
          <cell r="F361">
            <v>262</v>
          </cell>
        </row>
        <row r="362">
          <cell r="A362" t="str">
            <v>LL03.013</v>
          </cell>
          <cell r="B362" t="str">
            <v>Cheque vertical de 2 1/2" EUROPA</v>
          </cell>
          <cell r="C362" t="str">
            <v>u</v>
          </cell>
          <cell r="D362">
            <v>1</v>
          </cell>
          <cell r="E362">
            <v>586</v>
          </cell>
          <cell r="F362">
            <v>586</v>
          </cell>
        </row>
        <row r="363">
          <cell r="A363" t="str">
            <v>LL03.014</v>
          </cell>
          <cell r="B363" t="str">
            <v>Cheque vertical de 3" EUROPA</v>
          </cell>
          <cell r="C363" t="str">
            <v>u</v>
          </cell>
          <cell r="D363">
            <v>1</v>
          </cell>
          <cell r="E363">
            <v>890</v>
          </cell>
          <cell r="F363">
            <v>890</v>
          </cell>
        </row>
        <row r="364">
          <cell r="A364" t="str">
            <v>LL03.015</v>
          </cell>
          <cell r="B364" t="str">
            <v>Cheque vertical de 4" EUROPA</v>
          </cell>
          <cell r="C364" t="str">
            <v>u</v>
          </cell>
          <cell r="D364">
            <v>1</v>
          </cell>
          <cell r="E364">
            <v>1675</v>
          </cell>
          <cell r="F364">
            <v>1675</v>
          </cell>
        </row>
        <row r="365">
          <cell r="A365" t="str">
            <v>LL04.001</v>
          </cell>
          <cell r="B365" t="str">
            <v>Tapa de hierro para cistena 30" x 30"</v>
          </cell>
          <cell r="C365" t="str">
            <v>u</v>
          </cell>
          <cell r="D365">
            <v>1</v>
          </cell>
          <cell r="E365">
            <v>475</v>
          </cell>
          <cell r="F365">
            <v>475</v>
          </cell>
        </row>
        <row r="366">
          <cell r="A366" t="str">
            <v>LL04.002</v>
          </cell>
          <cell r="B366" t="str">
            <v>Tapa de aluminio para cistena 24" x 24"</v>
          </cell>
          <cell r="C366" t="str">
            <v>u</v>
          </cell>
          <cell r="D366">
            <v>1</v>
          </cell>
          <cell r="E366">
            <v>1150</v>
          </cell>
          <cell r="F366">
            <v>1150</v>
          </cell>
        </row>
        <row r="367">
          <cell r="A367" t="str">
            <v>LL04.002</v>
          </cell>
          <cell r="B367" t="str">
            <v>Tapa de aluminio para cistena 24" x 24"</v>
          </cell>
          <cell r="C367" t="str">
            <v>u</v>
          </cell>
          <cell r="D367">
            <v>1</v>
          </cell>
          <cell r="E367">
            <v>1150</v>
          </cell>
          <cell r="F367">
            <v>1150</v>
          </cell>
        </row>
        <row r="368">
          <cell r="A368" t="str">
            <v>MA</v>
          </cell>
          <cell r="B368" t="str">
            <v>MADERAS, CLAVOS, ZINC</v>
          </cell>
          <cell r="D368" t="str">
            <v/>
          </cell>
          <cell r="F368" t="str">
            <v/>
          </cell>
        </row>
        <row r="369">
          <cell r="A369" t="str">
            <v>MA01.001</v>
          </cell>
          <cell r="B369" t="str">
            <v>Pino bruto americano</v>
          </cell>
          <cell r="C369" t="str">
            <v>p2</v>
          </cell>
          <cell r="D369">
            <v>1</v>
          </cell>
          <cell r="E369">
            <v>11.5</v>
          </cell>
          <cell r="F369">
            <v>11.5</v>
          </cell>
        </row>
        <row r="370">
          <cell r="A370" t="str">
            <v>MA01.002</v>
          </cell>
          <cell r="B370" t="str">
            <v>Pino americano tratado</v>
          </cell>
          <cell r="C370" t="str">
            <v>p2</v>
          </cell>
          <cell r="D370">
            <v>1</v>
          </cell>
          <cell r="E370">
            <v>14</v>
          </cell>
          <cell r="F370">
            <v>14</v>
          </cell>
        </row>
        <row r="371">
          <cell r="A371" t="str">
            <v>MA01.003</v>
          </cell>
          <cell r="B371" t="str">
            <v>Caoba bruta</v>
          </cell>
          <cell r="C371" t="str">
            <v>p2</v>
          </cell>
          <cell r="D371">
            <v>1</v>
          </cell>
          <cell r="E371">
            <v>36</v>
          </cell>
          <cell r="F371">
            <v>36</v>
          </cell>
        </row>
        <row r="372">
          <cell r="A372" t="str">
            <v>MA01.004</v>
          </cell>
          <cell r="B372" t="str">
            <v>Plywood  / formaleta 4' x 8' x 3/4" (Dos Caras)</v>
          </cell>
          <cell r="C372" t="str">
            <v>u</v>
          </cell>
          <cell r="D372">
            <v>1</v>
          </cell>
          <cell r="E372">
            <v>550</v>
          </cell>
          <cell r="F372">
            <v>550</v>
          </cell>
        </row>
        <row r="373">
          <cell r="A373" t="str">
            <v>MA01.005</v>
          </cell>
          <cell r="B373" t="str">
            <v xml:space="preserve">Plywood  / formaleta 4' x 8' x 3/4" </v>
          </cell>
          <cell r="C373" t="str">
            <v>u</v>
          </cell>
          <cell r="D373">
            <v>1</v>
          </cell>
          <cell r="E373">
            <v>425</v>
          </cell>
          <cell r="F373">
            <v>425</v>
          </cell>
        </row>
        <row r="374">
          <cell r="A374" t="str">
            <v>MA01.006</v>
          </cell>
          <cell r="B374" t="str">
            <v>Plywood  / formaleta 4' x 8' x 3/8"</v>
          </cell>
          <cell r="C374" t="str">
            <v>u</v>
          </cell>
          <cell r="D374">
            <v>1</v>
          </cell>
          <cell r="E374">
            <v>299</v>
          </cell>
          <cell r="F374">
            <v>299</v>
          </cell>
        </row>
        <row r="375">
          <cell r="A375" t="str">
            <v>MA01.007</v>
          </cell>
          <cell r="B375" t="str">
            <v>Pino cepillado americano</v>
          </cell>
          <cell r="C375" t="str">
            <v>p2</v>
          </cell>
          <cell r="D375">
            <v>1</v>
          </cell>
          <cell r="E375">
            <v>9.75</v>
          </cell>
          <cell r="F375">
            <v>9.75</v>
          </cell>
        </row>
        <row r="376">
          <cell r="A376" t="str">
            <v>MA01.008</v>
          </cell>
          <cell r="B376" t="str">
            <v>Pino cepillado americano Tratado</v>
          </cell>
          <cell r="C376" t="str">
            <v>p2</v>
          </cell>
          <cell r="D376">
            <v>1</v>
          </cell>
          <cell r="E376">
            <v>10.75</v>
          </cell>
          <cell r="F376">
            <v>10.75</v>
          </cell>
        </row>
        <row r="377">
          <cell r="A377" t="str">
            <v>MA02.001</v>
          </cell>
          <cell r="B377" t="str">
            <v>Clavos corrientes</v>
          </cell>
          <cell r="C377" t="str">
            <v>lb</v>
          </cell>
          <cell r="D377">
            <v>1</v>
          </cell>
          <cell r="E377">
            <v>4.95</v>
          </cell>
          <cell r="F377">
            <v>4.95</v>
          </cell>
        </row>
        <row r="378">
          <cell r="A378" t="str">
            <v>MA02.002</v>
          </cell>
          <cell r="B378" t="str">
            <v>Clavos acero</v>
          </cell>
          <cell r="C378" t="str">
            <v>lb</v>
          </cell>
          <cell r="D378">
            <v>1</v>
          </cell>
          <cell r="E378">
            <v>18</v>
          </cell>
          <cell r="F378">
            <v>18</v>
          </cell>
        </row>
        <row r="379">
          <cell r="A379" t="str">
            <v>MA02.003</v>
          </cell>
          <cell r="B379" t="str">
            <v>Clavos Zinc</v>
          </cell>
          <cell r="C379" t="str">
            <v>lb</v>
          </cell>
          <cell r="D379">
            <v>1</v>
          </cell>
          <cell r="E379">
            <v>12.95</v>
          </cell>
          <cell r="F379">
            <v>12.95</v>
          </cell>
        </row>
        <row r="380">
          <cell r="A380" t="str">
            <v>MA03.001</v>
          </cell>
          <cell r="B380" t="str">
            <v>Plancha Zinc acanalado, 3' x 6', calibre 34(p/casetas solamente)</v>
          </cell>
          <cell r="C380" t="str">
            <v>u</v>
          </cell>
          <cell r="D380">
            <v>1</v>
          </cell>
          <cell r="E380">
            <v>45.6</v>
          </cell>
          <cell r="F380">
            <v>45.6</v>
          </cell>
        </row>
        <row r="381">
          <cell r="A381" t="str">
            <v>MA03.002</v>
          </cell>
          <cell r="B381" t="str">
            <v>Plancha Zinc acanalado, 3' x 6', calibre 29</v>
          </cell>
          <cell r="C381" t="str">
            <v>u</v>
          </cell>
          <cell r="D381">
            <v>1</v>
          </cell>
          <cell r="E381">
            <v>57.6</v>
          </cell>
          <cell r="F381">
            <v>57.6</v>
          </cell>
        </row>
        <row r="382">
          <cell r="A382" t="str">
            <v>MA03.003</v>
          </cell>
          <cell r="B382" t="str">
            <v>Plancha Zinc acanalado, 3' x 6', calibre 27</v>
          </cell>
          <cell r="C382" t="str">
            <v>u</v>
          </cell>
          <cell r="D382">
            <v>1</v>
          </cell>
          <cell r="E382">
            <v>68.400000000000006</v>
          </cell>
          <cell r="F382">
            <v>68.400000000000006</v>
          </cell>
        </row>
        <row r="383">
          <cell r="A383" t="str">
            <v>MA03.004</v>
          </cell>
          <cell r="B383" t="str">
            <v>Plancha Zinc acanalado, 3' x 6', calibre 26</v>
          </cell>
          <cell r="C383" t="str">
            <v>u</v>
          </cell>
          <cell r="D383">
            <v>1</v>
          </cell>
          <cell r="E383">
            <v>82.8</v>
          </cell>
          <cell r="F383">
            <v>82.8</v>
          </cell>
        </row>
        <row r="384">
          <cell r="A384" t="str">
            <v>MA03.005</v>
          </cell>
          <cell r="B384" t="str">
            <v>Plancha Zinc acanalado, 3' x 6', calibre 24</v>
          </cell>
          <cell r="C384" t="str">
            <v>u</v>
          </cell>
          <cell r="D384">
            <v>1</v>
          </cell>
          <cell r="E384">
            <v>152</v>
          </cell>
          <cell r="F384">
            <v>152</v>
          </cell>
        </row>
        <row r="385">
          <cell r="A385" t="str">
            <v>MA03.006</v>
          </cell>
          <cell r="B385" t="str">
            <v>Caballete de Zinc de 3', calibre 34</v>
          </cell>
          <cell r="C385" t="str">
            <v>u</v>
          </cell>
          <cell r="D385">
            <v>1</v>
          </cell>
          <cell r="E385">
            <v>19.899999999999999</v>
          </cell>
          <cell r="F385">
            <v>19.899999999999999</v>
          </cell>
        </row>
        <row r="386">
          <cell r="A386" t="str">
            <v>MA03.007</v>
          </cell>
          <cell r="B386" t="str">
            <v>Caballete de Zinc de 3', calibre 29</v>
          </cell>
          <cell r="C386" t="str">
            <v>u</v>
          </cell>
          <cell r="D386">
            <v>1</v>
          </cell>
          <cell r="E386">
            <v>28.55</v>
          </cell>
          <cell r="F386">
            <v>28.55</v>
          </cell>
        </row>
        <row r="387">
          <cell r="A387" t="str">
            <v>MA04.001</v>
          </cell>
          <cell r="B387" t="str">
            <v>Regla para Empañete (preparada)</v>
          </cell>
          <cell r="C387" t="str">
            <v>p2</v>
          </cell>
          <cell r="D387">
            <v>1</v>
          </cell>
          <cell r="E387">
            <v>29</v>
          </cell>
          <cell r="F387">
            <v>29</v>
          </cell>
        </row>
        <row r="388">
          <cell r="A388" t="str">
            <v>MA05.001</v>
          </cell>
          <cell r="B388" t="str">
            <v>Disco de Lija #80</v>
          </cell>
          <cell r="C388" t="str">
            <v>ud</v>
          </cell>
          <cell r="D388">
            <v>1</v>
          </cell>
          <cell r="E388">
            <v>11.5</v>
          </cell>
          <cell r="F388">
            <v>11.5</v>
          </cell>
        </row>
        <row r="389">
          <cell r="A389" t="str">
            <v>MC</v>
          </cell>
          <cell r="B389" t="str">
            <v>MALLAS CICLONICAS</v>
          </cell>
          <cell r="D389" t="str">
            <v/>
          </cell>
          <cell r="F389" t="str">
            <v/>
          </cell>
        </row>
        <row r="390">
          <cell r="A390" t="str">
            <v>MC01.001</v>
          </cell>
          <cell r="B390" t="str">
            <v>Malla ciclónica corriente 6' calibre 9 (Rollo 50' )</v>
          </cell>
          <cell r="C390" t="str">
            <v>u</v>
          </cell>
          <cell r="D390">
            <v>1</v>
          </cell>
          <cell r="E390">
            <v>1087</v>
          </cell>
          <cell r="F390">
            <v>1087</v>
          </cell>
        </row>
        <row r="391">
          <cell r="A391" t="str">
            <v>MC01.002</v>
          </cell>
          <cell r="B391" t="str">
            <v>Malla ciclónica corriente 7' calibre 9 (Rollo 50' )</v>
          </cell>
          <cell r="C391" t="str">
            <v>u</v>
          </cell>
          <cell r="D391">
            <v>1</v>
          </cell>
          <cell r="E391">
            <v>1232</v>
          </cell>
          <cell r="F391">
            <v>1232</v>
          </cell>
        </row>
        <row r="392">
          <cell r="A392" t="str">
            <v>MC01.003</v>
          </cell>
          <cell r="B392" t="str">
            <v>Tubo galvanizado ligero de 1 1/2" x 15"</v>
          </cell>
          <cell r="C392" t="str">
            <v>u</v>
          </cell>
          <cell r="D392">
            <v>1</v>
          </cell>
          <cell r="E392">
            <v>155</v>
          </cell>
          <cell r="F392">
            <v>155</v>
          </cell>
        </row>
        <row r="393">
          <cell r="A393" t="str">
            <v>MC01.004</v>
          </cell>
          <cell r="B393" t="str">
            <v>Tubo galvanizado ligero de 1 1/4" x 20"</v>
          </cell>
          <cell r="C393" t="str">
            <v>u</v>
          </cell>
          <cell r="D393">
            <v>1</v>
          </cell>
          <cell r="E393">
            <v>182</v>
          </cell>
          <cell r="F393">
            <v>182</v>
          </cell>
        </row>
        <row r="394">
          <cell r="A394" t="str">
            <v>MC01.005</v>
          </cell>
          <cell r="B394" t="str">
            <v>Barra tensora de 6'</v>
          </cell>
          <cell r="C394" t="str">
            <v>u</v>
          </cell>
          <cell r="D394">
            <v>1</v>
          </cell>
          <cell r="E394">
            <v>30</v>
          </cell>
          <cell r="F394">
            <v>30</v>
          </cell>
        </row>
        <row r="395">
          <cell r="A395" t="str">
            <v>MC01.006</v>
          </cell>
          <cell r="B395" t="str">
            <v>Abrazadera de 1 1/2"</v>
          </cell>
          <cell r="C395" t="str">
            <v>u</v>
          </cell>
          <cell r="D395">
            <v>1</v>
          </cell>
          <cell r="E395">
            <v>6</v>
          </cell>
          <cell r="F395">
            <v>6</v>
          </cell>
        </row>
        <row r="396">
          <cell r="A396" t="str">
            <v>MC01.007</v>
          </cell>
          <cell r="B396" t="str">
            <v>Copa Final de 1 1/2"</v>
          </cell>
          <cell r="C396" t="str">
            <v>u</v>
          </cell>
          <cell r="D396">
            <v>1</v>
          </cell>
          <cell r="E396">
            <v>6.05</v>
          </cell>
          <cell r="F396">
            <v>6.05</v>
          </cell>
        </row>
        <row r="397">
          <cell r="A397" t="str">
            <v>MC01.008</v>
          </cell>
          <cell r="B397" t="str">
            <v>Terminal de 1 1/4"</v>
          </cell>
          <cell r="C397" t="str">
            <v>u</v>
          </cell>
          <cell r="D397">
            <v>1</v>
          </cell>
          <cell r="E397">
            <v>7</v>
          </cell>
          <cell r="F397">
            <v>7</v>
          </cell>
        </row>
        <row r="398">
          <cell r="A398" t="str">
            <v>MC01.009</v>
          </cell>
          <cell r="B398" t="str">
            <v>Palometa 1 1/2" para tres cuerdas, sencilla</v>
          </cell>
          <cell r="C398" t="str">
            <v>u</v>
          </cell>
          <cell r="D398">
            <v>1</v>
          </cell>
          <cell r="E398">
            <v>25</v>
          </cell>
          <cell r="F398">
            <v>25</v>
          </cell>
        </row>
        <row r="399">
          <cell r="A399" t="str">
            <v>MC01.010</v>
          </cell>
          <cell r="B399" t="str">
            <v>Palometa 1 1/2" para tres cuerdas, doble</v>
          </cell>
          <cell r="C399" t="str">
            <v>u</v>
          </cell>
          <cell r="D399">
            <v>1</v>
          </cell>
          <cell r="E399">
            <v>30</v>
          </cell>
          <cell r="F399">
            <v>30</v>
          </cell>
        </row>
        <row r="400">
          <cell r="A400" t="str">
            <v>MC01.011</v>
          </cell>
          <cell r="B400" t="str">
            <v>Rollo alambre de púas calibre 16 x 110 m.</v>
          </cell>
          <cell r="C400" t="str">
            <v>u</v>
          </cell>
          <cell r="D400">
            <v>1</v>
          </cell>
          <cell r="E400">
            <v>94</v>
          </cell>
          <cell r="F400">
            <v>94</v>
          </cell>
        </row>
        <row r="401">
          <cell r="A401" t="str">
            <v>MC01.012</v>
          </cell>
          <cell r="B401" t="str">
            <v>Rollo alambre de púas calibre 14 x 110 m.</v>
          </cell>
          <cell r="C401" t="str">
            <v>u</v>
          </cell>
          <cell r="D401">
            <v>1</v>
          </cell>
          <cell r="E401">
            <v>183</v>
          </cell>
          <cell r="F401">
            <v>183</v>
          </cell>
        </row>
        <row r="402">
          <cell r="A402" t="str">
            <v>MC01.013</v>
          </cell>
          <cell r="B402" t="str">
            <v>Grapas para alambre de púas.</v>
          </cell>
          <cell r="C402" t="str">
            <v>lb</v>
          </cell>
          <cell r="D402">
            <v>1</v>
          </cell>
          <cell r="E402">
            <v>7</v>
          </cell>
          <cell r="F402">
            <v>7</v>
          </cell>
        </row>
        <row r="403">
          <cell r="A403" t="str">
            <v>MC01.014</v>
          </cell>
          <cell r="B403" t="str">
            <v>Colocación de malla ciclónica de 6' (mano de obra solamente)</v>
          </cell>
          <cell r="C403" t="str">
            <v>m</v>
          </cell>
          <cell r="D403">
            <v>1</v>
          </cell>
          <cell r="E403">
            <v>125</v>
          </cell>
          <cell r="F403">
            <v>125</v>
          </cell>
        </row>
        <row r="404">
          <cell r="A404" t="str">
            <v>MC01.015</v>
          </cell>
          <cell r="B404" t="str">
            <v>Colocación de malla ciclónica de 7' (mano de obra solamente)</v>
          </cell>
          <cell r="C404" t="str">
            <v>m</v>
          </cell>
          <cell r="D404">
            <v>1</v>
          </cell>
          <cell r="E404">
            <v>150</v>
          </cell>
          <cell r="F404">
            <v>150</v>
          </cell>
        </row>
        <row r="405">
          <cell r="A405" t="str">
            <v>OT</v>
          </cell>
          <cell r="B405" t="str">
            <v>OTROS</v>
          </cell>
        </row>
        <row r="406">
          <cell r="A406" t="str">
            <v>OT01.001</v>
          </cell>
          <cell r="B406" t="str">
            <v>Hilo de Nylon 1 lbr</v>
          </cell>
          <cell r="C406" t="str">
            <v>ud</v>
          </cell>
          <cell r="D406">
            <v>1</v>
          </cell>
          <cell r="E406">
            <v>60</v>
          </cell>
          <cell r="F406">
            <v>60</v>
          </cell>
        </row>
        <row r="407">
          <cell r="A407" t="str">
            <v>OT01.002</v>
          </cell>
          <cell r="B407" t="str">
            <v>Cubo de goma #10</v>
          </cell>
          <cell r="C407" t="str">
            <v>ud</v>
          </cell>
          <cell r="D407">
            <v>1</v>
          </cell>
          <cell r="E407">
            <v>52</v>
          </cell>
          <cell r="F407">
            <v>52</v>
          </cell>
        </row>
        <row r="408">
          <cell r="A408" t="str">
            <v>OT01.003</v>
          </cell>
          <cell r="B408" t="str">
            <v>Cubo de goma #8</v>
          </cell>
          <cell r="C408" t="str">
            <v>ud</v>
          </cell>
          <cell r="D408">
            <v>1</v>
          </cell>
          <cell r="E408">
            <v>45</v>
          </cell>
          <cell r="F408">
            <v>45</v>
          </cell>
        </row>
        <row r="409">
          <cell r="A409" t="str">
            <v>OT01.004</v>
          </cell>
          <cell r="B409" t="str">
            <v>Escoba plástica para hojas, tipo EAGLE</v>
          </cell>
          <cell r="C409" t="str">
            <v>ud</v>
          </cell>
          <cell r="D409">
            <v>1</v>
          </cell>
          <cell r="E409">
            <v>73</v>
          </cell>
          <cell r="F409">
            <v>73</v>
          </cell>
        </row>
        <row r="410">
          <cell r="A410" t="str">
            <v>OT01.005</v>
          </cell>
          <cell r="B410" t="str">
            <v>Pala cuadrada "Tramontina"</v>
          </cell>
          <cell r="C410" t="str">
            <v>ud</v>
          </cell>
          <cell r="D410">
            <v>1</v>
          </cell>
          <cell r="E410">
            <v>85</v>
          </cell>
          <cell r="F410">
            <v>85</v>
          </cell>
        </row>
        <row r="411">
          <cell r="A411" t="str">
            <v>OT01.006</v>
          </cell>
          <cell r="B411" t="str">
            <v>Pala redonda "Tramontina"</v>
          </cell>
          <cell r="C411" t="str">
            <v>ud</v>
          </cell>
          <cell r="D411">
            <v>1</v>
          </cell>
          <cell r="E411">
            <v>81</v>
          </cell>
          <cell r="F411">
            <v>81</v>
          </cell>
        </row>
        <row r="412">
          <cell r="A412" t="str">
            <v>OT01.007</v>
          </cell>
          <cell r="B412" t="str">
            <v>Rastrillo para piedras , 14 dientes, USA</v>
          </cell>
          <cell r="C412" t="str">
            <v>ud</v>
          </cell>
          <cell r="D412">
            <v>1</v>
          </cell>
          <cell r="E412">
            <v>335</v>
          </cell>
          <cell r="F412">
            <v>335</v>
          </cell>
        </row>
        <row r="413">
          <cell r="A413" t="str">
            <v>OT01.008</v>
          </cell>
          <cell r="B413" t="str">
            <v>Carretilla de Metal "JEEP", "BRONCO", Taiwan</v>
          </cell>
          <cell r="C413" t="str">
            <v>ud</v>
          </cell>
          <cell r="D413">
            <v>1</v>
          </cell>
          <cell r="E413">
            <v>1160</v>
          </cell>
          <cell r="F413">
            <v>1160</v>
          </cell>
        </row>
        <row r="414">
          <cell r="A414" t="str">
            <v>OT02.001</v>
          </cell>
          <cell r="B414" t="str">
            <v>Gasolina</v>
          </cell>
          <cell r="C414" t="str">
            <v>gl</v>
          </cell>
          <cell r="D414">
            <v>1</v>
          </cell>
          <cell r="E414">
            <v>26</v>
          </cell>
          <cell r="F414">
            <v>26</v>
          </cell>
        </row>
        <row r="415">
          <cell r="A415" t="str">
            <v>OT02.002</v>
          </cell>
          <cell r="B415" t="str">
            <v>Gasoil</v>
          </cell>
          <cell r="C415" t="str">
            <v>gl</v>
          </cell>
          <cell r="D415">
            <v>1</v>
          </cell>
          <cell r="E415">
            <v>16.100000000000001</v>
          </cell>
          <cell r="F415">
            <v>16.100000000000001</v>
          </cell>
        </row>
        <row r="416">
          <cell r="A416" t="str">
            <v>OT02.003</v>
          </cell>
          <cell r="B416" t="str">
            <v>Lubricantes</v>
          </cell>
          <cell r="C416" t="str">
            <v>1/4 gl</v>
          </cell>
          <cell r="D416">
            <v>1</v>
          </cell>
          <cell r="E416">
            <v>30</v>
          </cell>
          <cell r="F416">
            <v>30</v>
          </cell>
        </row>
        <row r="417">
          <cell r="A417" t="str">
            <v>TP</v>
          </cell>
          <cell r="B417" t="str">
            <v>TUBERIAS Y PIEZAS</v>
          </cell>
          <cell r="D417" t="str">
            <v/>
          </cell>
          <cell r="F417" t="str">
            <v/>
          </cell>
        </row>
        <row r="418">
          <cell r="A418" t="str">
            <v>TP01.</v>
          </cell>
          <cell r="B418" t="str">
            <v>Tuberías y Piezas PVC Drenaje</v>
          </cell>
          <cell r="D418" t="str">
            <v/>
          </cell>
          <cell r="F418" t="str">
            <v/>
          </cell>
        </row>
        <row r="419">
          <cell r="A419" t="str">
            <v>TP01.001</v>
          </cell>
          <cell r="B419" t="str">
            <v>Tubo de 1 1/2" x 20' PVC Drenaje</v>
          </cell>
          <cell r="C419" t="str">
            <v>u</v>
          </cell>
          <cell r="D419">
            <v>1</v>
          </cell>
          <cell r="E419">
            <v>38.549999999999997</v>
          </cell>
          <cell r="F419">
            <v>38.549999999999997</v>
          </cell>
        </row>
        <row r="420">
          <cell r="A420" t="str">
            <v>TP01.002</v>
          </cell>
          <cell r="B420" t="str">
            <v>Tubo de 2" x 20' PVC Drenaje</v>
          </cell>
          <cell r="C420" t="str">
            <v>u</v>
          </cell>
          <cell r="D420">
            <v>1</v>
          </cell>
          <cell r="E420">
            <v>46</v>
          </cell>
          <cell r="F420">
            <v>46</v>
          </cell>
        </row>
        <row r="421">
          <cell r="A421" t="str">
            <v>TP01.003</v>
          </cell>
          <cell r="B421" t="str">
            <v>Tubo de 3" x 20' PVC Drenaje</v>
          </cell>
          <cell r="C421" t="str">
            <v>u</v>
          </cell>
          <cell r="D421">
            <v>1</v>
          </cell>
          <cell r="E421">
            <v>73.5</v>
          </cell>
          <cell r="F421">
            <v>73.5</v>
          </cell>
        </row>
        <row r="422">
          <cell r="A422" t="str">
            <v>TP01.004</v>
          </cell>
          <cell r="B422" t="str">
            <v>Tubo de 4" x 20' PVC Drenaje</v>
          </cell>
          <cell r="C422" t="str">
            <v>u</v>
          </cell>
          <cell r="D422">
            <v>1</v>
          </cell>
          <cell r="E422">
            <v>96</v>
          </cell>
          <cell r="F422">
            <v>96</v>
          </cell>
        </row>
        <row r="423">
          <cell r="A423" t="str">
            <v>TP01.005</v>
          </cell>
          <cell r="B423" t="str">
            <v>Tubo de 6" x 20' PVC Drenaje</v>
          </cell>
          <cell r="C423" t="str">
            <v>u</v>
          </cell>
          <cell r="D423">
            <v>1</v>
          </cell>
          <cell r="E423">
            <v>299.5</v>
          </cell>
          <cell r="F423">
            <v>299.5</v>
          </cell>
        </row>
        <row r="424">
          <cell r="A424" t="str">
            <v>TP01.006</v>
          </cell>
          <cell r="B424" t="str">
            <v>Tubo de 2" x 20' PVC SDR-41</v>
          </cell>
          <cell r="C424" t="str">
            <v>u</v>
          </cell>
          <cell r="D424">
            <v>1</v>
          </cell>
          <cell r="E424">
            <v>79</v>
          </cell>
          <cell r="F424">
            <v>79</v>
          </cell>
        </row>
        <row r="425">
          <cell r="A425" t="str">
            <v>TP01.007</v>
          </cell>
          <cell r="B425" t="str">
            <v>Tubo de 3" x 20' PVC SDR-41</v>
          </cell>
          <cell r="C425" t="str">
            <v>u</v>
          </cell>
          <cell r="D425">
            <v>1</v>
          </cell>
          <cell r="E425">
            <v>140</v>
          </cell>
          <cell r="F425">
            <v>140</v>
          </cell>
        </row>
        <row r="426">
          <cell r="A426" t="str">
            <v>TP01.008</v>
          </cell>
          <cell r="B426" t="str">
            <v>Tubo de 4" x 20' PVC SDR-41</v>
          </cell>
          <cell r="C426" t="str">
            <v>u</v>
          </cell>
          <cell r="D426">
            <v>1</v>
          </cell>
          <cell r="E426">
            <v>223</v>
          </cell>
          <cell r="F426">
            <v>223</v>
          </cell>
        </row>
        <row r="427">
          <cell r="A427" t="str">
            <v>TP01.009</v>
          </cell>
          <cell r="B427" t="str">
            <v>Tubo de 6" x 20' PVC SDR-41</v>
          </cell>
          <cell r="C427" t="str">
            <v>u</v>
          </cell>
          <cell r="D427">
            <v>1</v>
          </cell>
          <cell r="E427">
            <v>503</v>
          </cell>
          <cell r="F427">
            <v>503</v>
          </cell>
        </row>
        <row r="428">
          <cell r="A428" t="str">
            <v>TP01.010</v>
          </cell>
          <cell r="B428" t="str">
            <v>Tubo de 2" x 20' PVC SDR-26</v>
          </cell>
          <cell r="C428" t="str">
            <v>u</v>
          </cell>
          <cell r="D428">
            <v>1</v>
          </cell>
          <cell r="E428">
            <v>98.5</v>
          </cell>
          <cell r="F428">
            <v>98.5</v>
          </cell>
        </row>
        <row r="429">
          <cell r="A429" t="str">
            <v>TP01.011</v>
          </cell>
          <cell r="B429" t="str">
            <v>Tubo de 3" x 20' PVC SDR-26</v>
          </cell>
          <cell r="C429" t="str">
            <v>u</v>
          </cell>
          <cell r="D429">
            <v>1</v>
          </cell>
          <cell r="E429">
            <v>233</v>
          </cell>
          <cell r="F429">
            <v>233</v>
          </cell>
        </row>
        <row r="430">
          <cell r="A430" t="str">
            <v>TP01.012</v>
          </cell>
          <cell r="B430" t="str">
            <v>Tubo de 4" x 20' PVC SDR-26</v>
          </cell>
          <cell r="C430" t="str">
            <v>u</v>
          </cell>
          <cell r="D430">
            <v>1</v>
          </cell>
          <cell r="E430">
            <v>363</v>
          </cell>
          <cell r="F430">
            <v>363</v>
          </cell>
        </row>
        <row r="431">
          <cell r="A431" t="str">
            <v>TP01.013</v>
          </cell>
          <cell r="B431" t="str">
            <v>Tubo de 6" x 20' PVC SDR-26</v>
          </cell>
          <cell r="C431" t="str">
            <v>u</v>
          </cell>
          <cell r="D431">
            <v>1</v>
          </cell>
          <cell r="E431">
            <v>761</v>
          </cell>
          <cell r="F431">
            <v>761</v>
          </cell>
        </row>
        <row r="432">
          <cell r="A432" t="str">
            <v>TP01.014</v>
          </cell>
          <cell r="B432" t="str">
            <v>Codo de 2" x 90 Drenaje</v>
          </cell>
          <cell r="C432" t="str">
            <v>u</v>
          </cell>
          <cell r="D432">
            <v>1</v>
          </cell>
          <cell r="E432">
            <v>8.6999999999999993</v>
          </cell>
          <cell r="F432">
            <v>8.6999999999999993</v>
          </cell>
        </row>
        <row r="433">
          <cell r="A433" t="str">
            <v>TP01.015</v>
          </cell>
          <cell r="B433" t="str">
            <v>Codo de 3" x 90 Drenaje</v>
          </cell>
          <cell r="C433" t="str">
            <v>u</v>
          </cell>
          <cell r="D433">
            <v>1</v>
          </cell>
          <cell r="E433">
            <v>20</v>
          </cell>
          <cell r="F433">
            <v>20</v>
          </cell>
        </row>
        <row r="434">
          <cell r="A434" t="str">
            <v>TP01.016</v>
          </cell>
          <cell r="B434" t="str">
            <v>Codo de 4" x 90 Drenaje</v>
          </cell>
          <cell r="C434" t="str">
            <v>u</v>
          </cell>
          <cell r="D434">
            <v>1</v>
          </cell>
          <cell r="E434">
            <v>31.75</v>
          </cell>
          <cell r="F434">
            <v>31.75</v>
          </cell>
        </row>
        <row r="435">
          <cell r="A435" t="str">
            <v>TP01.017</v>
          </cell>
          <cell r="B435" t="str">
            <v>Codo de 6" x 90 Drenaje</v>
          </cell>
          <cell r="C435" t="str">
            <v>u</v>
          </cell>
          <cell r="D435">
            <v>1</v>
          </cell>
          <cell r="E435">
            <v>260</v>
          </cell>
          <cell r="F435">
            <v>260</v>
          </cell>
        </row>
        <row r="436">
          <cell r="A436" t="str">
            <v>TP01.018</v>
          </cell>
          <cell r="B436" t="str">
            <v>Codo de 2" x 45 Drenaje</v>
          </cell>
          <cell r="C436" t="str">
            <v>u</v>
          </cell>
          <cell r="D436">
            <v>1</v>
          </cell>
          <cell r="E436">
            <v>7</v>
          </cell>
          <cell r="F436">
            <v>7</v>
          </cell>
        </row>
        <row r="437">
          <cell r="A437" t="str">
            <v>TP01.019</v>
          </cell>
          <cell r="B437" t="str">
            <v>Codo de 3" x 45 Drenaje</v>
          </cell>
          <cell r="C437" t="str">
            <v>u</v>
          </cell>
          <cell r="D437">
            <v>1</v>
          </cell>
          <cell r="E437">
            <v>15</v>
          </cell>
          <cell r="F437">
            <v>15</v>
          </cell>
        </row>
        <row r="438">
          <cell r="A438" t="str">
            <v>TP01.020</v>
          </cell>
          <cell r="B438" t="str">
            <v>Codo de 4" x 45 Drenaje</v>
          </cell>
          <cell r="C438" t="str">
            <v>u</v>
          </cell>
          <cell r="D438">
            <v>1</v>
          </cell>
          <cell r="E438">
            <v>25</v>
          </cell>
          <cell r="F438">
            <v>25</v>
          </cell>
        </row>
        <row r="439">
          <cell r="A439" t="str">
            <v>TP01.021</v>
          </cell>
          <cell r="B439" t="str">
            <v>Codo de 6" x 45 Drenaje</v>
          </cell>
          <cell r="C439" t="str">
            <v>u</v>
          </cell>
          <cell r="D439">
            <v>1</v>
          </cell>
          <cell r="E439">
            <v>260</v>
          </cell>
          <cell r="F439">
            <v>260</v>
          </cell>
        </row>
        <row r="440">
          <cell r="A440" t="str">
            <v>TP01.022</v>
          </cell>
          <cell r="B440" t="str">
            <v>Yee de 2" PVC Drenaje</v>
          </cell>
          <cell r="C440" t="str">
            <v>u</v>
          </cell>
          <cell r="D440">
            <v>1</v>
          </cell>
          <cell r="E440">
            <v>16</v>
          </cell>
          <cell r="F440">
            <v>16</v>
          </cell>
        </row>
        <row r="441">
          <cell r="A441" t="str">
            <v>TP01.023</v>
          </cell>
          <cell r="B441" t="str">
            <v>Yee de 3" PVC Drenaje</v>
          </cell>
          <cell r="C441" t="str">
            <v>u</v>
          </cell>
          <cell r="D441">
            <v>1</v>
          </cell>
          <cell r="E441">
            <v>33</v>
          </cell>
          <cell r="F441">
            <v>33</v>
          </cell>
        </row>
        <row r="442">
          <cell r="A442" t="str">
            <v>TP01.024</v>
          </cell>
          <cell r="B442" t="str">
            <v>Yee de 4" PVC Drenaje</v>
          </cell>
          <cell r="C442" t="str">
            <v>u</v>
          </cell>
          <cell r="D442">
            <v>1</v>
          </cell>
          <cell r="E442">
            <v>55</v>
          </cell>
          <cell r="F442">
            <v>55</v>
          </cell>
        </row>
        <row r="443">
          <cell r="A443" t="str">
            <v>TP01.025</v>
          </cell>
          <cell r="B443" t="str">
            <v>Yee de 6" PVC Drenaje</v>
          </cell>
          <cell r="C443" t="str">
            <v>u</v>
          </cell>
          <cell r="D443">
            <v>1</v>
          </cell>
          <cell r="E443">
            <v>526</v>
          </cell>
          <cell r="F443">
            <v>526</v>
          </cell>
        </row>
        <row r="444">
          <cell r="A444" t="str">
            <v>TP01.026</v>
          </cell>
          <cell r="B444" t="str">
            <v>Yee reducción, de 3" a 2" PVC Drenaje</v>
          </cell>
          <cell r="C444" t="str">
            <v>u</v>
          </cell>
          <cell r="D444">
            <v>1</v>
          </cell>
          <cell r="E444">
            <v>25</v>
          </cell>
          <cell r="F444">
            <v>25</v>
          </cell>
        </row>
        <row r="445">
          <cell r="A445" t="str">
            <v>TP01.027</v>
          </cell>
          <cell r="B445" t="str">
            <v>Yee reducción, de 4" a 3" PVC Drenaje</v>
          </cell>
          <cell r="C445" t="str">
            <v>u</v>
          </cell>
          <cell r="D445">
            <v>1</v>
          </cell>
          <cell r="E445">
            <v>70</v>
          </cell>
          <cell r="F445">
            <v>70</v>
          </cell>
        </row>
        <row r="446">
          <cell r="A446" t="str">
            <v>TP01.028</v>
          </cell>
          <cell r="B446" t="str">
            <v>Yee reducción, de 4" a 2" PVC Drenaje</v>
          </cell>
          <cell r="C446" t="str">
            <v>u</v>
          </cell>
          <cell r="D446">
            <v>1</v>
          </cell>
          <cell r="E446">
            <v>32</v>
          </cell>
          <cell r="F446">
            <v>32</v>
          </cell>
        </row>
        <row r="447">
          <cell r="A447" t="str">
            <v>TP01.029</v>
          </cell>
          <cell r="B447" t="str">
            <v>Yee reducción, de 6" a 4" PVC Drenaje</v>
          </cell>
          <cell r="C447" t="str">
            <v>u</v>
          </cell>
          <cell r="D447">
            <v>1</v>
          </cell>
          <cell r="E447">
            <v>300</v>
          </cell>
          <cell r="F447">
            <v>300</v>
          </cell>
        </row>
        <row r="448">
          <cell r="A448" t="str">
            <v>TP01.030</v>
          </cell>
          <cell r="B448" t="str">
            <v>Tee de 2" PVC Drenaje</v>
          </cell>
          <cell r="C448" t="str">
            <v>u</v>
          </cell>
          <cell r="D448">
            <v>1</v>
          </cell>
          <cell r="E448">
            <v>14.5</v>
          </cell>
          <cell r="F448">
            <v>14.5</v>
          </cell>
        </row>
        <row r="449">
          <cell r="A449" t="str">
            <v>TP01.031</v>
          </cell>
          <cell r="B449" t="str">
            <v>Tee de 3" PVC Drenaje</v>
          </cell>
          <cell r="C449" t="str">
            <v>u</v>
          </cell>
          <cell r="D449">
            <v>1</v>
          </cell>
          <cell r="E449">
            <v>31</v>
          </cell>
          <cell r="F449">
            <v>31</v>
          </cell>
        </row>
        <row r="450">
          <cell r="A450" t="str">
            <v>TP01.032</v>
          </cell>
          <cell r="B450" t="str">
            <v>Tee de 4" PVC Drenaje</v>
          </cell>
          <cell r="C450" t="str">
            <v>u</v>
          </cell>
          <cell r="D450">
            <v>1</v>
          </cell>
          <cell r="E450">
            <v>50</v>
          </cell>
          <cell r="F450">
            <v>50</v>
          </cell>
        </row>
        <row r="451">
          <cell r="A451" t="str">
            <v>TP01.033</v>
          </cell>
          <cell r="B451" t="str">
            <v>Tee de 6" PVC Drenaje</v>
          </cell>
          <cell r="C451" t="str">
            <v>u</v>
          </cell>
          <cell r="D451">
            <v>1</v>
          </cell>
          <cell r="E451">
            <v>310</v>
          </cell>
          <cell r="F451">
            <v>310</v>
          </cell>
        </row>
        <row r="452">
          <cell r="A452" t="str">
            <v>TP01.034</v>
          </cell>
          <cell r="B452" t="str">
            <v>Tee reducción, de 3" a 2" PVC Drenaje</v>
          </cell>
          <cell r="C452" t="str">
            <v>u</v>
          </cell>
          <cell r="D452">
            <v>1</v>
          </cell>
          <cell r="E452">
            <v>18.75</v>
          </cell>
          <cell r="F452">
            <v>18.75</v>
          </cell>
        </row>
        <row r="453">
          <cell r="A453" t="str">
            <v>TP01.035</v>
          </cell>
          <cell r="B453" t="str">
            <v>Tee reducción, de 4" a 3" PVC Drenaje</v>
          </cell>
          <cell r="C453" t="str">
            <v>u</v>
          </cell>
          <cell r="D453">
            <v>1</v>
          </cell>
          <cell r="E453">
            <v>73</v>
          </cell>
          <cell r="F453">
            <v>73</v>
          </cell>
        </row>
        <row r="454">
          <cell r="A454" t="str">
            <v>TP01.036</v>
          </cell>
          <cell r="B454" t="str">
            <v>Tee reducción, de 4" a 2" PVC Drenaje</v>
          </cell>
          <cell r="C454" t="str">
            <v>u</v>
          </cell>
          <cell r="D454">
            <v>1</v>
          </cell>
          <cell r="E454">
            <v>32</v>
          </cell>
          <cell r="F454">
            <v>32</v>
          </cell>
        </row>
        <row r="455">
          <cell r="A455" t="str">
            <v>TP01.037</v>
          </cell>
          <cell r="B455" t="str">
            <v>Tee reducción, de 6" a 3" PVC Drenaje</v>
          </cell>
          <cell r="C455" t="str">
            <v>u</v>
          </cell>
          <cell r="D455">
            <v>1</v>
          </cell>
          <cell r="E455">
            <v>265</v>
          </cell>
          <cell r="F455">
            <v>265</v>
          </cell>
        </row>
        <row r="456">
          <cell r="A456" t="str">
            <v>TP01.038</v>
          </cell>
          <cell r="B456" t="str">
            <v>Tee reducción, de 6" a 4" PVC Drenaje</v>
          </cell>
          <cell r="C456" t="str">
            <v>u</v>
          </cell>
          <cell r="D456">
            <v>1</v>
          </cell>
          <cell r="E456">
            <v>265</v>
          </cell>
          <cell r="F456">
            <v>265</v>
          </cell>
        </row>
        <row r="457">
          <cell r="A457" t="str">
            <v>TP01.039</v>
          </cell>
          <cell r="B457" t="str">
            <v>Tapón Registro de 2" PVC Drenaje</v>
          </cell>
          <cell r="C457" t="str">
            <v>u</v>
          </cell>
          <cell r="D457">
            <v>1</v>
          </cell>
          <cell r="E457">
            <v>25</v>
          </cell>
          <cell r="F457">
            <v>25</v>
          </cell>
        </row>
        <row r="458">
          <cell r="A458" t="str">
            <v>TP01.040</v>
          </cell>
          <cell r="B458" t="str">
            <v>Tapón Registro de 3" PVC Drenaje</v>
          </cell>
          <cell r="C458" t="str">
            <v>u</v>
          </cell>
          <cell r="D458">
            <v>1</v>
          </cell>
          <cell r="E458">
            <v>55</v>
          </cell>
          <cell r="F458">
            <v>55</v>
          </cell>
        </row>
        <row r="459">
          <cell r="A459" t="str">
            <v>TP01.041</v>
          </cell>
          <cell r="B459" t="str">
            <v>Tapón Registro de 4" PVC Drenaje</v>
          </cell>
          <cell r="C459" t="str">
            <v>u</v>
          </cell>
          <cell r="D459">
            <v>1</v>
          </cell>
          <cell r="E459">
            <v>60</v>
          </cell>
          <cell r="F459">
            <v>60</v>
          </cell>
        </row>
        <row r="460">
          <cell r="A460" t="str">
            <v>TP01.042</v>
          </cell>
          <cell r="B460" t="str">
            <v>Sifón de 1 1/2", PVC</v>
          </cell>
          <cell r="C460" t="str">
            <v>u</v>
          </cell>
          <cell r="D460">
            <v>1</v>
          </cell>
          <cell r="E460">
            <v>41.9</v>
          </cell>
          <cell r="F460">
            <v>41.9</v>
          </cell>
        </row>
        <row r="461">
          <cell r="A461" t="str">
            <v>TP01.043</v>
          </cell>
          <cell r="B461" t="str">
            <v>Sifón de 2", PVC</v>
          </cell>
          <cell r="C461" t="str">
            <v>u</v>
          </cell>
          <cell r="D461">
            <v>1</v>
          </cell>
          <cell r="E461">
            <v>30</v>
          </cell>
          <cell r="F461">
            <v>30</v>
          </cell>
        </row>
        <row r="462">
          <cell r="A462" t="str">
            <v>TP01.044</v>
          </cell>
          <cell r="B462" t="str">
            <v>Sifón de 3", PVC</v>
          </cell>
          <cell r="C462" t="str">
            <v>u</v>
          </cell>
          <cell r="D462">
            <v>1</v>
          </cell>
          <cell r="E462">
            <v>110</v>
          </cell>
          <cell r="F462">
            <v>110</v>
          </cell>
        </row>
        <row r="463">
          <cell r="A463" t="str">
            <v>TP01.045</v>
          </cell>
          <cell r="B463" t="str">
            <v>Sifón de 4", PVC</v>
          </cell>
          <cell r="C463" t="str">
            <v>u</v>
          </cell>
          <cell r="D463">
            <v>1</v>
          </cell>
          <cell r="E463">
            <v>130</v>
          </cell>
          <cell r="F463">
            <v>130</v>
          </cell>
        </row>
        <row r="464">
          <cell r="A464" t="str">
            <v>TP01.046</v>
          </cell>
          <cell r="B464" t="str">
            <v>Reducción de 3" a 1 1/2" PVC Drenaje</v>
          </cell>
          <cell r="C464" t="str">
            <v>u</v>
          </cell>
          <cell r="D464">
            <v>1</v>
          </cell>
          <cell r="E464">
            <v>15.5</v>
          </cell>
          <cell r="F464">
            <v>15.5</v>
          </cell>
        </row>
        <row r="465">
          <cell r="A465" t="str">
            <v>TP01.047</v>
          </cell>
          <cell r="B465" t="str">
            <v>Reducción de 3" a 2" PVC Drenaje</v>
          </cell>
          <cell r="C465" t="str">
            <v>u</v>
          </cell>
          <cell r="D465">
            <v>1</v>
          </cell>
          <cell r="E465">
            <v>10.5</v>
          </cell>
          <cell r="F465">
            <v>10.5</v>
          </cell>
        </row>
        <row r="466">
          <cell r="A466" t="str">
            <v>TP01.048</v>
          </cell>
          <cell r="B466" t="str">
            <v>Reducción de 4" a 3" PVC Drenaje</v>
          </cell>
          <cell r="C466" t="str">
            <v>u</v>
          </cell>
          <cell r="D466">
            <v>1</v>
          </cell>
          <cell r="E466">
            <v>20</v>
          </cell>
          <cell r="F466">
            <v>20</v>
          </cell>
        </row>
        <row r="467">
          <cell r="A467" t="str">
            <v>TP01.049</v>
          </cell>
          <cell r="B467" t="str">
            <v>Reducción de 4" a 2" PVC Drenaje</v>
          </cell>
          <cell r="C467" t="str">
            <v>u</v>
          </cell>
          <cell r="D467">
            <v>1</v>
          </cell>
          <cell r="E467">
            <v>18</v>
          </cell>
          <cell r="F467">
            <v>18</v>
          </cell>
        </row>
        <row r="468">
          <cell r="A468" t="str">
            <v>TP01.050</v>
          </cell>
          <cell r="B468" t="str">
            <v>Reducción de 6" a 4" PVC Drenaje</v>
          </cell>
          <cell r="C468" t="str">
            <v>u</v>
          </cell>
          <cell r="D468">
            <v>1</v>
          </cell>
          <cell r="E468">
            <v>160</v>
          </cell>
          <cell r="F468">
            <v>160</v>
          </cell>
        </row>
        <row r="469">
          <cell r="A469" t="str">
            <v>TP01.051</v>
          </cell>
          <cell r="B469" t="str">
            <v>Cemento PVC criollo, 1 GL (CANO)</v>
          </cell>
          <cell r="C469" t="str">
            <v>u</v>
          </cell>
          <cell r="D469">
            <v>1</v>
          </cell>
          <cell r="E469">
            <v>180</v>
          </cell>
          <cell r="F469">
            <v>180</v>
          </cell>
        </row>
        <row r="470">
          <cell r="A470" t="str">
            <v>TP01.052</v>
          </cell>
          <cell r="B470" t="str">
            <v>Cemento PVC criollo, 1/4 GL (CANO)</v>
          </cell>
          <cell r="C470" t="str">
            <v>u</v>
          </cell>
          <cell r="D470">
            <v>1</v>
          </cell>
          <cell r="E470">
            <v>53</v>
          </cell>
          <cell r="F470">
            <v>53</v>
          </cell>
        </row>
        <row r="471">
          <cell r="A471" t="str">
            <v>TP01.053</v>
          </cell>
          <cell r="B471" t="str">
            <v>Cemento PVC criollo, Pinta (CANO)</v>
          </cell>
          <cell r="C471" t="str">
            <v>u</v>
          </cell>
          <cell r="D471">
            <v>1</v>
          </cell>
          <cell r="E471">
            <v>27</v>
          </cell>
          <cell r="F471">
            <v>27</v>
          </cell>
        </row>
        <row r="472">
          <cell r="A472" t="str">
            <v>TP01.054</v>
          </cell>
          <cell r="B472" t="str">
            <v>Cemento PVC importado, 1000 gramos (TANGIT)</v>
          </cell>
          <cell r="C472" t="str">
            <v>u</v>
          </cell>
          <cell r="D472">
            <v>1</v>
          </cell>
          <cell r="E472">
            <v>230</v>
          </cell>
          <cell r="F472">
            <v>230</v>
          </cell>
        </row>
        <row r="473">
          <cell r="A473" t="str">
            <v>TP01.055</v>
          </cell>
          <cell r="B473" t="str">
            <v>Cemento PVC importado, 500 gramos (TANGIT)</v>
          </cell>
          <cell r="C473" t="str">
            <v>u</v>
          </cell>
          <cell r="D473">
            <v>1</v>
          </cell>
          <cell r="E473">
            <v>133</v>
          </cell>
          <cell r="F473">
            <v>133</v>
          </cell>
        </row>
        <row r="474">
          <cell r="A474" t="str">
            <v>TP01.056</v>
          </cell>
          <cell r="B474" t="str">
            <v>Cemento PVC importado, 250 gramos (TANGIT)</v>
          </cell>
          <cell r="C474" t="str">
            <v>u</v>
          </cell>
          <cell r="D474">
            <v>1</v>
          </cell>
          <cell r="E474">
            <v>78</v>
          </cell>
          <cell r="F474">
            <v>78</v>
          </cell>
        </row>
        <row r="475">
          <cell r="A475" t="str">
            <v>TP01.057</v>
          </cell>
          <cell r="B475" t="str">
            <v>Cemento PVC importado, 125 gramos (TANGIT)</v>
          </cell>
          <cell r="C475" t="str">
            <v>u</v>
          </cell>
          <cell r="D475">
            <v>1</v>
          </cell>
          <cell r="E475">
            <v>47</v>
          </cell>
          <cell r="F475">
            <v>47</v>
          </cell>
        </row>
        <row r="476">
          <cell r="A476" t="str">
            <v>TP02.</v>
          </cell>
          <cell r="B476" t="str">
            <v>Tuberias y Piezas Galvanizadas</v>
          </cell>
          <cell r="D476" t="str">
            <v/>
          </cell>
          <cell r="F476" t="str">
            <v/>
          </cell>
        </row>
        <row r="477">
          <cell r="A477" t="str">
            <v>TP02.001</v>
          </cell>
          <cell r="B477" t="str">
            <v>Tubo de 1/2" x 20', Galvanizado</v>
          </cell>
          <cell r="C477" t="str">
            <v>u</v>
          </cell>
          <cell r="D477">
            <v>1</v>
          </cell>
          <cell r="E477">
            <v>160</v>
          </cell>
          <cell r="F477">
            <v>160</v>
          </cell>
        </row>
        <row r="478">
          <cell r="A478" t="str">
            <v>TP02.002</v>
          </cell>
          <cell r="B478" t="str">
            <v>Tubo de 3/4" x 20', Galvanizado</v>
          </cell>
          <cell r="C478" t="str">
            <v>u</v>
          </cell>
          <cell r="D478">
            <v>1</v>
          </cell>
          <cell r="E478">
            <v>215</v>
          </cell>
          <cell r="F478">
            <v>215</v>
          </cell>
        </row>
        <row r="479">
          <cell r="A479" t="str">
            <v>TP02.003</v>
          </cell>
          <cell r="B479" t="str">
            <v>Tubo de 1" x 20', Galvanizado</v>
          </cell>
          <cell r="C479" t="str">
            <v>u</v>
          </cell>
          <cell r="D479">
            <v>1</v>
          </cell>
          <cell r="E479">
            <v>316</v>
          </cell>
          <cell r="F479">
            <v>316</v>
          </cell>
        </row>
        <row r="480">
          <cell r="A480" t="str">
            <v>TP02.004</v>
          </cell>
          <cell r="B480" t="str">
            <v>Tubo de 1 1/2" x 20', Galvanizado</v>
          </cell>
          <cell r="C480" t="str">
            <v>u</v>
          </cell>
          <cell r="D480">
            <v>1</v>
          </cell>
          <cell r="E480">
            <v>505</v>
          </cell>
          <cell r="F480">
            <v>505</v>
          </cell>
        </row>
        <row r="481">
          <cell r="A481" t="str">
            <v>TP02.005</v>
          </cell>
          <cell r="B481" t="str">
            <v>Tubo de 2" x 20', Galvanizado</v>
          </cell>
          <cell r="C481" t="str">
            <v>u</v>
          </cell>
          <cell r="D481">
            <v>1</v>
          </cell>
          <cell r="E481">
            <v>680</v>
          </cell>
          <cell r="F481">
            <v>680</v>
          </cell>
        </row>
        <row r="482">
          <cell r="A482" t="str">
            <v>TP02.006</v>
          </cell>
          <cell r="B482" t="str">
            <v>Tubo de 2 1/2" x 20', Galvanizado</v>
          </cell>
          <cell r="C482" t="str">
            <v>u</v>
          </cell>
          <cell r="D482">
            <v>1</v>
          </cell>
          <cell r="E482">
            <v>1075</v>
          </cell>
          <cell r="F482">
            <v>1075</v>
          </cell>
        </row>
        <row r="483">
          <cell r="A483" t="str">
            <v>TP02.007</v>
          </cell>
          <cell r="B483" t="str">
            <v>Tubo de 3" x 20', Galvanizado</v>
          </cell>
          <cell r="C483" t="str">
            <v>u</v>
          </cell>
          <cell r="D483">
            <v>1</v>
          </cell>
          <cell r="E483">
            <v>1400</v>
          </cell>
          <cell r="F483">
            <v>1400</v>
          </cell>
        </row>
        <row r="484">
          <cell r="A484" t="str">
            <v>TP02.008</v>
          </cell>
          <cell r="B484" t="str">
            <v>Tubo de 4" x 20', Galvanizado</v>
          </cell>
          <cell r="C484" t="str">
            <v>u</v>
          </cell>
          <cell r="D484">
            <v>1</v>
          </cell>
          <cell r="E484">
            <v>2740</v>
          </cell>
          <cell r="F484">
            <v>2740</v>
          </cell>
        </row>
        <row r="485">
          <cell r="A485" t="str">
            <v>TP02.009</v>
          </cell>
          <cell r="B485" t="str">
            <v>Codo de 1/2" x 90, Galvanizado</v>
          </cell>
          <cell r="C485" t="str">
            <v>u</v>
          </cell>
          <cell r="D485">
            <v>1</v>
          </cell>
          <cell r="E485">
            <v>4.5</v>
          </cell>
          <cell r="F485">
            <v>4.5</v>
          </cell>
        </row>
        <row r="486">
          <cell r="A486" t="str">
            <v>TP02.010</v>
          </cell>
          <cell r="B486" t="str">
            <v>Codo de 3/4" x 90, Galvanizado</v>
          </cell>
          <cell r="C486" t="str">
            <v>u</v>
          </cell>
          <cell r="D486">
            <v>1</v>
          </cell>
          <cell r="E486">
            <v>6.4</v>
          </cell>
          <cell r="F486">
            <v>6.4</v>
          </cell>
        </row>
        <row r="487">
          <cell r="A487" t="str">
            <v>TP02.011</v>
          </cell>
          <cell r="B487" t="str">
            <v>Codo de 1" x 90, Galvanizado</v>
          </cell>
          <cell r="C487" t="str">
            <v>u</v>
          </cell>
          <cell r="D487">
            <v>1</v>
          </cell>
          <cell r="E487">
            <v>7</v>
          </cell>
          <cell r="F487">
            <v>7</v>
          </cell>
        </row>
        <row r="488">
          <cell r="A488" t="str">
            <v>TP02.012</v>
          </cell>
          <cell r="B488" t="str">
            <v>Codo de 1 1/2" x 90, Galvanizado</v>
          </cell>
          <cell r="C488" t="str">
            <v>u</v>
          </cell>
          <cell r="D488">
            <v>1</v>
          </cell>
          <cell r="E488">
            <v>17.5</v>
          </cell>
          <cell r="F488">
            <v>17.5</v>
          </cell>
        </row>
        <row r="489">
          <cell r="A489" t="str">
            <v>TP02.013</v>
          </cell>
          <cell r="B489" t="str">
            <v>Codo de 2" x 90, Galvanizado</v>
          </cell>
          <cell r="C489" t="str">
            <v>u</v>
          </cell>
          <cell r="D489">
            <v>1</v>
          </cell>
          <cell r="E489">
            <v>27</v>
          </cell>
          <cell r="F489">
            <v>27</v>
          </cell>
        </row>
        <row r="490">
          <cell r="A490" t="str">
            <v>TP02.014</v>
          </cell>
          <cell r="B490" t="str">
            <v>Codo de 2 1/2" x 90, Galvanizado</v>
          </cell>
          <cell r="C490" t="str">
            <v>u</v>
          </cell>
          <cell r="D490">
            <v>1</v>
          </cell>
          <cell r="E490">
            <v>35</v>
          </cell>
          <cell r="F490">
            <v>35</v>
          </cell>
        </row>
        <row r="491">
          <cell r="A491" t="str">
            <v>TP02.015</v>
          </cell>
          <cell r="B491" t="str">
            <v>Codo de 3" x 90, Galvanizado</v>
          </cell>
          <cell r="C491" t="str">
            <v>u</v>
          </cell>
          <cell r="D491">
            <v>1</v>
          </cell>
          <cell r="E491">
            <v>52</v>
          </cell>
          <cell r="F491">
            <v>52</v>
          </cell>
        </row>
        <row r="492">
          <cell r="A492" t="str">
            <v>TP02.016</v>
          </cell>
          <cell r="B492" t="str">
            <v>Codo de 4" x 90, Galvanizado</v>
          </cell>
          <cell r="C492" t="str">
            <v>u</v>
          </cell>
          <cell r="D492">
            <v>1</v>
          </cell>
          <cell r="E492">
            <v>126</v>
          </cell>
          <cell r="F492">
            <v>126</v>
          </cell>
        </row>
        <row r="493">
          <cell r="A493" t="str">
            <v>TP02.017</v>
          </cell>
          <cell r="B493" t="str">
            <v>Codo Niple de 1/2" x 90, Galvanizado</v>
          </cell>
          <cell r="C493" t="str">
            <v>u</v>
          </cell>
          <cell r="D493">
            <v>1</v>
          </cell>
          <cell r="E493">
            <v>5.5</v>
          </cell>
          <cell r="F493">
            <v>5.5</v>
          </cell>
        </row>
        <row r="494">
          <cell r="A494" t="str">
            <v>TP02.018</v>
          </cell>
          <cell r="B494" t="str">
            <v>Codo Niple de 3/4" x 90, Galvanizado</v>
          </cell>
          <cell r="C494" t="str">
            <v>u</v>
          </cell>
          <cell r="D494">
            <v>1</v>
          </cell>
          <cell r="E494">
            <v>6.3</v>
          </cell>
          <cell r="F494">
            <v>6.3</v>
          </cell>
        </row>
        <row r="495">
          <cell r="A495" t="str">
            <v>TP02.019</v>
          </cell>
          <cell r="B495" t="str">
            <v>Codo Niple de 1" x 90, Galvanizado</v>
          </cell>
          <cell r="C495" t="str">
            <v>u</v>
          </cell>
          <cell r="D495">
            <v>1</v>
          </cell>
          <cell r="E495">
            <v>11.25</v>
          </cell>
          <cell r="F495">
            <v>11.25</v>
          </cell>
        </row>
        <row r="496">
          <cell r="A496" t="str">
            <v>TP02.020</v>
          </cell>
          <cell r="B496" t="str">
            <v>Codo Niple de 1 1/2" x 90, Galvanizado</v>
          </cell>
          <cell r="C496" t="str">
            <v>u</v>
          </cell>
          <cell r="D496">
            <v>1</v>
          </cell>
          <cell r="E496">
            <v>15</v>
          </cell>
          <cell r="F496">
            <v>15</v>
          </cell>
        </row>
        <row r="497">
          <cell r="A497" t="str">
            <v>TP02.021</v>
          </cell>
          <cell r="B497" t="str">
            <v>Codo Niple de 2" x 90, Galvanizado</v>
          </cell>
          <cell r="C497" t="str">
            <v>u</v>
          </cell>
          <cell r="D497">
            <v>1</v>
          </cell>
          <cell r="E497">
            <v>21</v>
          </cell>
          <cell r="F497">
            <v>21</v>
          </cell>
        </row>
        <row r="498">
          <cell r="A498" t="str">
            <v>TP02.022</v>
          </cell>
          <cell r="B498" t="str">
            <v>Tee de 1/2" , Galvanizada</v>
          </cell>
          <cell r="C498" t="str">
            <v>u</v>
          </cell>
          <cell r="D498">
            <v>1</v>
          </cell>
          <cell r="E498">
            <v>4</v>
          </cell>
          <cell r="F498">
            <v>4</v>
          </cell>
        </row>
        <row r="499">
          <cell r="A499" t="str">
            <v>TP02.023</v>
          </cell>
          <cell r="B499" t="str">
            <v>Tee de 3/4" , Galvanizada</v>
          </cell>
          <cell r="C499" t="str">
            <v>u</v>
          </cell>
          <cell r="D499">
            <v>1</v>
          </cell>
          <cell r="E499">
            <v>5.5</v>
          </cell>
          <cell r="F499">
            <v>5.5</v>
          </cell>
        </row>
        <row r="500">
          <cell r="A500" t="str">
            <v>TP02.024</v>
          </cell>
          <cell r="B500" t="str">
            <v>Tee de 1" , Galvanizada</v>
          </cell>
          <cell r="C500" t="str">
            <v>u</v>
          </cell>
          <cell r="D500">
            <v>1</v>
          </cell>
          <cell r="E500">
            <v>11.5</v>
          </cell>
          <cell r="F500">
            <v>11.5</v>
          </cell>
        </row>
        <row r="501">
          <cell r="A501" t="str">
            <v>TP02.025</v>
          </cell>
          <cell r="B501" t="str">
            <v>Tee de 1 1/2" , Galvanizada</v>
          </cell>
          <cell r="C501" t="str">
            <v>u</v>
          </cell>
          <cell r="D501">
            <v>1</v>
          </cell>
          <cell r="E501">
            <v>22</v>
          </cell>
          <cell r="F501">
            <v>22</v>
          </cell>
        </row>
        <row r="502">
          <cell r="A502" t="str">
            <v>TP02.026</v>
          </cell>
          <cell r="B502" t="str">
            <v>Tee de 2" , Galvanizada</v>
          </cell>
          <cell r="C502" t="str">
            <v>u</v>
          </cell>
          <cell r="D502">
            <v>1</v>
          </cell>
          <cell r="E502">
            <v>45</v>
          </cell>
          <cell r="F502">
            <v>45</v>
          </cell>
        </row>
        <row r="503">
          <cell r="A503" t="str">
            <v>TP02.027</v>
          </cell>
          <cell r="B503" t="str">
            <v>Tee de 2 1/2" , Galvanizada</v>
          </cell>
          <cell r="C503" t="str">
            <v>u</v>
          </cell>
          <cell r="D503">
            <v>1</v>
          </cell>
          <cell r="E503">
            <v>70</v>
          </cell>
          <cell r="F503">
            <v>70</v>
          </cell>
        </row>
        <row r="504">
          <cell r="A504" t="str">
            <v>TP02.028</v>
          </cell>
          <cell r="B504" t="str">
            <v>Tee de 3" , Galvanizada</v>
          </cell>
          <cell r="C504" t="str">
            <v>u</v>
          </cell>
          <cell r="D504">
            <v>1</v>
          </cell>
          <cell r="E504">
            <v>92</v>
          </cell>
          <cell r="F504">
            <v>92</v>
          </cell>
        </row>
        <row r="505">
          <cell r="A505" t="str">
            <v>TP02.029</v>
          </cell>
          <cell r="B505" t="str">
            <v>Tee de 4" , Galvanizada</v>
          </cell>
          <cell r="C505" t="str">
            <v>u</v>
          </cell>
          <cell r="D505">
            <v>1</v>
          </cell>
          <cell r="E505">
            <v>165</v>
          </cell>
          <cell r="F505">
            <v>165</v>
          </cell>
        </row>
        <row r="506">
          <cell r="A506" t="str">
            <v>TP02.030</v>
          </cell>
          <cell r="B506" t="str">
            <v>Unión Universal de 1/2" , Galvanizada</v>
          </cell>
          <cell r="C506" t="str">
            <v>u</v>
          </cell>
          <cell r="D506">
            <v>1</v>
          </cell>
          <cell r="E506">
            <v>19.5</v>
          </cell>
          <cell r="F506">
            <v>19.5</v>
          </cell>
        </row>
        <row r="507">
          <cell r="A507" t="str">
            <v>TP02.031</v>
          </cell>
          <cell r="B507" t="str">
            <v>Unión Universal de 3/4" , Galvanizada</v>
          </cell>
          <cell r="C507" t="str">
            <v>u</v>
          </cell>
          <cell r="D507">
            <v>1</v>
          </cell>
          <cell r="E507">
            <v>25</v>
          </cell>
          <cell r="F507">
            <v>25</v>
          </cell>
        </row>
        <row r="508">
          <cell r="A508" t="str">
            <v>TP02.032</v>
          </cell>
          <cell r="B508" t="str">
            <v>Unión Universal de 1" , Galvanizada</v>
          </cell>
          <cell r="C508" t="str">
            <v>u</v>
          </cell>
          <cell r="D508">
            <v>1</v>
          </cell>
          <cell r="E508">
            <v>30</v>
          </cell>
          <cell r="F508">
            <v>30</v>
          </cell>
        </row>
        <row r="509">
          <cell r="A509" t="str">
            <v>TP02.033</v>
          </cell>
          <cell r="B509" t="str">
            <v>Unión Universal de 1 1/2" , Galvanizada</v>
          </cell>
          <cell r="C509" t="str">
            <v>u</v>
          </cell>
          <cell r="D509">
            <v>1</v>
          </cell>
          <cell r="E509">
            <v>52</v>
          </cell>
          <cell r="F509">
            <v>52</v>
          </cell>
        </row>
        <row r="510">
          <cell r="A510" t="str">
            <v>TP02.034</v>
          </cell>
          <cell r="B510" t="str">
            <v>Unión Universal de 2" , Galvanizada</v>
          </cell>
          <cell r="C510" t="str">
            <v>u</v>
          </cell>
          <cell r="D510">
            <v>1</v>
          </cell>
          <cell r="E510">
            <v>78</v>
          </cell>
          <cell r="F510">
            <v>78</v>
          </cell>
        </row>
        <row r="511">
          <cell r="A511" t="str">
            <v>TP02.035</v>
          </cell>
          <cell r="B511" t="str">
            <v>Unión Universal de 2 1/2" , Galvanizada</v>
          </cell>
          <cell r="C511" t="str">
            <v>u</v>
          </cell>
          <cell r="D511">
            <v>1</v>
          </cell>
          <cell r="E511">
            <v>96</v>
          </cell>
          <cell r="F511">
            <v>96</v>
          </cell>
        </row>
        <row r="512">
          <cell r="A512" t="str">
            <v>TP02.036</v>
          </cell>
          <cell r="B512" t="str">
            <v>Unión Universal de 3" , Galvanizada</v>
          </cell>
          <cell r="C512" t="str">
            <v>u</v>
          </cell>
          <cell r="D512">
            <v>1</v>
          </cell>
          <cell r="E512">
            <v>160</v>
          </cell>
          <cell r="F512">
            <v>160</v>
          </cell>
        </row>
        <row r="513">
          <cell r="A513" t="str">
            <v>TP02.037</v>
          </cell>
          <cell r="B513" t="str">
            <v>Unión Universal de 4" , Galvanizada</v>
          </cell>
          <cell r="C513" t="str">
            <v>u</v>
          </cell>
          <cell r="D513">
            <v>1</v>
          </cell>
          <cell r="E513">
            <v>416</v>
          </cell>
          <cell r="F513">
            <v>416</v>
          </cell>
        </row>
        <row r="514">
          <cell r="A514" t="str">
            <v>TP02.038</v>
          </cell>
          <cell r="B514" t="str">
            <v>Tapón Macho de 1/2" , Galvanizado</v>
          </cell>
          <cell r="C514" t="str">
            <v>u</v>
          </cell>
          <cell r="D514">
            <v>1</v>
          </cell>
          <cell r="E514">
            <v>3</v>
          </cell>
          <cell r="F514">
            <v>3</v>
          </cell>
        </row>
        <row r="515">
          <cell r="A515" t="str">
            <v>TP02.039</v>
          </cell>
          <cell r="B515" t="str">
            <v>Tapón Macho de 3/4" , Galvanizado</v>
          </cell>
          <cell r="C515" t="str">
            <v>u</v>
          </cell>
          <cell r="D515">
            <v>1</v>
          </cell>
          <cell r="E515">
            <v>3.3</v>
          </cell>
          <cell r="F515">
            <v>3.3</v>
          </cell>
        </row>
        <row r="516">
          <cell r="A516" t="str">
            <v>TP02.040</v>
          </cell>
          <cell r="B516" t="str">
            <v>Tapón Macho de 1" , Galvanizado</v>
          </cell>
          <cell r="C516" t="str">
            <v>u</v>
          </cell>
          <cell r="D516">
            <v>1</v>
          </cell>
          <cell r="E516">
            <v>4.4000000000000004</v>
          </cell>
          <cell r="F516">
            <v>4.4000000000000004</v>
          </cell>
        </row>
        <row r="517">
          <cell r="A517" t="str">
            <v>TP02.041</v>
          </cell>
          <cell r="B517" t="str">
            <v>Tapón Macho de 1 1/2" , Galvanizado</v>
          </cell>
          <cell r="C517" t="str">
            <v>u</v>
          </cell>
          <cell r="D517">
            <v>1</v>
          </cell>
          <cell r="E517">
            <v>5.75</v>
          </cell>
          <cell r="F517">
            <v>5.75</v>
          </cell>
        </row>
        <row r="518">
          <cell r="A518" t="str">
            <v>TP02.042</v>
          </cell>
          <cell r="B518" t="str">
            <v>Tapón Macho de 2" , Galvanizado</v>
          </cell>
          <cell r="C518" t="str">
            <v>u</v>
          </cell>
          <cell r="D518">
            <v>1</v>
          </cell>
          <cell r="E518">
            <v>6.75</v>
          </cell>
          <cell r="F518">
            <v>6.75</v>
          </cell>
        </row>
        <row r="519">
          <cell r="A519" t="str">
            <v>TP02.043</v>
          </cell>
          <cell r="B519" t="str">
            <v>Tapón Macho de 2 1/2" , Galvanizado</v>
          </cell>
          <cell r="C519" t="str">
            <v>u</v>
          </cell>
          <cell r="D519">
            <v>1</v>
          </cell>
          <cell r="E519">
            <v>16</v>
          </cell>
          <cell r="F519">
            <v>16</v>
          </cell>
        </row>
        <row r="520">
          <cell r="A520" t="str">
            <v>TP02.044</v>
          </cell>
          <cell r="B520" t="str">
            <v>Tapón Macho de 3" , Galvanizado</v>
          </cell>
          <cell r="C520" t="str">
            <v>u</v>
          </cell>
          <cell r="D520">
            <v>1</v>
          </cell>
          <cell r="E520">
            <v>32</v>
          </cell>
          <cell r="F520">
            <v>32</v>
          </cell>
        </row>
        <row r="521">
          <cell r="A521" t="str">
            <v>TP02.045</v>
          </cell>
          <cell r="B521" t="str">
            <v>Tapón Macho de 4" , Galvanizado</v>
          </cell>
          <cell r="C521" t="str">
            <v>u</v>
          </cell>
          <cell r="D521">
            <v>1</v>
          </cell>
          <cell r="E521">
            <v>56</v>
          </cell>
          <cell r="F521">
            <v>56</v>
          </cell>
        </row>
        <row r="522">
          <cell r="A522" t="str">
            <v>TP02.046</v>
          </cell>
          <cell r="B522" t="str">
            <v>Tapón Hembra de 1/2" , Galvanizado</v>
          </cell>
          <cell r="C522" t="str">
            <v>u</v>
          </cell>
          <cell r="D522">
            <v>1</v>
          </cell>
          <cell r="E522">
            <v>2.2000000000000002</v>
          </cell>
          <cell r="F522">
            <v>2.2000000000000002</v>
          </cell>
        </row>
        <row r="523">
          <cell r="A523" t="str">
            <v>TP02.047</v>
          </cell>
          <cell r="B523" t="str">
            <v>Tapón Hembra de 3/4" , Galvanizado</v>
          </cell>
          <cell r="C523" t="str">
            <v>u</v>
          </cell>
          <cell r="D523">
            <v>1</v>
          </cell>
          <cell r="E523">
            <v>2.75</v>
          </cell>
          <cell r="F523">
            <v>2.75</v>
          </cell>
        </row>
        <row r="524">
          <cell r="A524" t="str">
            <v>TP02.048</v>
          </cell>
          <cell r="B524" t="str">
            <v>Tapón Hembra de 1" , Galvanizado</v>
          </cell>
          <cell r="C524" t="str">
            <v>u</v>
          </cell>
          <cell r="D524">
            <v>1</v>
          </cell>
          <cell r="E524">
            <v>4</v>
          </cell>
          <cell r="F524">
            <v>4</v>
          </cell>
        </row>
        <row r="525">
          <cell r="A525" t="str">
            <v>TP02.049</v>
          </cell>
          <cell r="B525" t="str">
            <v>Tapón Hembra de 1 1/2" , Galvanizado</v>
          </cell>
          <cell r="C525" t="str">
            <v>u</v>
          </cell>
          <cell r="D525">
            <v>1</v>
          </cell>
          <cell r="E525">
            <v>10</v>
          </cell>
          <cell r="F525">
            <v>10</v>
          </cell>
        </row>
        <row r="526">
          <cell r="A526" t="str">
            <v>TP02.050</v>
          </cell>
          <cell r="B526" t="str">
            <v>Tapón Hembra de 2" , Galvanizado</v>
          </cell>
          <cell r="C526" t="str">
            <v>u</v>
          </cell>
          <cell r="D526">
            <v>1</v>
          </cell>
          <cell r="E526">
            <v>14</v>
          </cell>
          <cell r="F526">
            <v>14</v>
          </cell>
        </row>
        <row r="527">
          <cell r="A527" t="str">
            <v>TP02.051</v>
          </cell>
          <cell r="B527" t="str">
            <v>Tapón Hembra de 2 1/2" , Galvanizado</v>
          </cell>
          <cell r="C527" t="str">
            <v>u</v>
          </cell>
          <cell r="D527">
            <v>1</v>
          </cell>
          <cell r="E527">
            <v>21</v>
          </cell>
          <cell r="F527">
            <v>21</v>
          </cell>
        </row>
        <row r="528">
          <cell r="A528" t="str">
            <v>TP02.052</v>
          </cell>
          <cell r="B528" t="str">
            <v>Tapón Hembra de 3" , Galvanizado</v>
          </cell>
          <cell r="C528" t="str">
            <v>u</v>
          </cell>
          <cell r="D528">
            <v>1</v>
          </cell>
          <cell r="E528">
            <v>29</v>
          </cell>
          <cell r="F528">
            <v>29</v>
          </cell>
        </row>
        <row r="529">
          <cell r="A529" t="str">
            <v>TP02.053</v>
          </cell>
          <cell r="B529" t="str">
            <v>Tapón Hembra de 4" , Galvanizado</v>
          </cell>
          <cell r="C529" t="str">
            <v>u</v>
          </cell>
          <cell r="D529">
            <v>1</v>
          </cell>
          <cell r="E529">
            <v>48</v>
          </cell>
          <cell r="F529">
            <v>48</v>
          </cell>
        </row>
        <row r="530">
          <cell r="A530" t="str">
            <v>TP02.054</v>
          </cell>
          <cell r="B530" t="str">
            <v>Reducción "bushing" de 1/2" a 3/8", Galvanizada</v>
          </cell>
          <cell r="C530" t="str">
            <v>u</v>
          </cell>
          <cell r="D530">
            <v>1</v>
          </cell>
          <cell r="E530">
            <v>3.5</v>
          </cell>
          <cell r="F530">
            <v>3.5</v>
          </cell>
        </row>
        <row r="531">
          <cell r="A531" t="str">
            <v>TP02.055</v>
          </cell>
          <cell r="B531" t="str">
            <v>Reducción "bushing" de 3/4" a 1/2", Galvanizada</v>
          </cell>
          <cell r="C531" t="str">
            <v>u</v>
          </cell>
          <cell r="D531">
            <v>1</v>
          </cell>
          <cell r="E531">
            <v>3.75</v>
          </cell>
          <cell r="F531">
            <v>3.75</v>
          </cell>
        </row>
        <row r="532">
          <cell r="A532" t="str">
            <v>TP02.056</v>
          </cell>
          <cell r="B532" t="str">
            <v>Reducción "bushing" de 1" a 3/4", Galvanizada</v>
          </cell>
          <cell r="C532" t="str">
            <v>u</v>
          </cell>
          <cell r="D532">
            <v>1</v>
          </cell>
          <cell r="E532">
            <v>4</v>
          </cell>
          <cell r="F532">
            <v>4</v>
          </cell>
        </row>
        <row r="533">
          <cell r="A533" t="str">
            <v>TP02.057</v>
          </cell>
          <cell r="B533" t="str">
            <v>Reducción "bushing" de 2" a 3/4", Galvanizada</v>
          </cell>
          <cell r="C533" t="str">
            <v>u</v>
          </cell>
          <cell r="D533">
            <v>1</v>
          </cell>
          <cell r="E533">
            <v>14.25</v>
          </cell>
          <cell r="F533">
            <v>14.25</v>
          </cell>
        </row>
        <row r="534">
          <cell r="A534" t="str">
            <v>TP02.058</v>
          </cell>
          <cell r="B534" t="str">
            <v>Reducción "bushing" de 2" a 1", Galvanizada</v>
          </cell>
          <cell r="C534" t="str">
            <v>u</v>
          </cell>
          <cell r="D534">
            <v>1</v>
          </cell>
          <cell r="E534">
            <v>14.25</v>
          </cell>
          <cell r="F534">
            <v>14.25</v>
          </cell>
        </row>
        <row r="535">
          <cell r="A535" t="str">
            <v>TP02.059</v>
          </cell>
          <cell r="B535" t="str">
            <v>Reducción "bushing" de 2 1/2" a 1", Galvanizada</v>
          </cell>
          <cell r="C535" t="str">
            <v>u</v>
          </cell>
          <cell r="D535">
            <v>1</v>
          </cell>
          <cell r="E535">
            <v>24</v>
          </cell>
          <cell r="F535">
            <v>24</v>
          </cell>
        </row>
        <row r="536">
          <cell r="A536" t="str">
            <v>TP02.060</v>
          </cell>
          <cell r="B536" t="str">
            <v>Reducción copa de 1/2" a 3/8", Galvanizada</v>
          </cell>
          <cell r="C536" t="str">
            <v>u</v>
          </cell>
          <cell r="D536">
            <v>1</v>
          </cell>
          <cell r="E536">
            <v>3.75</v>
          </cell>
          <cell r="F536">
            <v>3.75</v>
          </cell>
        </row>
        <row r="537">
          <cell r="A537" t="str">
            <v>TP02.061</v>
          </cell>
          <cell r="B537" t="str">
            <v>Reducción copa de 3/4" a 1/2", Galvanizada</v>
          </cell>
          <cell r="C537" t="str">
            <v>u</v>
          </cell>
          <cell r="D537">
            <v>1</v>
          </cell>
          <cell r="E537">
            <v>5.5</v>
          </cell>
          <cell r="F537">
            <v>5.5</v>
          </cell>
        </row>
        <row r="538">
          <cell r="A538" t="str">
            <v>TP02.062</v>
          </cell>
          <cell r="B538" t="str">
            <v>Reducción copa de 1" a 3/4", Galvanizada</v>
          </cell>
          <cell r="C538" t="str">
            <v>u</v>
          </cell>
          <cell r="D538">
            <v>1</v>
          </cell>
          <cell r="E538">
            <v>7</v>
          </cell>
          <cell r="F538">
            <v>7</v>
          </cell>
        </row>
        <row r="539">
          <cell r="A539" t="str">
            <v>TP02.063</v>
          </cell>
          <cell r="B539" t="str">
            <v>Reducción copa de 2" a 3/4", Galvanizada</v>
          </cell>
          <cell r="C539" t="str">
            <v>u</v>
          </cell>
          <cell r="D539">
            <v>1</v>
          </cell>
          <cell r="E539">
            <v>18.5</v>
          </cell>
          <cell r="F539">
            <v>18.5</v>
          </cell>
        </row>
        <row r="540">
          <cell r="A540" t="str">
            <v>TP02.064</v>
          </cell>
          <cell r="B540" t="str">
            <v>Reducción copa de 2" a 1", Galvanizada</v>
          </cell>
          <cell r="C540" t="str">
            <v>u</v>
          </cell>
          <cell r="D540">
            <v>1</v>
          </cell>
          <cell r="E540">
            <v>18.5</v>
          </cell>
          <cell r="F540">
            <v>18.5</v>
          </cell>
        </row>
        <row r="541">
          <cell r="A541" t="str">
            <v>TP02.065</v>
          </cell>
          <cell r="B541" t="str">
            <v>Reducción copa de 2 1/2" a 1", Galvanizada</v>
          </cell>
          <cell r="C541" t="str">
            <v>u</v>
          </cell>
          <cell r="D541">
            <v>1</v>
          </cell>
          <cell r="E541">
            <v>25.75</v>
          </cell>
          <cell r="F541">
            <v>25.75</v>
          </cell>
        </row>
        <row r="542">
          <cell r="A542" t="str">
            <v>TP02.066</v>
          </cell>
          <cell r="B542" t="str">
            <v>Niple de 1/2" x 4", Galvanizado</v>
          </cell>
          <cell r="C542" t="str">
            <v>u</v>
          </cell>
          <cell r="D542">
            <v>1</v>
          </cell>
          <cell r="E542">
            <v>5</v>
          </cell>
          <cell r="F542">
            <v>5</v>
          </cell>
        </row>
        <row r="543">
          <cell r="A543" t="str">
            <v>TP02.067</v>
          </cell>
          <cell r="B543" t="str">
            <v>Niple de 3/4" x 4", Galvanizado</v>
          </cell>
          <cell r="C543" t="str">
            <v>u</v>
          </cell>
          <cell r="D543">
            <v>1</v>
          </cell>
          <cell r="E543">
            <v>14.5</v>
          </cell>
          <cell r="F543">
            <v>14.5</v>
          </cell>
        </row>
        <row r="544">
          <cell r="A544" t="str">
            <v>TP02.068</v>
          </cell>
          <cell r="B544" t="str">
            <v>Niple de 1" x 4", Galvanizado</v>
          </cell>
          <cell r="C544" t="str">
            <v>u</v>
          </cell>
          <cell r="D544">
            <v>1</v>
          </cell>
          <cell r="E544">
            <v>21.25</v>
          </cell>
          <cell r="F544">
            <v>21.25</v>
          </cell>
        </row>
        <row r="545">
          <cell r="A545" t="str">
            <v>TP02.069</v>
          </cell>
          <cell r="B545" t="str">
            <v>Niple de 1 1/2" x 4", Galvanizado</v>
          </cell>
          <cell r="C545" t="str">
            <v>u</v>
          </cell>
          <cell r="D545">
            <v>1</v>
          </cell>
          <cell r="E545">
            <v>16.2</v>
          </cell>
          <cell r="F545">
            <v>16.2</v>
          </cell>
        </row>
        <row r="546">
          <cell r="A546" t="str">
            <v>TP02.070</v>
          </cell>
          <cell r="B546" t="str">
            <v>Niple de 2" x 4", Galvanizado</v>
          </cell>
          <cell r="C546" t="str">
            <v>u</v>
          </cell>
          <cell r="D546">
            <v>1</v>
          </cell>
          <cell r="E546">
            <v>21.5</v>
          </cell>
          <cell r="F546">
            <v>21.5</v>
          </cell>
        </row>
        <row r="547">
          <cell r="A547" t="str">
            <v>TP02.071</v>
          </cell>
          <cell r="B547" t="str">
            <v>Rollo de Teflon de 1/2"</v>
          </cell>
          <cell r="C547" t="str">
            <v>u</v>
          </cell>
          <cell r="D547">
            <v>1</v>
          </cell>
          <cell r="E547">
            <v>3</v>
          </cell>
          <cell r="F547">
            <v>3</v>
          </cell>
        </row>
        <row r="548">
          <cell r="A548" t="str">
            <v>TP02.072</v>
          </cell>
          <cell r="B548" t="str">
            <v>Rollo de Teflon de 3/4"</v>
          </cell>
          <cell r="C548" t="str">
            <v>u</v>
          </cell>
          <cell r="D548">
            <v>1</v>
          </cell>
          <cell r="E548">
            <v>10.6</v>
          </cell>
          <cell r="F548">
            <v>10.6</v>
          </cell>
        </row>
        <row r="549">
          <cell r="A549" t="str">
            <v>TP03.</v>
          </cell>
          <cell r="B549" t="str">
            <v>Tuberías y Piezas PVC Presión</v>
          </cell>
          <cell r="D549" t="str">
            <v/>
          </cell>
          <cell r="F549" t="str">
            <v/>
          </cell>
        </row>
        <row r="550">
          <cell r="A550" t="str">
            <v>TP03.001</v>
          </cell>
          <cell r="B550" t="str">
            <v>Tubo de 1/2" x 20', PVC SCH-40</v>
          </cell>
          <cell r="C550" t="str">
            <v>u</v>
          </cell>
          <cell r="D550">
            <v>1</v>
          </cell>
          <cell r="E550">
            <v>42</v>
          </cell>
          <cell r="F550">
            <v>42</v>
          </cell>
        </row>
        <row r="551">
          <cell r="A551" t="str">
            <v>TP03.002</v>
          </cell>
          <cell r="B551" t="str">
            <v>Tubo de 3/4" x 20', PVC SCH-40</v>
          </cell>
          <cell r="C551" t="str">
            <v>u</v>
          </cell>
          <cell r="D551">
            <v>1</v>
          </cell>
          <cell r="E551">
            <v>55.5</v>
          </cell>
          <cell r="F551">
            <v>55.5</v>
          </cell>
        </row>
        <row r="552">
          <cell r="A552" t="str">
            <v>TP03.003</v>
          </cell>
          <cell r="B552" t="str">
            <v>Tubo de 1" x 20', PVC SCH-40</v>
          </cell>
          <cell r="C552" t="str">
            <v>u</v>
          </cell>
          <cell r="D552">
            <v>1</v>
          </cell>
          <cell r="E552">
            <v>74</v>
          </cell>
          <cell r="F552">
            <v>74</v>
          </cell>
        </row>
        <row r="553">
          <cell r="A553" t="str">
            <v>TP03.004</v>
          </cell>
          <cell r="B553" t="str">
            <v>Tubo de 1 1/2" x 20', PVC SCH-40</v>
          </cell>
          <cell r="C553" t="str">
            <v>u</v>
          </cell>
          <cell r="D553">
            <v>1</v>
          </cell>
          <cell r="E553">
            <v>130</v>
          </cell>
          <cell r="F553">
            <v>130</v>
          </cell>
        </row>
        <row r="554">
          <cell r="A554" t="str">
            <v>TP03.005</v>
          </cell>
          <cell r="B554" t="str">
            <v>Tubo de 2" x 20', PVC SCH-40</v>
          </cell>
          <cell r="C554" t="str">
            <v>u</v>
          </cell>
          <cell r="D554">
            <v>1</v>
          </cell>
          <cell r="E554">
            <v>185</v>
          </cell>
          <cell r="F554">
            <v>185</v>
          </cell>
        </row>
        <row r="555">
          <cell r="A555" t="str">
            <v>TP03.006</v>
          </cell>
          <cell r="B555" t="str">
            <v>Tubo de 3" x 20', PVC SCH-40</v>
          </cell>
          <cell r="C555" t="str">
            <v>u</v>
          </cell>
          <cell r="D555">
            <v>1</v>
          </cell>
          <cell r="E555">
            <v>324</v>
          </cell>
          <cell r="F555">
            <v>324</v>
          </cell>
        </row>
        <row r="556">
          <cell r="A556" t="str">
            <v>TP03.007</v>
          </cell>
          <cell r="B556" t="str">
            <v>Tubo de 4" x 20', PVC SCH-40</v>
          </cell>
          <cell r="C556" t="str">
            <v>u</v>
          </cell>
          <cell r="D556">
            <v>1</v>
          </cell>
          <cell r="E556">
            <v>519</v>
          </cell>
          <cell r="F556">
            <v>519</v>
          </cell>
        </row>
        <row r="557">
          <cell r="A557" t="str">
            <v>TP03.008</v>
          </cell>
          <cell r="B557" t="str">
            <v>Codo de 1/2" x 90, PVC Presión</v>
          </cell>
          <cell r="C557" t="str">
            <v>u</v>
          </cell>
          <cell r="D557">
            <v>1</v>
          </cell>
          <cell r="E557">
            <v>1.65</v>
          </cell>
          <cell r="F557">
            <v>1.65</v>
          </cell>
        </row>
        <row r="558">
          <cell r="A558" t="str">
            <v>TP03.009</v>
          </cell>
          <cell r="B558" t="str">
            <v>Codo de 3/4" x 90, PVC Presión</v>
          </cell>
          <cell r="C558" t="str">
            <v>u</v>
          </cell>
          <cell r="D558">
            <v>1</v>
          </cell>
          <cell r="E558">
            <v>2.35</v>
          </cell>
          <cell r="F558">
            <v>2.35</v>
          </cell>
        </row>
        <row r="559">
          <cell r="A559" t="str">
            <v>TP03.010</v>
          </cell>
          <cell r="B559" t="str">
            <v>Codo de 1" x 90, PVC Presión</v>
          </cell>
          <cell r="C559" t="str">
            <v>u</v>
          </cell>
          <cell r="D559">
            <v>1</v>
          </cell>
          <cell r="E559">
            <v>5</v>
          </cell>
          <cell r="F559">
            <v>5</v>
          </cell>
        </row>
        <row r="560">
          <cell r="A560" t="str">
            <v>TP03.011</v>
          </cell>
          <cell r="B560" t="str">
            <v>Codo de 1 1/2" x 90, PVC Presión</v>
          </cell>
          <cell r="C560" t="str">
            <v>u</v>
          </cell>
          <cell r="D560">
            <v>1</v>
          </cell>
          <cell r="E560">
            <v>10</v>
          </cell>
          <cell r="F560">
            <v>10</v>
          </cell>
        </row>
        <row r="561">
          <cell r="A561" t="str">
            <v>TP03.012</v>
          </cell>
          <cell r="B561" t="str">
            <v>Codo de 2" x 90, PVC Presión</v>
          </cell>
          <cell r="C561" t="str">
            <v>u</v>
          </cell>
          <cell r="D561">
            <v>1</v>
          </cell>
          <cell r="E561">
            <v>16.5</v>
          </cell>
          <cell r="F561">
            <v>16.5</v>
          </cell>
        </row>
        <row r="562">
          <cell r="A562" t="str">
            <v>TP03.013</v>
          </cell>
          <cell r="B562" t="str">
            <v>Codo de 3" x 90, PVC Presión</v>
          </cell>
          <cell r="C562" t="str">
            <v>u</v>
          </cell>
          <cell r="D562">
            <v>1</v>
          </cell>
          <cell r="E562">
            <v>50</v>
          </cell>
          <cell r="F562">
            <v>50</v>
          </cell>
        </row>
        <row r="563">
          <cell r="A563" t="str">
            <v>TP03.014</v>
          </cell>
          <cell r="B563" t="str">
            <v>Codo de 4" x 90, PVC Presión</v>
          </cell>
          <cell r="C563" t="str">
            <v>u</v>
          </cell>
          <cell r="D563">
            <v>1</v>
          </cell>
          <cell r="E563">
            <v>78</v>
          </cell>
          <cell r="F563">
            <v>78</v>
          </cell>
        </row>
        <row r="564">
          <cell r="A564" t="str">
            <v>TP03.015</v>
          </cell>
          <cell r="B564" t="str">
            <v>Codo de 6" x 90, PVC Presión</v>
          </cell>
          <cell r="C564" t="str">
            <v>u</v>
          </cell>
          <cell r="D564">
            <v>1</v>
          </cell>
          <cell r="E564">
            <v>320</v>
          </cell>
          <cell r="F564">
            <v>320</v>
          </cell>
        </row>
        <row r="565">
          <cell r="A565" t="str">
            <v>TP03.016</v>
          </cell>
          <cell r="B565" t="str">
            <v>Tee de 1/2" , PVC Presión</v>
          </cell>
          <cell r="C565" t="str">
            <v>u</v>
          </cell>
          <cell r="D565">
            <v>1</v>
          </cell>
          <cell r="E565">
            <v>2.5</v>
          </cell>
          <cell r="F565">
            <v>2.5</v>
          </cell>
        </row>
        <row r="566">
          <cell r="A566" t="str">
            <v>TP03.017</v>
          </cell>
          <cell r="B566" t="str">
            <v>Tee de 3/4" , PVC Presión</v>
          </cell>
          <cell r="C566" t="str">
            <v>u</v>
          </cell>
          <cell r="D566">
            <v>1</v>
          </cell>
          <cell r="E566">
            <v>3.25</v>
          </cell>
          <cell r="F566">
            <v>3.25</v>
          </cell>
        </row>
        <row r="567">
          <cell r="A567" t="str">
            <v>TP03.018</v>
          </cell>
          <cell r="B567" t="str">
            <v>Tee de 1" , PVC Presión</v>
          </cell>
          <cell r="C567" t="str">
            <v>u</v>
          </cell>
          <cell r="D567">
            <v>1</v>
          </cell>
          <cell r="E567">
            <v>7</v>
          </cell>
          <cell r="F567">
            <v>7</v>
          </cell>
        </row>
        <row r="568">
          <cell r="A568" t="str">
            <v>TP03.019</v>
          </cell>
          <cell r="B568" t="str">
            <v>Tee de 1 1/2" , PVC Presión</v>
          </cell>
          <cell r="C568" t="str">
            <v>u</v>
          </cell>
          <cell r="D568">
            <v>1</v>
          </cell>
          <cell r="E568">
            <v>14.5</v>
          </cell>
          <cell r="F568">
            <v>14.5</v>
          </cell>
        </row>
        <row r="569">
          <cell r="A569" t="str">
            <v>TP03.020</v>
          </cell>
          <cell r="B569" t="str">
            <v>Tee de 2" , PVC Presión</v>
          </cell>
          <cell r="C569" t="str">
            <v>u</v>
          </cell>
          <cell r="D569">
            <v>1</v>
          </cell>
          <cell r="E569">
            <v>24.5</v>
          </cell>
          <cell r="F569">
            <v>24.5</v>
          </cell>
        </row>
        <row r="570">
          <cell r="A570" t="str">
            <v>TP03.021</v>
          </cell>
          <cell r="B570" t="str">
            <v>Tee de 3" , PVC Presión</v>
          </cell>
          <cell r="C570" t="str">
            <v>u</v>
          </cell>
          <cell r="D570">
            <v>1</v>
          </cell>
          <cell r="E570">
            <v>88.8</v>
          </cell>
          <cell r="F570">
            <v>88.8</v>
          </cell>
        </row>
        <row r="571">
          <cell r="A571" t="str">
            <v>TP03.022</v>
          </cell>
          <cell r="B571" t="str">
            <v>Tee de 4" , PVC Presión</v>
          </cell>
          <cell r="C571" t="str">
            <v>u</v>
          </cell>
          <cell r="D571">
            <v>1</v>
          </cell>
          <cell r="E571">
            <v>144</v>
          </cell>
          <cell r="F571">
            <v>144</v>
          </cell>
        </row>
        <row r="572">
          <cell r="A572" t="str">
            <v>TP03.023</v>
          </cell>
          <cell r="B572" t="str">
            <v>Tee de 6" , PVC Presión</v>
          </cell>
          <cell r="C572" t="str">
            <v>u</v>
          </cell>
          <cell r="D572">
            <v>1</v>
          </cell>
          <cell r="E572">
            <v>355</v>
          </cell>
          <cell r="F572">
            <v>355</v>
          </cell>
        </row>
        <row r="573">
          <cell r="A573" t="str">
            <v>TP03.024</v>
          </cell>
          <cell r="B573" t="str">
            <v>Unión Universal de 1/2" , PVC Presión</v>
          </cell>
          <cell r="C573" t="str">
            <v>u</v>
          </cell>
          <cell r="D573">
            <v>1</v>
          </cell>
          <cell r="E573">
            <v>20</v>
          </cell>
          <cell r="F573">
            <v>20</v>
          </cell>
        </row>
        <row r="574">
          <cell r="A574" t="str">
            <v>TP03.025</v>
          </cell>
          <cell r="B574" t="str">
            <v>Unión Universal de 3/4" , PVC Presión</v>
          </cell>
          <cell r="C574" t="str">
            <v>u</v>
          </cell>
          <cell r="D574">
            <v>1</v>
          </cell>
          <cell r="E574">
            <v>27.5</v>
          </cell>
          <cell r="F574">
            <v>27.5</v>
          </cell>
        </row>
        <row r="575">
          <cell r="A575" t="str">
            <v>TP03.026</v>
          </cell>
          <cell r="B575" t="str">
            <v>Unión Universal de 1" , PVC Presión</v>
          </cell>
          <cell r="C575" t="str">
            <v>u</v>
          </cell>
          <cell r="D575">
            <v>1</v>
          </cell>
          <cell r="E575">
            <v>42</v>
          </cell>
          <cell r="F575">
            <v>42</v>
          </cell>
        </row>
        <row r="576">
          <cell r="A576" t="str">
            <v>TP03.027</v>
          </cell>
          <cell r="B576" t="str">
            <v>Unión Universal de 1 1/2" , PVC Presión</v>
          </cell>
          <cell r="C576" t="str">
            <v>u</v>
          </cell>
          <cell r="D576">
            <v>1</v>
          </cell>
          <cell r="E576">
            <v>69</v>
          </cell>
          <cell r="F576">
            <v>69</v>
          </cell>
        </row>
        <row r="577">
          <cell r="A577" t="str">
            <v>TP03.028</v>
          </cell>
          <cell r="B577" t="str">
            <v>Unión Universal de 2" , PVC Presión</v>
          </cell>
          <cell r="C577" t="str">
            <v>u</v>
          </cell>
          <cell r="D577">
            <v>1</v>
          </cell>
          <cell r="E577">
            <v>79</v>
          </cell>
          <cell r="F577">
            <v>79</v>
          </cell>
        </row>
        <row r="578">
          <cell r="A578" t="str">
            <v>TP03.029</v>
          </cell>
          <cell r="B578" t="str">
            <v>Unión Universal de 3" , PVC Presión</v>
          </cell>
          <cell r="C578" t="str">
            <v>u</v>
          </cell>
          <cell r="D578">
            <v>1</v>
          </cell>
          <cell r="E578">
            <v>166</v>
          </cell>
          <cell r="F578">
            <v>166</v>
          </cell>
        </row>
        <row r="579">
          <cell r="A579" t="str">
            <v>TP03.030</v>
          </cell>
          <cell r="B579" t="str">
            <v>Adaptador Macho de 1/2" , PVC Presión</v>
          </cell>
          <cell r="C579" t="str">
            <v>u</v>
          </cell>
          <cell r="D579">
            <v>1</v>
          </cell>
          <cell r="E579">
            <v>1.75</v>
          </cell>
          <cell r="F579">
            <v>1.75</v>
          </cell>
        </row>
        <row r="580">
          <cell r="A580" t="str">
            <v>TP03.031</v>
          </cell>
          <cell r="B580" t="str">
            <v>Adaptador Macho de 3/4" , PVC Presión</v>
          </cell>
          <cell r="C580" t="str">
            <v>u</v>
          </cell>
          <cell r="D580">
            <v>1</v>
          </cell>
          <cell r="E580">
            <v>2</v>
          </cell>
          <cell r="F580">
            <v>2</v>
          </cell>
        </row>
        <row r="581">
          <cell r="A581" t="str">
            <v>TP03.032</v>
          </cell>
          <cell r="B581" t="str">
            <v>Adaptador Macho de 1" , PVC Presión</v>
          </cell>
          <cell r="C581" t="str">
            <v>u</v>
          </cell>
          <cell r="D581">
            <v>1</v>
          </cell>
          <cell r="E581">
            <v>3</v>
          </cell>
          <cell r="F581">
            <v>3</v>
          </cell>
        </row>
        <row r="582">
          <cell r="A582" t="str">
            <v>TP03.033</v>
          </cell>
          <cell r="B582" t="str">
            <v>Adaptador Macho de 1 1/2" , PVC Presión</v>
          </cell>
          <cell r="C582" t="str">
            <v>u</v>
          </cell>
          <cell r="D582">
            <v>1</v>
          </cell>
          <cell r="E582">
            <v>6.25</v>
          </cell>
          <cell r="F582">
            <v>6.25</v>
          </cell>
        </row>
        <row r="583">
          <cell r="A583" t="str">
            <v>TP03.034</v>
          </cell>
          <cell r="B583" t="str">
            <v>Adaptador Macho de 2" , PVC Presión</v>
          </cell>
          <cell r="C583" t="str">
            <v>u</v>
          </cell>
          <cell r="D583">
            <v>1</v>
          </cell>
          <cell r="E583">
            <v>8.25</v>
          </cell>
          <cell r="F583">
            <v>8.25</v>
          </cell>
        </row>
        <row r="584">
          <cell r="A584" t="str">
            <v>TP03.035</v>
          </cell>
          <cell r="B584" t="str">
            <v>Adaptador Macho de 3" , PVC Presión</v>
          </cell>
          <cell r="C584" t="str">
            <v>u</v>
          </cell>
          <cell r="D584">
            <v>1</v>
          </cell>
          <cell r="E584">
            <v>30</v>
          </cell>
          <cell r="F584">
            <v>30</v>
          </cell>
        </row>
        <row r="585">
          <cell r="A585" t="str">
            <v>TP03.036</v>
          </cell>
          <cell r="B585" t="str">
            <v>Adaptador Macho de 4" , PVC Presión</v>
          </cell>
          <cell r="C585" t="str">
            <v>u</v>
          </cell>
          <cell r="D585">
            <v>1</v>
          </cell>
          <cell r="E585">
            <v>48</v>
          </cell>
          <cell r="F585">
            <v>48</v>
          </cell>
        </row>
        <row r="586">
          <cell r="A586" t="str">
            <v>TP03.037</v>
          </cell>
          <cell r="B586" t="str">
            <v>Adaptador Hembra de 1/2" , PVC Presión</v>
          </cell>
          <cell r="C586" t="str">
            <v>u</v>
          </cell>
          <cell r="D586">
            <v>1</v>
          </cell>
          <cell r="E586">
            <v>1.5</v>
          </cell>
          <cell r="F586">
            <v>1.5</v>
          </cell>
        </row>
        <row r="587">
          <cell r="A587" t="str">
            <v>TP03.038</v>
          </cell>
          <cell r="B587" t="str">
            <v>Adaptador Hembra de 3/4" , PVC Presión</v>
          </cell>
          <cell r="C587" t="str">
            <v>u</v>
          </cell>
          <cell r="D587">
            <v>1</v>
          </cell>
          <cell r="E587">
            <v>2.1</v>
          </cell>
          <cell r="F587">
            <v>2.1</v>
          </cell>
        </row>
        <row r="588">
          <cell r="A588" t="str">
            <v>TP03.039</v>
          </cell>
          <cell r="B588" t="str">
            <v>Adaptador Hembra de 1" , PVC Presión</v>
          </cell>
          <cell r="C588" t="str">
            <v>u</v>
          </cell>
          <cell r="D588">
            <v>1</v>
          </cell>
          <cell r="E588">
            <v>3.35</v>
          </cell>
          <cell r="F588">
            <v>3.35</v>
          </cell>
        </row>
        <row r="589">
          <cell r="A589" t="str">
            <v>TP03.040</v>
          </cell>
          <cell r="B589" t="str">
            <v>Adaptador Hembra de 1 1/2" , PVC Presión</v>
          </cell>
          <cell r="C589" t="str">
            <v>u</v>
          </cell>
          <cell r="D589">
            <v>1</v>
          </cell>
          <cell r="E589">
            <v>6.95</v>
          </cell>
          <cell r="F589">
            <v>6.95</v>
          </cell>
        </row>
        <row r="590">
          <cell r="A590" t="str">
            <v>TP03.041</v>
          </cell>
          <cell r="B590" t="str">
            <v>Adaptador Hembra de 2" , PVC Presión</v>
          </cell>
          <cell r="C590" t="str">
            <v>u</v>
          </cell>
          <cell r="D590">
            <v>1</v>
          </cell>
          <cell r="E590">
            <v>9</v>
          </cell>
          <cell r="F590">
            <v>9</v>
          </cell>
        </row>
        <row r="591">
          <cell r="A591" t="str">
            <v>TP03.042</v>
          </cell>
          <cell r="B591" t="str">
            <v>Adaptador Hembra de 3" , PVC Presión</v>
          </cell>
          <cell r="C591" t="str">
            <v>u</v>
          </cell>
          <cell r="D591">
            <v>1</v>
          </cell>
          <cell r="E591">
            <v>20</v>
          </cell>
          <cell r="F591">
            <v>20</v>
          </cell>
        </row>
        <row r="592">
          <cell r="A592" t="str">
            <v>TP03.043</v>
          </cell>
          <cell r="B592" t="str">
            <v>Adaptador Hembra de 4" , PVC Presión</v>
          </cell>
          <cell r="C592" t="str">
            <v>u</v>
          </cell>
          <cell r="D592">
            <v>1</v>
          </cell>
          <cell r="E592">
            <v>28</v>
          </cell>
          <cell r="F592">
            <v>28</v>
          </cell>
        </row>
        <row r="593">
          <cell r="A593" t="str">
            <v>TP03.044</v>
          </cell>
          <cell r="B593" t="str">
            <v>Reducción  de 3/4" a 1/2", PVC Presión</v>
          </cell>
          <cell r="C593" t="str">
            <v>u</v>
          </cell>
          <cell r="D593">
            <v>1</v>
          </cell>
          <cell r="E593">
            <v>2</v>
          </cell>
          <cell r="F593">
            <v>2</v>
          </cell>
        </row>
        <row r="594">
          <cell r="A594" t="str">
            <v>TP03.045</v>
          </cell>
          <cell r="B594" t="str">
            <v>Reducción  de 1 1/2" a 1", PVC Presión</v>
          </cell>
          <cell r="C594" t="str">
            <v>u</v>
          </cell>
          <cell r="D594">
            <v>1</v>
          </cell>
          <cell r="E594">
            <v>8.25</v>
          </cell>
          <cell r="F594">
            <v>8.25</v>
          </cell>
        </row>
        <row r="595">
          <cell r="A595" t="str">
            <v>TP03.046</v>
          </cell>
          <cell r="B595" t="str">
            <v>Reducción  de 2" a 1", PVC Presión</v>
          </cell>
          <cell r="C595" t="str">
            <v>u</v>
          </cell>
          <cell r="D595">
            <v>1</v>
          </cell>
          <cell r="E595">
            <v>10</v>
          </cell>
          <cell r="F595">
            <v>10</v>
          </cell>
        </row>
        <row r="596">
          <cell r="A596" t="str">
            <v>TP03.047</v>
          </cell>
          <cell r="B596" t="str">
            <v>Reducción  de 4" a 2", PVC Presión</v>
          </cell>
          <cell r="C596" t="str">
            <v>u</v>
          </cell>
          <cell r="D596">
            <v>1</v>
          </cell>
          <cell r="E596">
            <v>39</v>
          </cell>
          <cell r="F596">
            <v>39</v>
          </cell>
        </row>
        <row r="597">
          <cell r="A597" t="str">
            <v>TP03.048</v>
          </cell>
          <cell r="B597" t="str">
            <v>Reducción  de 4" a 3", PVC Presión</v>
          </cell>
          <cell r="C597" t="str">
            <v>u</v>
          </cell>
          <cell r="D597">
            <v>1</v>
          </cell>
          <cell r="E597">
            <v>39</v>
          </cell>
          <cell r="F597">
            <v>39</v>
          </cell>
        </row>
        <row r="598">
          <cell r="A598" t="str">
            <v>PI</v>
          </cell>
          <cell r="B598" t="str">
            <v>PINTURAS</v>
          </cell>
        </row>
        <row r="599">
          <cell r="A599" t="str">
            <v>PI01.001</v>
          </cell>
          <cell r="B599" t="str">
            <v>Latex Eonómica o Pintex</v>
          </cell>
          <cell r="C599" t="str">
            <v>gl</v>
          </cell>
          <cell r="D599">
            <v>1</v>
          </cell>
          <cell r="E599">
            <v>66</v>
          </cell>
          <cell r="F599">
            <v>66</v>
          </cell>
        </row>
        <row r="600">
          <cell r="A600" t="str">
            <v>PI01.002</v>
          </cell>
          <cell r="B600" t="str">
            <v>Acrílica Blanco</v>
          </cell>
          <cell r="C600" t="str">
            <v>gl</v>
          </cell>
          <cell r="D600">
            <v>1</v>
          </cell>
          <cell r="E600">
            <v>105</v>
          </cell>
          <cell r="F600">
            <v>105</v>
          </cell>
        </row>
        <row r="601">
          <cell r="A601" t="str">
            <v>PI01.003</v>
          </cell>
          <cell r="B601" t="str">
            <v>Acrílica (colores separados)</v>
          </cell>
          <cell r="C601" t="str">
            <v>gl</v>
          </cell>
          <cell r="D601">
            <v>1</v>
          </cell>
          <cell r="E601">
            <v>275</v>
          </cell>
          <cell r="F601">
            <v>275</v>
          </cell>
        </row>
        <row r="602">
          <cell r="A602" t="str">
            <v>PI01.004</v>
          </cell>
          <cell r="B602" t="str">
            <v>Mantenimiento</v>
          </cell>
          <cell r="C602" t="str">
            <v>gl</v>
          </cell>
          <cell r="D602">
            <v>1</v>
          </cell>
          <cell r="E602">
            <v>158</v>
          </cell>
          <cell r="F602">
            <v>158</v>
          </cell>
        </row>
        <row r="603">
          <cell r="A603" t="str">
            <v>PI01.005</v>
          </cell>
          <cell r="B603" t="str">
            <v>Mantenimiento Oxido Rojo</v>
          </cell>
          <cell r="C603" t="str">
            <v>gl</v>
          </cell>
          <cell r="D603">
            <v>1</v>
          </cell>
          <cell r="E603">
            <v>153</v>
          </cell>
          <cell r="F603">
            <v>153</v>
          </cell>
        </row>
        <row r="604">
          <cell r="A604" t="str">
            <v>PI01.006</v>
          </cell>
          <cell r="B604" t="str">
            <v>Aguarrás Popular</v>
          </cell>
          <cell r="C604" t="str">
            <v>gl</v>
          </cell>
          <cell r="D604">
            <v>1</v>
          </cell>
          <cell r="E604">
            <v>50</v>
          </cell>
          <cell r="F604">
            <v>50</v>
          </cell>
        </row>
        <row r="605">
          <cell r="A605" t="str">
            <v>PI01.007</v>
          </cell>
          <cell r="B605" t="str">
            <v>Thinner "corriente"</v>
          </cell>
          <cell r="C605" t="str">
            <v>gl</v>
          </cell>
          <cell r="D605">
            <v>1</v>
          </cell>
          <cell r="E605">
            <v>49.95</v>
          </cell>
          <cell r="F605">
            <v>49.95</v>
          </cell>
        </row>
        <row r="606">
          <cell r="A606" t="str">
            <v>PI02.001</v>
          </cell>
          <cell r="B606" t="str">
            <v>Pintura Epóxica</v>
          </cell>
          <cell r="C606" t="str">
            <v>gl</v>
          </cell>
          <cell r="D606">
            <v>1</v>
          </cell>
          <cell r="E606">
            <v>315</v>
          </cell>
          <cell r="F606">
            <v>315</v>
          </cell>
        </row>
        <row r="607">
          <cell r="A607" t="str">
            <v>PI02.002</v>
          </cell>
          <cell r="B607" t="str">
            <v>Ferré</v>
          </cell>
          <cell r="C607" t="str">
            <v>gl</v>
          </cell>
          <cell r="D607">
            <v>1</v>
          </cell>
          <cell r="E607">
            <v>158</v>
          </cell>
          <cell r="F607">
            <v>158</v>
          </cell>
        </row>
        <row r="608">
          <cell r="A608" t="str">
            <v>PI03.001</v>
          </cell>
          <cell r="B608" t="str">
            <v>Piedra sobre Paredes</v>
          </cell>
          <cell r="C608" t="str">
            <v>m2</v>
          </cell>
          <cell r="D608">
            <v>1</v>
          </cell>
          <cell r="E608">
            <v>2</v>
          </cell>
          <cell r="F608">
            <v>2</v>
          </cell>
        </row>
        <row r="609">
          <cell r="A609" t="str">
            <v>PI04.001</v>
          </cell>
          <cell r="B609" t="str">
            <v>Brocha de 4"</v>
          </cell>
          <cell r="C609" t="str">
            <v>ud</v>
          </cell>
          <cell r="D609">
            <v>1.08</v>
          </cell>
          <cell r="E609">
            <v>12</v>
          </cell>
          <cell r="F609">
            <v>12.96</v>
          </cell>
        </row>
        <row r="610">
          <cell r="A610" t="str">
            <v>PZ</v>
          </cell>
          <cell r="B610" t="str">
            <v>PISOS Y ZOCALOS</v>
          </cell>
          <cell r="D610" t="str">
            <v/>
          </cell>
          <cell r="F610" t="str">
            <v/>
          </cell>
        </row>
        <row r="611">
          <cell r="A611" t="str">
            <v>PZ01.</v>
          </cell>
          <cell r="B611" t="str">
            <v>Piso y Zócalos</v>
          </cell>
          <cell r="D611" t="str">
            <v/>
          </cell>
          <cell r="F611" t="str">
            <v/>
          </cell>
        </row>
        <row r="612">
          <cell r="A612" t="str">
            <v>PZ01.001</v>
          </cell>
          <cell r="B612" t="str">
            <v>Piso granito Blanco, 30x30</v>
          </cell>
          <cell r="C612" t="str">
            <v>u</v>
          </cell>
          <cell r="D612">
            <v>1.08</v>
          </cell>
          <cell r="E612">
            <v>16</v>
          </cell>
          <cell r="F612">
            <v>17.28</v>
          </cell>
        </row>
        <row r="613">
          <cell r="A613" t="str">
            <v>PZ01.006</v>
          </cell>
          <cell r="B613" t="str">
            <v>Zócalos granito blanco, 30x07</v>
          </cell>
          <cell r="C613" t="str">
            <v>m</v>
          </cell>
          <cell r="D613">
            <v>1.08</v>
          </cell>
          <cell r="E613">
            <v>28.37</v>
          </cell>
          <cell r="F613">
            <v>30.64</v>
          </cell>
        </row>
        <row r="614">
          <cell r="A614" t="str">
            <v>PZ01.011</v>
          </cell>
          <cell r="B614" t="str">
            <v>Acarreo pisos de granito y mosaicos</v>
          </cell>
          <cell r="C614" t="str">
            <v>u</v>
          </cell>
          <cell r="D614">
            <v>1.08</v>
          </cell>
          <cell r="E614">
            <v>0.74</v>
          </cell>
          <cell r="F614">
            <v>0.8</v>
          </cell>
        </row>
        <row r="615">
          <cell r="A615" t="str">
            <v>PZ01.012</v>
          </cell>
          <cell r="B615" t="str">
            <v>Acarreo zócalos de granito y mosaicos</v>
          </cell>
          <cell r="C615" t="str">
            <v>u</v>
          </cell>
          <cell r="D615">
            <v>1.08</v>
          </cell>
          <cell r="E615">
            <v>0.18</v>
          </cell>
          <cell r="F615">
            <v>0.19</v>
          </cell>
        </row>
        <row r="616">
          <cell r="A616" t="str">
            <v>PZ01.013</v>
          </cell>
          <cell r="B616" t="str">
            <v>Derretido blanco</v>
          </cell>
          <cell r="C616" t="str">
            <v>fda</v>
          </cell>
          <cell r="D616">
            <v>1.08</v>
          </cell>
          <cell r="E616">
            <v>205.57</v>
          </cell>
          <cell r="F616">
            <v>222.02</v>
          </cell>
        </row>
        <row r="617">
          <cell r="A617" t="str">
            <v>PZ01.014</v>
          </cell>
          <cell r="B617" t="str">
            <v>Derretido gris</v>
          </cell>
          <cell r="C617" t="str">
            <v>fda</v>
          </cell>
          <cell r="D617">
            <v>1.08</v>
          </cell>
          <cell r="E617">
            <v>121.28</v>
          </cell>
          <cell r="F617">
            <v>130.97999999999999</v>
          </cell>
        </row>
        <row r="618">
          <cell r="A618" t="str">
            <v>PZ01.015</v>
          </cell>
          <cell r="B618" t="str">
            <v>Derretido Color</v>
          </cell>
          <cell r="C618" t="str">
            <v>fda</v>
          </cell>
          <cell r="D618">
            <v>1.08</v>
          </cell>
          <cell r="E618">
            <v>268.44</v>
          </cell>
          <cell r="F618">
            <v>289.92</v>
          </cell>
        </row>
        <row r="619">
          <cell r="A619" t="str">
            <v>PZ01.018</v>
          </cell>
          <cell r="B619" t="str">
            <v>Corte de chazos de 30</v>
          </cell>
          <cell r="C619" t="str">
            <v>u</v>
          </cell>
          <cell r="D619">
            <v>1</v>
          </cell>
          <cell r="E619">
            <v>2.1</v>
          </cell>
          <cell r="F619">
            <v>2.1</v>
          </cell>
        </row>
        <row r="620">
          <cell r="A620" t="str">
            <v>PZ01.021</v>
          </cell>
          <cell r="B620" t="str">
            <v>Corte de Zócalos</v>
          </cell>
          <cell r="C620" t="str">
            <v>u</v>
          </cell>
          <cell r="D620">
            <v>1</v>
          </cell>
          <cell r="E620">
            <v>1.3</v>
          </cell>
          <cell r="F620">
            <v>1.3</v>
          </cell>
        </row>
        <row r="621">
          <cell r="A621" t="str">
            <v>PZ01.103</v>
          </cell>
          <cell r="B621" t="str">
            <v>Cinta antiresvalante</v>
          </cell>
          <cell r="C621" t="str">
            <v>yd</v>
          </cell>
          <cell r="D621">
            <v>1.08</v>
          </cell>
          <cell r="E621">
            <v>21</v>
          </cell>
          <cell r="F621">
            <v>22.68</v>
          </cell>
        </row>
        <row r="622">
          <cell r="A622" t="str">
            <v>PZ01.201</v>
          </cell>
          <cell r="B622" t="str">
            <v>Vibrazo Rojo, 30x30</v>
          </cell>
          <cell r="C622" t="str">
            <v>u</v>
          </cell>
          <cell r="D622">
            <v>1.08</v>
          </cell>
          <cell r="E622">
            <v>26</v>
          </cell>
          <cell r="F622">
            <v>28.08</v>
          </cell>
        </row>
        <row r="623">
          <cell r="A623" t="str">
            <v>PZ01.202</v>
          </cell>
          <cell r="B623" t="str">
            <v>Vibrazo Gris, 30x30</v>
          </cell>
          <cell r="C623" t="str">
            <v>u</v>
          </cell>
          <cell r="D623">
            <v>1.08</v>
          </cell>
          <cell r="E623">
            <v>18.600000000000001</v>
          </cell>
          <cell r="F623">
            <v>20.09</v>
          </cell>
        </row>
        <row r="624">
          <cell r="A624" t="str">
            <v>PZ01.203</v>
          </cell>
          <cell r="B624" t="str">
            <v>Vibrazo Blanco, 30x30</v>
          </cell>
          <cell r="C624" t="str">
            <v>u</v>
          </cell>
          <cell r="D624">
            <v>1.08</v>
          </cell>
          <cell r="E624">
            <v>20.86</v>
          </cell>
          <cell r="F624">
            <v>22.53</v>
          </cell>
        </row>
        <row r="625">
          <cell r="A625" t="str">
            <v>PZ01.204</v>
          </cell>
          <cell r="B625" t="str">
            <v>Vibrazo Verde, 30x30</v>
          </cell>
          <cell r="C625" t="str">
            <v>u</v>
          </cell>
          <cell r="D625">
            <v>1.08</v>
          </cell>
          <cell r="E625">
            <v>33</v>
          </cell>
          <cell r="F625">
            <v>35.64</v>
          </cell>
        </row>
        <row r="626">
          <cell r="A626" t="str">
            <v>PZ01.221</v>
          </cell>
          <cell r="B626" t="str">
            <v>Zócalos Vibrazo Rojo</v>
          </cell>
          <cell r="C626" t="str">
            <v>ml</v>
          </cell>
          <cell r="D626">
            <v>1.08</v>
          </cell>
          <cell r="E626">
            <v>39</v>
          </cell>
          <cell r="F626">
            <v>42.12</v>
          </cell>
        </row>
        <row r="627">
          <cell r="A627" t="str">
            <v>PZ01.222</v>
          </cell>
          <cell r="B627" t="str">
            <v>Zócalos Vibrazo Gris</v>
          </cell>
          <cell r="C627" t="str">
            <v>ml</v>
          </cell>
          <cell r="D627">
            <v>1.08</v>
          </cell>
          <cell r="E627">
            <v>21</v>
          </cell>
          <cell r="F627">
            <v>22.68</v>
          </cell>
        </row>
        <row r="628">
          <cell r="A628" t="str">
            <v>PZ01.223</v>
          </cell>
          <cell r="B628" t="str">
            <v>Zócalos Vibrazo Blanco</v>
          </cell>
          <cell r="C628" t="str">
            <v>ml</v>
          </cell>
          <cell r="D628">
            <v>1.08</v>
          </cell>
          <cell r="E628">
            <v>28</v>
          </cell>
          <cell r="F628">
            <v>30.24</v>
          </cell>
        </row>
        <row r="629">
          <cell r="A629" t="str">
            <v>PZ01.224</v>
          </cell>
          <cell r="B629" t="str">
            <v>Zócalos Vibrazo Verde</v>
          </cell>
          <cell r="C629" t="str">
            <v>ml</v>
          </cell>
          <cell r="D629">
            <v>1.08</v>
          </cell>
          <cell r="E629">
            <v>53</v>
          </cell>
          <cell r="F629">
            <v>57.24</v>
          </cell>
        </row>
        <row r="630">
          <cell r="A630" t="str">
            <v>PZ01.241</v>
          </cell>
          <cell r="B630" t="str">
            <v>Escalones de Vibrazo Rojo Rústico</v>
          </cell>
          <cell r="C630" t="str">
            <v>ml</v>
          </cell>
          <cell r="D630">
            <v>1.08</v>
          </cell>
          <cell r="E630">
            <v>321.11</v>
          </cell>
          <cell r="F630">
            <v>346.8</v>
          </cell>
        </row>
        <row r="631">
          <cell r="A631" t="str">
            <v>PZ01.242</v>
          </cell>
          <cell r="B631" t="str">
            <v>Acarreo Escalones de Vibrazo Rústico</v>
          </cell>
          <cell r="C631" t="str">
            <v>ml</v>
          </cell>
          <cell r="D631">
            <v>1.08</v>
          </cell>
          <cell r="E631">
            <v>5.71</v>
          </cell>
          <cell r="F631">
            <v>6.17</v>
          </cell>
        </row>
        <row r="632">
          <cell r="A632" t="str">
            <v>PZ01.243</v>
          </cell>
          <cell r="B632" t="str">
            <v>Escalones de Vibrazo Gris</v>
          </cell>
          <cell r="C632" t="str">
            <v>ml</v>
          </cell>
          <cell r="D632">
            <v>1.08</v>
          </cell>
          <cell r="E632">
            <v>195</v>
          </cell>
          <cell r="F632">
            <v>210.6</v>
          </cell>
        </row>
        <row r="633">
          <cell r="A633" t="str">
            <v>PZ01.244</v>
          </cell>
          <cell r="B633" t="str">
            <v>Escalones de Vibrazo Blanco</v>
          </cell>
          <cell r="C633" t="str">
            <v>ml</v>
          </cell>
          <cell r="D633">
            <v>1.08</v>
          </cell>
          <cell r="E633">
            <v>245</v>
          </cell>
          <cell r="F633">
            <v>264.60000000000002</v>
          </cell>
        </row>
        <row r="634">
          <cell r="A634" t="str">
            <v>PZ01.245</v>
          </cell>
          <cell r="B634" t="str">
            <v>Escalones de Vibrazo Verde</v>
          </cell>
          <cell r="C634" t="str">
            <v>ml</v>
          </cell>
          <cell r="D634">
            <v>1.08</v>
          </cell>
          <cell r="E634">
            <v>420</v>
          </cell>
          <cell r="F634">
            <v>453.6</v>
          </cell>
        </row>
        <row r="635">
          <cell r="A635" t="str">
            <v>PZ01.301</v>
          </cell>
          <cell r="B635" t="str">
            <v>Madera (Nogal y Maple) para Pisos</v>
          </cell>
          <cell r="C635" t="str">
            <v>p2</v>
          </cell>
          <cell r="D635">
            <v>1</v>
          </cell>
          <cell r="E635">
            <v>48</v>
          </cell>
          <cell r="F635">
            <v>48</v>
          </cell>
        </row>
        <row r="636">
          <cell r="A636" t="str">
            <v>PZ01.302</v>
          </cell>
          <cell r="B636" t="str">
            <v>Madera (Yatabuas) para Pisos</v>
          </cell>
          <cell r="C636" t="str">
            <v>p2</v>
          </cell>
          <cell r="D636">
            <v>1</v>
          </cell>
          <cell r="E636">
            <v>48</v>
          </cell>
          <cell r="F636">
            <v>48</v>
          </cell>
        </row>
        <row r="637">
          <cell r="A637" t="str">
            <v>PZ01.311</v>
          </cell>
          <cell r="B637" t="str">
            <v>Pisos Madera (Importados) - Costo Menor</v>
          </cell>
          <cell r="C637" t="str">
            <v>m2</v>
          </cell>
          <cell r="D637">
            <v>1.08</v>
          </cell>
          <cell r="E637">
            <v>645</v>
          </cell>
          <cell r="F637">
            <v>696.6</v>
          </cell>
        </row>
        <row r="638">
          <cell r="A638" t="str">
            <v>PZ01.312</v>
          </cell>
          <cell r="B638" t="str">
            <v>Pisos Madera (Importados) - Costo Medio</v>
          </cell>
          <cell r="C638" t="str">
            <v>m2</v>
          </cell>
          <cell r="D638">
            <v>1.08</v>
          </cell>
          <cell r="E638">
            <v>750</v>
          </cell>
          <cell r="F638">
            <v>810</v>
          </cell>
        </row>
        <row r="639">
          <cell r="A639" t="str">
            <v>PZ01.313</v>
          </cell>
          <cell r="B639" t="str">
            <v>Pisos Madera (Importados) - Costo Mayor</v>
          </cell>
          <cell r="C639" t="str">
            <v>m2</v>
          </cell>
          <cell r="D639">
            <v>1.08</v>
          </cell>
          <cell r="E639">
            <v>817</v>
          </cell>
          <cell r="F639">
            <v>882.36</v>
          </cell>
        </row>
        <row r="640">
          <cell r="A640" t="str">
            <v>PZ01.321</v>
          </cell>
          <cell r="B640" t="str">
            <v>Acarreo Pisos de Madera</v>
          </cell>
          <cell r="C640" t="str">
            <v>m2</v>
          </cell>
          <cell r="D640">
            <v>1</v>
          </cell>
          <cell r="E640">
            <v>11</v>
          </cell>
          <cell r="F640">
            <v>11</v>
          </cell>
        </row>
        <row r="641">
          <cell r="A641" t="str">
            <v>PZ01.361</v>
          </cell>
          <cell r="B641" t="str">
            <v>Colocación de Pisos de Madera (Importados)</v>
          </cell>
          <cell r="C641" t="str">
            <v>m2</v>
          </cell>
          <cell r="D641">
            <v>1</v>
          </cell>
          <cell r="E641">
            <v>80</v>
          </cell>
          <cell r="F641">
            <v>80</v>
          </cell>
        </row>
        <row r="642">
          <cell r="A642" t="str">
            <v>PZ02.</v>
          </cell>
          <cell r="B642" t="str">
            <v>Pulimento y Brillado Pisos</v>
          </cell>
          <cell r="D642" t="str">
            <v/>
          </cell>
          <cell r="F642" t="str">
            <v/>
          </cell>
        </row>
        <row r="643">
          <cell r="A643" t="str">
            <v>PZ02.001</v>
          </cell>
          <cell r="B643" t="str">
            <v>Pulimento Básico</v>
          </cell>
          <cell r="C643" t="str">
            <v>m2</v>
          </cell>
          <cell r="D643">
            <v>1.08</v>
          </cell>
          <cell r="E643">
            <v>45</v>
          </cell>
          <cell r="F643">
            <v>48.6</v>
          </cell>
        </row>
        <row r="644">
          <cell r="A644" t="str">
            <v>PZ02.004</v>
          </cell>
          <cell r="B644" t="str">
            <v>Cristalizado pisos (40 m2 mínimo)</v>
          </cell>
          <cell r="C644" t="str">
            <v>m2</v>
          </cell>
          <cell r="D644">
            <v>1.08</v>
          </cell>
          <cell r="E644">
            <v>24.5</v>
          </cell>
          <cell r="F644">
            <v>26.46</v>
          </cell>
        </row>
        <row r="645">
          <cell r="A645" t="str">
            <v>PZ02.006</v>
          </cell>
          <cell r="B645" t="str">
            <v>Pulimento y Cristalizado</v>
          </cell>
          <cell r="C645" t="str">
            <v>m2</v>
          </cell>
          <cell r="D645">
            <v>1.08</v>
          </cell>
          <cell r="E645">
            <v>69.5</v>
          </cell>
          <cell r="F645">
            <v>75.06</v>
          </cell>
        </row>
        <row r="646">
          <cell r="A646" t="str">
            <v>PZ02.007</v>
          </cell>
          <cell r="B646" t="str">
            <v>Pulimento de Escalón</v>
          </cell>
          <cell r="C646" t="str">
            <v>m</v>
          </cell>
          <cell r="D646">
            <v>1.08</v>
          </cell>
          <cell r="E646">
            <v>54</v>
          </cell>
          <cell r="F646">
            <v>58.32</v>
          </cell>
        </row>
        <row r="647">
          <cell r="A647" t="str">
            <v>PZ02.009</v>
          </cell>
          <cell r="B647" t="str">
            <v>Limpieza de Zócalos</v>
          </cell>
          <cell r="C647" t="str">
            <v>m</v>
          </cell>
          <cell r="D647">
            <v>1.08</v>
          </cell>
          <cell r="E647">
            <v>13.93</v>
          </cell>
          <cell r="F647">
            <v>15.04</v>
          </cell>
        </row>
        <row r="648">
          <cell r="A648" t="str">
            <v>SC</v>
          </cell>
          <cell r="B648" t="str">
            <v>SELLADORES, CURADORES Y ENDURECEDORES CONCRETO</v>
          </cell>
          <cell r="D648" t="str">
            <v/>
          </cell>
          <cell r="F648" t="str">
            <v/>
          </cell>
        </row>
        <row r="649">
          <cell r="A649" t="str">
            <v>SC01.001</v>
          </cell>
          <cell r="B649" t="str">
            <v>Proshield transparente (Sella y Cura) (5 gls)</v>
          </cell>
          <cell r="C649" t="str">
            <v>gl</v>
          </cell>
          <cell r="D649">
            <v>1</v>
          </cell>
          <cell r="E649">
            <v>221</v>
          </cell>
          <cell r="F649">
            <v>221</v>
          </cell>
        </row>
        <row r="650">
          <cell r="A650" t="str">
            <v>SC01.002</v>
          </cell>
          <cell r="B650" t="str">
            <v>Tripleseal transparente (Sella, cura y endurece) (5 gls)</v>
          </cell>
          <cell r="C650" t="str">
            <v>gl</v>
          </cell>
          <cell r="D650">
            <v>1</v>
          </cell>
          <cell r="E650">
            <v>341</v>
          </cell>
          <cell r="F650">
            <v>341</v>
          </cell>
        </row>
        <row r="651">
          <cell r="A651" t="str">
            <v>SC01.003</v>
          </cell>
          <cell r="B651" t="str">
            <v>Silicone Seal (Protector Hormigón Visto) (5 gls)</v>
          </cell>
          <cell r="C651" t="str">
            <v>gl</v>
          </cell>
          <cell r="D651">
            <v>1</v>
          </cell>
          <cell r="E651">
            <v>280</v>
          </cell>
          <cell r="F651">
            <v>280</v>
          </cell>
        </row>
        <row r="652">
          <cell r="A652" t="str">
            <v>SC01.004</v>
          </cell>
          <cell r="B652" t="str">
            <v>Proplate (Endurecedor metálico para pisos) (100 lb)</v>
          </cell>
          <cell r="C652" t="str">
            <v>lb</v>
          </cell>
          <cell r="D652">
            <v>1</v>
          </cell>
          <cell r="E652">
            <v>9.65</v>
          </cell>
          <cell r="F652">
            <v>9.65</v>
          </cell>
        </row>
        <row r="653">
          <cell r="A653" t="str">
            <v>VP</v>
          </cell>
          <cell r="B653" t="str">
            <v>VENTANAS Y PUERTAS ALUMINIO</v>
          </cell>
          <cell r="D653" t="str">
            <v/>
          </cell>
          <cell r="F653" t="str">
            <v/>
          </cell>
        </row>
        <row r="654">
          <cell r="A654" t="str">
            <v>VP01.001</v>
          </cell>
          <cell r="B654" t="str">
            <v>Ventana Salomónica, manig., aluminio natural, vidrio natural</v>
          </cell>
          <cell r="C654" t="str">
            <v>p2</v>
          </cell>
          <cell r="D654">
            <v>1</v>
          </cell>
          <cell r="E654">
            <v>72</v>
          </cell>
          <cell r="F654">
            <v>72</v>
          </cell>
        </row>
        <row r="655">
          <cell r="A655" t="str">
            <v>VP01.002</v>
          </cell>
          <cell r="B655" t="str">
            <v>Ventana Salomónica, manig., aluminio blanco</v>
          </cell>
          <cell r="C655" t="str">
            <v>p2</v>
          </cell>
          <cell r="D655">
            <v>1</v>
          </cell>
          <cell r="E655">
            <v>78</v>
          </cell>
          <cell r="F655">
            <v>78</v>
          </cell>
        </row>
        <row r="656">
          <cell r="A656" t="str">
            <v>VP01.003</v>
          </cell>
          <cell r="B656" t="str">
            <v>Ventana Salomónica, manig., aluminio natural, vidrio bronce</v>
          </cell>
          <cell r="C656" t="str">
            <v>p2</v>
          </cell>
          <cell r="D656">
            <v>1</v>
          </cell>
          <cell r="E656">
            <v>80</v>
          </cell>
          <cell r="F656">
            <v>80</v>
          </cell>
        </row>
        <row r="657">
          <cell r="A657" t="str">
            <v>VP01.004</v>
          </cell>
          <cell r="B657" t="str">
            <v>Ventana Salomónica, manig., aluminio bronce</v>
          </cell>
          <cell r="C657" t="str">
            <v>p2</v>
          </cell>
          <cell r="D657">
            <v>1</v>
          </cell>
          <cell r="E657">
            <v>79.5</v>
          </cell>
          <cell r="F657">
            <v>79.5</v>
          </cell>
        </row>
        <row r="658">
          <cell r="A658" t="str">
            <v>VP01.005</v>
          </cell>
          <cell r="B658" t="str">
            <v>Ventana Salomónica, manig., aluminio bronce, vidrio bronce</v>
          </cell>
          <cell r="C658" t="str">
            <v>p2</v>
          </cell>
          <cell r="D658">
            <v>1</v>
          </cell>
          <cell r="E658">
            <v>82</v>
          </cell>
          <cell r="F658">
            <v>82</v>
          </cell>
        </row>
        <row r="659">
          <cell r="A659" t="str">
            <v>VP01.006</v>
          </cell>
          <cell r="B659" t="str">
            <v>Ventana Salomónica, manig., aluminio bronce, vidrio natural</v>
          </cell>
          <cell r="C659" t="str">
            <v>p2</v>
          </cell>
          <cell r="D659">
            <v>1</v>
          </cell>
          <cell r="E659">
            <v>74</v>
          </cell>
          <cell r="F659">
            <v>74</v>
          </cell>
        </row>
        <row r="660">
          <cell r="A660" t="str">
            <v>VP01.007</v>
          </cell>
          <cell r="B660" t="str">
            <v>Ventana Salomónica, palanca., aluminio y vidrio claro</v>
          </cell>
          <cell r="C660" t="str">
            <v>p2</v>
          </cell>
          <cell r="D660">
            <v>1</v>
          </cell>
          <cell r="E660">
            <v>53</v>
          </cell>
          <cell r="F660">
            <v>53</v>
          </cell>
        </row>
        <row r="661">
          <cell r="A661" t="str">
            <v>VP01.008</v>
          </cell>
          <cell r="B661" t="str">
            <v>Ventana Salomónica, palanca, aluminio blanco</v>
          </cell>
          <cell r="C661" t="str">
            <v>p2</v>
          </cell>
          <cell r="D661">
            <v>1</v>
          </cell>
          <cell r="E661">
            <v>59</v>
          </cell>
          <cell r="F661">
            <v>59</v>
          </cell>
        </row>
        <row r="662">
          <cell r="A662" t="str">
            <v>VP01.009</v>
          </cell>
          <cell r="B662" t="str">
            <v>Ventana Salomónica, palanca, aluminio natural, vidrio bronce</v>
          </cell>
          <cell r="C662" t="str">
            <v>p2</v>
          </cell>
          <cell r="D662">
            <v>1</v>
          </cell>
          <cell r="E662">
            <v>61</v>
          </cell>
          <cell r="F662">
            <v>61</v>
          </cell>
        </row>
        <row r="663">
          <cell r="A663" t="str">
            <v>VP01.010</v>
          </cell>
          <cell r="B663" t="str">
            <v>Ventana Salomónica, palanca, aluminio bronce, vidrio natural</v>
          </cell>
          <cell r="C663" t="str">
            <v>p2</v>
          </cell>
          <cell r="D663">
            <v>1</v>
          </cell>
          <cell r="E663">
            <v>55</v>
          </cell>
          <cell r="F663">
            <v>55</v>
          </cell>
        </row>
        <row r="664">
          <cell r="A664" t="str">
            <v>VP01.011</v>
          </cell>
          <cell r="B664" t="str">
            <v>Ventana Salomónica, palanca, aluminio bronce</v>
          </cell>
          <cell r="C664" t="str">
            <v>p2</v>
          </cell>
          <cell r="D664">
            <v>1</v>
          </cell>
          <cell r="E664">
            <v>60.5</v>
          </cell>
          <cell r="F664">
            <v>60.5</v>
          </cell>
        </row>
        <row r="665">
          <cell r="A665" t="str">
            <v>VP01.012</v>
          </cell>
          <cell r="B665" t="str">
            <v>Ventana Salomónica, palanca, aluminio bronce, vidrio bronce</v>
          </cell>
          <cell r="C665" t="str">
            <v>p2</v>
          </cell>
          <cell r="D665">
            <v>1</v>
          </cell>
          <cell r="E665">
            <v>63</v>
          </cell>
          <cell r="F665">
            <v>63</v>
          </cell>
        </row>
        <row r="666">
          <cell r="A666" t="str">
            <v>VP01.013</v>
          </cell>
          <cell r="B666" t="str">
            <v>Ventana abisagrada aluminio anod., vidrio claro</v>
          </cell>
          <cell r="C666" t="str">
            <v>p2</v>
          </cell>
          <cell r="D666">
            <v>1</v>
          </cell>
          <cell r="E666">
            <v>308</v>
          </cell>
          <cell r="F666">
            <v>308</v>
          </cell>
        </row>
        <row r="667">
          <cell r="A667" t="str">
            <v>VP01.014</v>
          </cell>
          <cell r="B667" t="str">
            <v>Ventana abisagrada aluminio anod., vidrio bronce</v>
          </cell>
          <cell r="C667" t="str">
            <v>p2</v>
          </cell>
          <cell r="D667">
            <v>1</v>
          </cell>
          <cell r="E667">
            <v>312.2</v>
          </cell>
          <cell r="F667">
            <v>312.2</v>
          </cell>
        </row>
        <row r="668">
          <cell r="A668" t="str">
            <v>VP01.015</v>
          </cell>
          <cell r="B668" t="str">
            <v>Ventana abisagrada aluminio bronce, vidrio claro</v>
          </cell>
          <cell r="C668" t="str">
            <v>p2</v>
          </cell>
          <cell r="D668">
            <v>1</v>
          </cell>
          <cell r="E668">
            <v>329</v>
          </cell>
          <cell r="F668">
            <v>329</v>
          </cell>
        </row>
        <row r="669">
          <cell r="A669" t="str">
            <v>VP01.016</v>
          </cell>
          <cell r="B669" t="str">
            <v>Ventana abisagrada aluminio bronce, vidrio bronce</v>
          </cell>
          <cell r="C669" t="str">
            <v>p2</v>
          </cell>
          <cell r="D669">
            <v>1</v>
          </cell>
          <cell r="E669">
            <v>333.2</v>
          </cell>
          <cell r="F669">
            <v>333.2</v>
          </cell>
        </row>
        <row r="670">
          <cell r="A670" t="str">
            <v>VP01.017</v>
          </cell>
          <cell r="B670" t="str">
            <v>Ventana proyectada aluminio anod., vidrio claro</v>
          </cell>
          <cell r="C670" t="str">
            <v>p2</v>
          </cell>
          <cell r="D670">
            <v>1</v>
          </cell>
          <cell r="E670">
            <v>336</v>
          </cell>
          <cell r="F670">
            <v>336</v>
          </cell>
        </row>
        <row r="671">
          <cell r="A671" t="str">
            <v>VP01.018</v>
          </cell>
          <cell r="B671" t="str">
            <v>Ventana proyectada aluminio anod., vidrio bronce</v>
          </cell>
          <cell r="C671" t="str">
            <v>p2</v>
          </cell>
          <cell r="D671">
            <v>1</v>
          </cell>
          <cell r="E671">
            <v>340.2</v>
          </cell>
          <cell r="F671">
            <v>340.2</v>
          </cell>
        </row>
        <row r="672">
          <cell r="A672" t="str">
            <v>VP01.019</v>
          </cell>
          <cell r="B672" t="str">
            <v>Ventana proyectada aluminio bronce, vidrio claro</v>
          </cell>
          <cell r="C672" t="str">
            <v>p2</v>
          </cell>
          <cell r="D672">
            <v>1</v>
          </cell>
          <cell r="E672">
            <v>359.8</v>
          </cell>
          <cell r="F672">
            <v>359.8</v>
          </cell>
        </row>
        <row r="673">
          <cell r="A673" t="str">
            <v>VP01.020</v>
          </cell>
          <cell r="B673" t="str">
            <v>Ventana proyectada aluminio bronce, vidrio bronce</v>
          </cell>
          <cell r="C673" t="str">
            <v>p2</v>
          </cell>
          <cell r="D673">
            <v>1</v>
          </cell>
          <cell r="E673">
            <v>364</v>
          </cell>
          <cell r="F673">
            <v>364</v>
          </cell>
        </row>
        <row r="674">
          <cell r="A674" t="str">
            <v>VP01.021</v>
          </cell>
          <cell r="B674" t="str">
            <v>Ventana corrediza aluminio anod., vidrio claro</v>
          </cell>
          <cell r="C674" t="str">
            <v>p2</v>
          </cell>
          <cell r="D674">
            <v>1</v>
          </cell>
          <cell r="E674">
            <v>86.5</v>
          </cell>
          <cell r="F674">
            <v>86.5</v>
          </cell>
        </row>
        <row r="675">
          <cell r="A675" t="str">
            <v>VP01.022</v>
          </cell>
          <cell r="B675" t="str">
            <v>Ventana corrediza aluminio anod., vidrio bronce</v>
          </cell>
          <cell r="C675" t="str">
            <v>p2</v>
          </cell>
          <cell r="D675">
            <v>1</v>
          </cell>
          <cell r="E675">
            <v>90.5</v>
          </cell>
          <cell r="F675">
            <v>90.5</v>
          </cell>
        </row>
        <row r="676">
          <cell r="A676" t="str">
            <v>VP01.023</v>
          </cell>
          <cell r="B676" t="str">
            <v>Ventana corrediza aluminio bronce, vidrio claro</v>
          </cell>
          <cell r="C676" t="str">
            <v>p2</v>
          </cell>
          <cell r="D676">
            <v>1</v>
          </cell>
          <cell r="E676">
            <v>92.5</v>
          </cell>
          <cell r="F676">
            <v>92.5</v>
          </cell>
        </row>
        <row r="677">
          <cell r="A677" t="str">
            <v>VP01.024</v>
          </cell>
          <cell r="B677" t="str">
            <v>Ventana corrediza aluminio bronce, vidrio bronce</v>
          </cell>
          <cell r="C677" t="str">
            <v>p2</v>
          </cell>
          <cell r="D677">
            <v>1</v>
          </cell>
          <cell r="E677">
            <v>96.5</v>
          </cell>
          <cell r="F677">
            <v>96.5</v>
          </cell>
        </row>
        <row r="678">
          <cell r="A678" t="str">
            <v>VP02.001</v>
          </cell>
          <cell r="B678" t="str">
            <v>Puerta corrediza 7', aluminio anod.,vidrio claro</v>
          </cell>
          <cell r="C678" t="str">
            <v>p2</v>
          </cell>
          <cell r="D678">
            <v>1</v>
          </cell>
          <cell r="E678">
            <v>88</v>
          </cell>
          <cell r="F678">
            <v>88</v>
          </cell>
        </row>
        <row r="679">
          <cell r="A679" t="str">
            <v>VP02.002</v>
          </cell>
          <cell r="B679" t="str">
            <v>Puerta corrediza 7', aluminio anod.,vidrio bronce</v>
          </cell>
          <cell r="C679" t="str">
            <v>p2</v>
          </cell>
          <cell r="D679">
            <v>1</v>
          </cell>
          <cell r="E679">
            <v>92</v>
          </cell>
          <cell r="F679">
            <v>92</v>
          </cell>
        </row>
        <row r="680">
          <cell r="A680" t="str">
            <v>VP02.003</v>
          </cell>
          <cell r="B680" t="str">
            <v>Puerta corrediza 7', aluminio bronce,vidrio claro</v>
          </cell>
          <cell r="C680" t="str">
            <v>p2</v>
          </cell>
          <cell r="D680">
            <v>1</v>
          </cell>
          <cell r="E680">
            <v>94</v>
          </cell>
          <cell r="F680">
            <v>94</v>
          </cell>
        </row>
        <row r="681">
          <cell r="A681" t="str">
            <v>VP02.004</v>
          </cell>
          <cell r="B681" t="str">
            <v>Puerta corrediza 7', aluminio bronce,vidrio bronce</v>
          </cell>
          <cell r="C681" t="str">
            <v>p2</v>
          </cell>
          <cell r="D681">
            <v>1</v>
          </cell>
          <cell r="E681">
            <v>98</v>
          </cell>
          <cell r="F681">
            <v>98</v>
          </cell>
        </row>
        <row r="682">
          <cell r="A682" t="str">
            <v>VP02.005</v>
          </cell>
          <cell r="B682" t="str">
            <v>Puerta corrediza 8', aluminio anod.,vidrio claro</v>
          </cell>
          <cell r="C682" t="str">
            <v>p2</v>
          </cell>
          <cell r="D682">
            <v>1</v>
          </cell>
          <cell r="E682">
            <v>91</v>
          </cell>
          <cell r="F682">
            <v>91</v>
          </cell>
        </row>
        <row r="683">
          <cell r="A683" t="str">
            <v>VP02.006</v>
          </cell>
          <cell r="B683" t="str">
            <v>Puerta corrediza 8', aluminio anod.,vidrio bronce</v>
          </cell>
          <cell r="C683" t="str">
            <v>p2</v>
          </cell>
          <cell r="D683">
            <v>1</v>
          </cell>
          <cell r="E683">
            <v>95</v>
          </cell>
          <cell r="F683">
            <v>95</v>
          </cell>
        </row>
        <row r="684">
          <cell r="A684" t="str">
            <v>VP02.007</v>
          </cell>
          <cell r="B684" t="str">
            <v>Puerta corrediza 8', aluminio bronce,vidrio claro</v>
          </cell>
          <cell r="C684" t="str">
            <v>p2</v>
          </cell>
          <cell r="D684">
            <v>1</v>
          </cell>
          <cell r="E684">
            <v>97</v>
          </cell>
          <cell r="F684">
            <v>97</v>
          </cell>
        </row>
        <row r="685">
          <cell r="A685" t="str">
            <v>VP02.008</v>
          </cell>
          <cell r="B685" t="str">
            <v>Puerta corrediza 8', aluminio bronce,vidrio bronce</v>
          </cell>
          <cell r="C685" t="str">
            <v>p2</v>
          </cell>
          <cell r="D685">
            <v>1</v>
          </cell>
          <cell r="E685">
            <v>101</v>
          </cell>
          <cell r="F685">
            <v>101</v>
          </cell>
        </row>
        <row r="686">
          <cell r="A686" t="str">
            <v>VP02.009</v>
          </cell>
          <cell r="B686" t="str">
            <v>Puerta comerc. 1 hoja, 1 m., aluminio anod.,v. claro</v>
          </cell>
          <cell r="C686" t="str">
            <v>u</v>
          </cell>
          <cell r="D686">
            <v>1</v>
          </cell>
          <cell r="E686">
            <v>6200</v>
          </cell>
          <cell r="F686">
            <v>6200</v>
          </cell>
        </row>
        <row r="687">
          <cell r="A687" t="str">
            <v>VP02.010</v>
          </cell>
          <cell r="B687" t="str">
            <v>Puerta comerc. 1 hoja, 1 m., aluminio anod.,v. bronce</v>
          </cell>
          <cell r="C687" t="str">
            <v>u</v>
          </cell>
          <cell r="D687">
            <v>1</v>
          </cell>
          <cell r="E687">
            <v>6300</v>
          </cell>
          <cell r="F687">
            <v>6300</v>
          </cell>
        </row>
        <row r="688">
          <cell r="A688" t="str">
            <v>VP02.011</v>
          </cell>
          <cell r="B688" t="str">
            <v>Puerta comerc. 1 hoja, 1 m., aluminio bronce,v. claro</v>
          </cell>
          <cell r="C688" t="str">
            <v>u</v>
          </cell>
          <cell r="D688">
            <v>1</v>
          </cell>
          <cell r="E688">
            <v>6550</v>
          </cell>
          <cell r="F688">
            <v>6550</v>
          </cell>
        </row>
        <row r="689">
          <cell r="A689" t="str">
            <v>VP02.012</v>
          </cell>
          <cell r="B689" t="str">
            <v>Puerta comerc. 1 hoja, 1 m., aluminio bronce,v. bronce</v>
          </cell>
          <cell r="C689" t="str">
            <v>u</v>
          </cell>
          <cell r="D689">
            <v>1</v>
          </cell>
          <cell r="E689">
            <v>6650</v>
          </cell>
          <cell r="F689">
            <v>6650</v>
          </cell>
        </row>
        <row r="690">
          <cell r="A690" t="str">
            <v>VP02.013</v>
          </cell>
          <cell r="B690" t="str">
            <v>Puerta comerc. 1 hoja, 1 m., aluminio natural,v. claro</v>
          </cell>
          <cell r="C690" t="str">
            <v>u</v>
          </cell>
          <cell r="D690">
            <v>1</v>
          </cell>
          <cell r="E690">
            <v>5850</v>
          </cell>
          <cell r="F690">
            <v>5850</v>
          </cell>
        </row>
        <row r="691">
          <cell r="A691" t="str">
            <v>VP02.014</v>
          </cell>
          <cell r="B691" t="str">
            <v>Puerta comerc. 2 hojas, 2 m., aluminio anod.,v. claro</v>
          </cell>
          <cell r="C691" t="str">
            <v>u</v>
          </cell>
          <cell r="D691">
            <v>1</v>
          </cell>
          <cell r="E691">
            <v>10100</v>
          </cell>
          <cell r="F691">
            <v>10100</v>
          </cell>
        </row>
        <row r="692">
          <cell r="A692" t="str">
            <v>VP02.015</v>
          </cell>
          <cell r="B692" t="str">
            <v>Puerta comerc. 2 hojas, 2 m., aluminio anod.,v. bronce</v>
          </cell>
          <cell r="C692" t="str">
            <v>u</v>
          </cell>
          <cell r="D692">
            <v>1</v>
          </cell>
          <cell r="E692">
            <v>10300</v>
          </cell>
          <cell r="F692">
            <v>10300</v>
          </cell>
        </row>
        <row r="693">
          <cell r="A693" t="str">
            <v>VP02.016</v>
          </cell>
          <cell r="B693" t="str">
            <v>Puerta comerc. 2 hojas, 2 m., aluminio bronce,v. claro</v>
          </cell>
          <cell r="C693" t="str">
            <v>u</v>
          </cell>
          <cell r="D693">
            <v>1</v>
          </cell>
          <cell r="E693">
            <v>10600</v>
          </cell>
          <cell r="F693">
            <v>10600</v>
          </cell>
        </row>
        <row r="694">
          <cell r="A694" t="str">
            <v>VP02.017</v>
          </cell>
          <cell r="B694" t="str">
            <v>Puerta comerc. 2 hojas, 2 m., aluminio bronce,v. bronce</v>
          </cell>
          <cell r="C694" t="str">
            <v>u</v>
          </cell>
          <cell r="D694">
            <v>1</v>
          </cell>
          <cell r="E694">
            <v>10800</v>
          </cell>
          <cell r="F694">
            <v>10800</v>
          </cell>
        </row>
        <row r="695">
          <cell r="A695" t="str">
            <v>VP02.018</v>
          </cell>
          <cell r="B695" t="str">
            <v>Puerta comerc. 2 hojas, 2 m., aluminio natural,v. claro</v>
          </cell>
          <cell r="C695" t="str">
            <v>u</v>
          </cell>
          <cell r="D695">
            <v>1</v>
          </cell>
          <cell r="E695">
            <v>9650</v>
          </cell>
          <cell r="F695">
            <v>9650</v>
          </cell>
        </row>
        <row r="696">
          <cell r="A696" t="str">
            <v>VP03.001</v>
          </cell>
          <cell r="B696" t="str">
            <v>Celosías de vidrio natural</v>
          </cell>
          <cell r="C696" t="str">
            <v>u</v>
          </cell>
          <cell r="D696">
            <v>1</v>
          </cell>
          <cell r="E696">
            <v>27.5</v>
          </cell>
          <cell r="F696">
            <v>27.5</v>
          </cell>
        </row>
        <row r="697">
          <cell r="A697" t="str">
            <v>VP03.002</v>
          </cell>
          <cell r="B697" t="str">
            <v>Celosías de vidrio bronce</v>
          </cell>
          <cell r="C697" t="str">
            <v>u</v>
          </cell>
          <cell r="D697">
            <v>1</v>
          </cell>
          <cell r="E697">
            <v>34</v>
          </cell>
          <cell r="F697">
            <v>34</v>
          </cell>
        </row>
        <row r="698">
          <cell r="A698" t="str">
            <v>VP03.003</v>
          </cell>
          <cell r="B698" t="str">
            <v>Operador de manigueta color aluminio o bronce</v>
          </cell>
          <cell r="C698" t="str">
            <v>u</v>
          </cell>
          <cell r="D698">
            <v>1</v>
          </cell>
          <cell r="E698">
            <v>31</v>
          </cell>
          <cell r="F698">
            <v>31</v>
          </cell>
        </row>
        <row r="699">
          <cell r="A699" t="str">
            <v>VP03.004</v>
          </cell>
          <cell r="B699" t="str">
            <v>Operador de palanca aluminio natural</v>
          </cell>
          <cell r="C699" t="str">
            <v>u</v>
          </cell>
          <cell r="D699">
            <v>1</v>
          </cell>
          <cell r="E699">
            <v>16</v>
          </cell>
          <cell r="F699">
            <v>16</v>
          </cell>
        </row>
        <row r="700">
          <cell r="A700" t="str">
            <v>VP03.005</v>
          </cell>
          <cell r="B700" t="str">
            <v>Acarreo normal</v>
          </cell>
          <cell r="C700" t="str">
            <v>%</v>
          </cell>
          <cell r="D700">
            <v>1</v>
          </cell>
          <cell r="E700">
            <v>2</v>
          </cell>
          <cell r="F700">
            <v>2</v>
          </cell>
        </row>
        <row r="701">
          <cell r="A701" t="str">
            <v>VP03.006</v>
          </cell>
          <cell r="B701" t="str">
            <v>Acarreo mínimo</v>
          </cell>
          <cell r="C701" t="str">
            <v>vje</v>
          </cell>
          <cell r="D701">
            <v>1</v>
          </cell>
          <cell r="E701">
            <v>50</v>
          </cell>
          <cell r="F701">
            <v>50</v>
          </cell>
        </row>
        <row r="702">
          <cell r="A702" t="str">
            <v>VP03.007</v>
          </cell>
          <cell r="B702" t="str">
            <v>Instalación altura normal</v>
          </cell>
          <cell r="C702" t="str">
            <v>p2</v>
          </cell>
          <cell r="D702">
            <v>1</v>
          </cell>
          <cell r="E702">
            <v>2.5</v>
          </cell>
          <cell r="F702">
            <v>2.5</v>
          </cell>
        </row>
        <row r="703">
          <cell r="A703" t="str">
            <v>VP03.008</v>
          </cell>
          <cell r="B703" t="str">
            <v>Instalación altura mayor de lo normal, se requiere escalera o andamio</v>
          </cell>
          <cell r="C703" t="str">
            <v>p2</v>
          </cell>
          <cell r="D703">
            <v>1</v>
          </cell>
          <cell r="E703">
            <v>2.5</v>
          </cell>
          <cell r="F703">
            <v>2.5</v>
          </cell>
        </row>
        <row r="704">
          <cell r="A704" t="str">
            <v>VP03.009</v>
          </cell>
          <cell r="B704" t="str">
            <v>Rejas por ventanas diseño sencillo</v>
          </cell>
          <cell r="C704" t="str">
            <v>pc</v>
          </cell>
          <cell r="D704">
            <v>1</v>
          </cell>
          <cell r="E704">
            <v>45</v>
          </cell>
          <cell r="F704">
            <v>45</v>
          </cell>
        </row>
        <row r="705">
          <cell r="A705" t="str">
            <v>VP03.010</v>
          </cell>
          <cell r="B705" t="str">
            <v>Silicone en tubo</v>
          </cell>
          <cell r="C705" t="str">
            <v>u</v>
          </cell>
          <cell r="D705">
            <v>1</v>
          </cell>
          <cell r="E705">
            <v>53</v>
          </cell>
          <cell r="F705">
            <v>53</v>
          </cell>
        </row>
        <row r="706">
          <cell r="A706" t="str">
            <v>VP03.011</v>
          </cell>
          <cell r="B706" t="str">
            <v>Masilla blanca "Relly-on", tubo</v>
          </cell>
          <cell r="C706" t="str">
            <v>u</v>
          </cell>
          <cell r="D706">
            <v>1</v>
          </cell>
          <cell r="E706">
            <v>23</v>
          </cell>
          <cell r="F706">
            <v>23</v>
          </cell>
        </row>
        <row r="707">
          <cell r="A707" t="str">
            <v>YS</v>
          </cell>
          <cell r="B707" t="str">
            <v>YESO Y PLAFONES (TODO COSTO)</v>
          </cell>
          <cell r="D707" t="str">
            <v/>
          </cell>
          <cell r="F707" t="str">
            <v/>
          </cell>
        </row>
        <row r="708">
          <cell r="A708" t="str">
            <v>YS01.001</v>
          </cell>
          <cell r="B708" t="str">
            <v>Cornisa</v>
          </cell>
          <cell r="C708" t="str">
            <v>m</v>
          </cell>
          <cell r="D708">
            <v>1</v>
          </cell>
          <cell r="E708">
            <v>80</v>
          </cell>
          <cell r="F708">
            <v>80</v>
          </cell>
        </row>
        <row r="709">
          <cell r="A709" t="str">
            <v>YS02.001</v>
          </cell>
          <cell r="B709" t="str">
            <v>Plafón (directo sobre la losa vaciada)</v>
          </cell>
          <cell r="C709" t="str">
            <v>m2</v>
          </cell>
          <cell r="D709">
            <v>1</v>
          </cell>
          <cell r="E709">
            <v>80</v>
          </cell>
          <cell r="F709">
            <v>80</v>
          </cell>
        </row>
        <row r="710">
          <cell r="A710" t="str">
            <v>YS02.002</v>
          </cell>
          <cell r="B710" t="str">
            <v>Plafón en láminas</v>
          </cell>
          <cell r="C710" t="str">
            <v>m2</v>
          </cell>
          <cell r="D710">
            <v>1</v>
          </cell>
          <cell r="E710">
            <v>280</v>
          </cell>
          <cell r="F710">
            <v>280</v>
          </cell>
        </row>
        <row r="711">
          <cell r="A711" t="str">
            <v>YS02.003</v>
          </cell>
          <cell r="B711" t="str">
            <v>Plafón Sheet Rock - Instalado</v>
          </cell>
          <cell r="C711" t="str">
            <v>m2</v>
          </cell>
          <cell r="D711">
            <v>1.08</v>
          </cell>
          <cell r="E711">
            <v>450</v>
          </cell>
          <cell r="F711">
            <v>486</v>
          </cell>
        </row>
        <row r="712">
          <cell r="A712" t="str">
            <v>YS03.001</v>
          </cell>
          <cell r="B712" t="str">
            <v>Rosetas</v>
          </cell>
          <cell r="C712" t="str">
            <v>u</v>
          </cell>
          <cell r="D712">
            <v>1</v>
          </cell>
          <cell r="E712">
            <v>100</v>
          </cell>
          <cell r="F712">
            <v>100</v>
          </cell>
        </row>
        <row r="713">
          <cell r="A713" t="str">
            <v>YS02.002</v>
          </cell>
          <cell r="B713" t="str">
            <v>Plafón en láminas</v>
          </cell>
          <cell r="C713" t="str">
            <v>m2</v>
          </cell>
          <cell r="D713">
            <v>1</v>
          </cell>
          <cell r="E713">
            <v>280</v>
          </cell>
          <cell r="F713">
            <v>280</v>
          </cell>
        </row>
        <row r="714">
          <cell r="A714" t="str">
            <v>YS02.003</v>
          </cell>
          <cell r="B714" t="str">
            <v>Plafón Sheet Rock - Instalado</v>
          </cell>
          <cell r="C714" t="str">
            <v>m2</v>
          </cell>
          <cell r="D714">
            <v>1.08</v>
          </cell>
          <cell r="E714">
            <v>450</v>
          </cell>
          <cell r="F714">
            <v>486</v>
          </cell>
        </row>
        <row r="715">
          <cell r="A715" t="str">
            <v>YS03.001</v>
          </cell>
          <cell r="B715" t="str">
            <v>Rosetas</v>
          </cell>
          <cell r="C715" t="str">
            <v>u</v>
          </cell>
          <cell r="D715">
            <v>1</v>
          </cell>
          <cell r="E715">
            <v>100</v>
          </cell>
          <cell r="F715">
            <v>100</v>
          </cell>
        </row>
        <row r="716">
          <cell r="A716" t="str">
            <v>MO</v>
          </cell>
          <cell r="B716" t="str">
            <v xml:space="preserve">MANO DE OBRA </v>
          </cell>
          <cell r="D716" t="str">
            <v/>
          </cell>
          <cell r="F716" t="str">
            <v/>
          </cell>
        </row>
        <row r="717">
          <cell r="A717" t="str">
            <v>MO01-30.</v>
          </cell>
          <cell r="B717" t="str">
            <v>Albañileria</v>
          </cell>
          <cell r="D717" t="str">
            <v/>
          </cell>
          <cell r="F717" t="str">
            <v/>
          </cell>
        </row>
        <row r="718">
          <cell r="A718" t="str">
            <v>MO01.</v>
          </cell>
          <cell r="B718" t="str">
            <v>Colocacion de Bloques</v>
          </cell>
          <cell r="D718" t="str">
            <v/>
          </cell>
          <cell r="F718" t="str">
            <v/>
          </cell>
        </row>
        <row r="719">
          <cell r="A719" t="str">
            <v>MO01.001</v>
          </cell>
          <cell r="B719" t="str">
            <v>Colocación Bloques de 4"x8"x16"</v>
          </cell>
          <cell r="C719" t="str">
            <v>u</v>
          </cell>
          <cell r="D719">
            <v>1</v>
          </cell>
          <cell r="E719">
            <v>4.28</v>
          </cell>
          <cell r="F719">
            <v>4.28</v>
          </cell>
        </row>
        <row r="720">
          <cell r="A720" t="str">
            <v>MO01.002</v>
          </cell>
          <cell r="B720" t="str">
            <v>Colocación Bloques de 6"x8"x16"</v>
          </cell>
          <cell r="C720" t="str">
            <v>u</v>
          </cell>
          <cell r="D720">
            <v>1</v>
          </cell>
          <cell r="E720">
            <v>3.57</v>
          </cell>
          <cell r="F720">
            <v>3.57</v>
          </cell>
        </row>
        <row r="721">
          <cell r="A721" t="str">
            <v>MO01.004</v>
          </cell>
          <cell r="B721" t="str">
            <v>Colocación Bloques de 8"x8"x16"</v>
          </cell>
          <cell r="C721" t="str">
            <v>u</v>
          </cell>
          <cell r="D721">
            <v>1</v>
          </cell>
          <cell r="E721">
            <v>3.96</v>
          </cell>
          <cell r="F721">
            <v>3.96</v>
          </cell>
        </row>
        <row r="722">
          <cell r="A722" t="str">
            <v>MO01.008</v>
          </cell>
          <cell r="B722" t="str">
            <v>Colocación Bloques de Cristal</v>
          </cell>
          <cell r="C722" t="str">
            <v>u</v>
          </cell>
          <cell r="D722">
            <v>1</v>
          </cell>
          <cell r="E722">
            <v>21.75</v>
          </cell>
          <cell r="F722">
            <v>21.75</v>
          </cell>
        </row>
        <row r="723">
          <cell r="A723" t="str">
            <v>MO02.</v>
          </cell>
          <cell r="B723" t="str">
            <v>Empañetes, Terminación de Paredes y Plafones</v>
          </cell>
          <cell r="D723" t="str">
            <v/>
          </cell>
          <cell r="F723" t="str">
            <v/>
          </cell>
        </row>
        <row r="724">
          <cell r="A724" t="str">
            <v>MO02.001</v>
          </cell>
          <cell r="B724" t="str">
            <v>Fraguache con Escoba</v>
          </cell>
          <cell r="C724" t="str">
            <v>m2</v>
          </cell>
          <cell r="D724">
            <v>1</v>
          </cell>
          <cell r="E724">
            <v>4.13</v>
          </cell>
          <cell r="F724">
            <v>4.13</v>
          </cell>
        </row>
        <row r="725">
          <cell r="A725" t="str">
            <v>MO02.002</v>
          </cell>
          <cell r="B725" t="str">
            <v>Careteo con Llana</v>
          </cell>
          <cell r="C725" t="str">
            <v>m2</v>
          </cell>
          <cell r="D725">
            <v>1</v>
          </cell>
          <cell r="E725">
            <v>7</v>
          </cell>
          <cell r="F725">
            <v>7</v>
          </cell>
        </row>
        <row r="726">
          <cell r="A726" t="str">
            <v>MO02.010</v>
          </cell>
          <cell r="B726" t="str">
            <v>Empañete en Interior, en Paredes, Maestrado y a Plomo</v>
          </cell>
          <cell r="C726" t="str">
            <v>m2</v>
          </cell>
          <cell r="D726">
            <v>1</v>
          </cell>
          <cell r="E726">
            <v>19.11</v>
          </cell>
          <cell r="F726">
            <v>19.11</v>
          </cell>
        </row>
        <row r="727">
          <cell r="A727" t="str">
            <v>MO02.011</v>
          </cell>
          <cell r="B727" t="str">
            <v>Empañete Exterior, Maestrado y a Plomo (Sin Andamios)</v>
          </cell>
          <cell r="C727" t="str">
            <v>m2</v>
          </cell>
          <cell r="D727">
            <v>1</v>
          </cell>
          <cell r="E727">
            <v>34.549999999999997</v>
          </cell>
          <cell r="F727">
            <v>34.549999999999997</v>
          </cell>
        </row>
        <row r="728">
          <cell r="A728" t="str">
            <v>MO02.012</v>
          </cell>
          <cell r="B728" t="str">
            <v>Empañete en Techos y Vigas</v>
          </cell>
          <cell r="C728" t="str">
            <v>m2</v>
          </cell>
          <cell r="D728">
            <v>1</v>
          </cell>
          <cell r="E728">
            <v>38</v>
          </cell>
          <cell r="F728">
            <v>38</v>
          </cell>
        </row>
        <row r="729">
          <cell r="A729" t="str">
            <v>MO02.013</v>
          </cell>
          <cell r="B729" t="str">
            <v>Empañete en Columnas Aisladas desde 20 cms. de Ancho en Adelate</v>
          </cell>
          <cell r="C729" t="str">
            <v>m2</v>
          </cell>
          <cell r="D729">
            <v>1</v>
          </cell>
          <cell r="E729">
            <v>38.29</v>
          </cell>
          <cell r="F729">
            <v>38.29</v>
          </cell>
        </row>
        <row r="730">
          <cell r="A730" t="str">
            <v>MO02.014</v>
          </cell>
          <cell r="B730" t="str">
            <v>Empañete en Techos, Maestrado y a nivel, 2 cms. minimo</v>
          </cell>
          <cell r="C730" t="str">
            <v>m2</v>
          </cell>
          <cell r="D730">
            <v>1</v>
          </cell>
          <cell r="E730">
            <v>53.42</v>
          </cell>
          <cell r="F730">
            <v>53.42</v>
          </cell>
        </row>
        <row r="731">
          <cell r="A731" t="str">
            <v>MO02.024</v>
          </cell>
          <cell r="B731" t="str">
            <v>Cantos en Vigas, Columnas, Antepechos y Mochetas</v>
          </cell>
          <cell r="C731" t="str">
            <v>m</v>
          </cell>
          <cell r="D731">
            <v>1</v>
          </cell>
          <cell r="E731">
            <v>12.83</v>
          </cell>
          <cell r="F731">
            <v>12.83</v>
          </cell>
        </row>
        <row r="732">
          <cell r="A732" t="str">
            <v>MO02.026</v>
          </cell>
          <cell r="B732" t="str">
            <v>Goteros Colgantes</v>
          </cell>
          <cell r="C732" t="str">
            <v>m</v>
          </cell>
          <cell r="D732">
            <v>1</v>
          </cell>
          <cell r="E732">
            <v>29.62</v>
          </cell>
          <cell r="F732">
            <v>29.62</v>
          </cell>
        </row>
        <row r="733">
          <cell r="A733" t="str">
            <v>MO03.</v>
          </cell>
          <cell r="B733" t="str">
            <v>Terminacion de Techos e Impermeabilización</v>
          </cell>
          <cell r="D733" t="str">
            <v/>
          </cell>
          <cell r="F733" t="str">
            <v/>
          </cell>
        </row>
        <row r="734">
          <cell r="A734" t="str">
            <v>MO03.001</v>
          </cell>
          <cell r="B734" t="str">
            <v>Zabaleta en Techos</v>
          </cell>
          <cell r="C734" t="str">
            <v>m</v>
          </cell>
          <cell r="D734">
            <v>1</v>
          </cell>
          <cell r="E734">
            <v>13.33</v>
          </cell>
          <cell r="F734">
            <v>13.33</v>
          </cell>
        </row>
        <row r="735">
          <cell r="A735" t="str">
            <v>MO03.003</v>
          </cell>
          <cell r="B735" t="str">
            <v>Fino Techo Horizontal, sin Incluir Subida de Materiales</v>
          </cell>
          <cell r="C735" t="str">
            <v>m2</v>
          </cell>
          <cell r="D735">
            <v>1</v>
          </cell>
          <cell r="E735">
            <v>25</v>
          </cell>
          <cell r="F735">
            <v>25</v>
          </cell>
        </row>
        <row r="736">
          <cell r="A736" t="str">
            <v>MO03.004</v>
          </cell>
          <cell r="B736" t="str">
            <v>Fino Techo Inclinado, sin Incluir Subida de Materiales</v>
          </cell>
          <cell r="C736" t="str">
            <v>m2</v>
          </cell>
          <cell r="D736">
            <v>1</v>
          </cell>
          <cell r="E736">
            <v>15.38</v>
          </cell>
          <cell r="F736">
            <v>15.38</v>
          </cell>
        </row>
        <row r="737">
          <cell r="A737" t="str">
            <v>MO03.005</v>
          </cell>
          <cell r="B737" t="str">
            <v>Fino Techo Tipo Bermuda, Cantos, sin Incluir Subida de Materiales</v>
          </cell>
          <cell r="C737" t="str">
            <v>m2</v>
          </cell>
          <cell r="D737">
            <v>1</v>
          </cell>
          <cell r="E737">
            <v>58.46</v>
          </cell>
          <cell r="F737">
            <v>58.46</v>
          </cell>
        </row>
        <row r="738">
          <cell r="A738" t="str">
            <v>MO04.</v>
          </cell>
          <cell r="B738" t="str">
            <v>Construcción  de Pisos y Colocación de Zocalos</v>
          </cell>
          <cell r="D738" t="str">
            <v/>
          </cell>
          <cell r="F738" t="str">
            <v/>
          </cell>
        </row>
        <row r="739">
          <cell r="A739" t="str">
            <v>MO04.004</v>
          </cell>
          <cell r="B739" t="str">
            <v>Piso horm.  frotado con espesor de 10 cms</v>
          </cell>
          <cell r="C739" t="str">
            <v>m2</v>
          </cell>
          <cell r="D739">
            <v>1</v>
          </cell>
          <cell r="E739">
            <v>27.5</v>
          </cell>
          <cell r="F739">
            <v>27.5</v>
          </cell>
        </row>
        <row r="740">
          <cell r="A740" t="str">
            <v>MO04.006</v>
          </cell>
          <cell r="B740" t="str">
            <v>Piso horm.  pulido marcado a violín, con espesor de 10 cms</v>
          </cell>
          <cell r="C740" t="str">
            <v>m2</v>
          </cell>
          <cell r="D740">
            <v>1</v>
          </cell>
          <cell r="E740">
            <v>38.82</v>
          </cell>
          <cell r="F740">
            <v>38.82</v>
          </cell>
        </row>
        <row r="741">
          <cell r="A741" t="str">
            <v>MO04.014</v>
          </cell>
          <cell r="B741" t="str">
            <v>Colcoc. Piso mosaico de granito 30x30 cms</v>
          </cell>
          <cell r="C741" t="str">
            <v>m2</v>
          </cell>
          <cell r="D741">
            <v>1</v>
          </cell>
          <cell r="E741">
            <v>45</v>
          </cell>
          <cell r="F741">
            <v>45</v>
          </cell>
        </row>
        <row r="742">
          <cell r="A742" t="str">
            <v>MO04.020</v>
          </cell>
          <cell r="B742" t="str">
            <v>Coloc. Vibrazo 30x30 cms</v>
          </cell>
          <cell r="C742" t="str">
            <v>m2</v>
          </cell>
          <cell r="D742">
            <v>1</v>
          </cell>
          <cell r="E742">
            <v>45</v>
          </cell>
          <cell r="F742">
            <v>45</v>
          </cell>
        </row>
        <row r="743">
          <cell r="A743" t="str">
            <v>MO04.023</v>
          </cell>
          <cell r="B743" t="str">
            <v>Coloc. Pisos de Madera</v>
          </cell>
          <cell r="C743" t="str">
            <v>m2</v>
          </cell>
          <cell r="D743">
            <v>1</v>
          </cell>
          <cell r="E743">
            <v>73.13</v>
          </cell>
          <cell r="F743">
            <v>73.13</v>
          </cell>
        </row>
        <row r="744">
          <cell r="A744" t="str">
            <v>MO04.027</v>
          </cell>
          <cell r="B744" t="str">
            <v>Piso de Losetas Cerámica Importada 15x15 -20x20 cms, más Base y Nivel</v>
          </cell>
          <cell r="C744" t="str">
            <v>m2</v>
          </cell>
          <cell r="D744">
            <v>1</v>
          </cell>
          <cell r="E744">
            <v>91.58</v>
          </cell>
          <cell r="F744">
            <v>91.58</v>
          </cell>
        </row>
        <row r="745">
          <cell r="A745" t="str">
            <v>MO04.028</v>
          </cell>
          <cell r="B745" t="str">
            <v>Piso de Losetas Cerámica Criolla 15x15 -20x20 cms, sin Base y Nivel</v>
          </cell>
          <cell r="C745" t="str">
            <v>m2</v>
          </cell>
          <cell r="D745">
            <v>1</v>
          </cell>
          <cell r="E745">
            <v>72.5</v>
          </cell>
          <cell r="F745">
            <v>72.5</v>
          </cell>
        </row>
        <row r="746">
          <cell r="A746" t="str">
            <v>MO04.029</v>
          </cell>
          <cell r="B746" t="str">
            <v>Piso de Losetas Cerámica Criolla 15x15 -20x20 cms, más Base y Nivel</v>
          </cell>
          <cell r="C746" t="str">
            <v>m2</v>
          </cell>
          <cell r="D746">
            <v>1</v>
          </cell>
          <cell r="E746">
            <v>87</v>
          </cell>
          <cell r="F746">
            <v>87</v>
          </cell>
        </row>
        <row r="747">
          <cell r="A747" t="str">
            <v>MO04.036</v>
          </cell>
          <cell r="B747" t="str">
            <v>Colocación de Zócalos Corrientes</v>
          </cell>
          <cell r="C747" t="str">
            <v>m</v>
          </cell>
          <cell r="D747">
            <v>1</v>
          </cell>
          <cell r="E747">
            <v>19.77</v>
          </cell>
          <cell r="F747">
            <v>19.77</v>
          </cell>
        </row>
        <row r="748">
          <cell r="A748" t="str">
            <v>MO04.037</v>
          </cell>
          <cell r="B748" t="str">
            <v>Colocación de Zócalos Corrientes para Escaleras</v>
          </cell>
          <cell r="C748" t="str">
            <v>m</v>
          </cell>
          <cell r="D748">
            <v>1</v>
          </cell>
          <cell r="E748">
            <v>33.46</v>
          </cell>
          <cell r="F748">
            <v>33.46</v>
          </cell>
        </row>
        <row r="749">
          <cell r="A749" t="str">
            <v>MO04.042</v>
          </cell>
          <cell r="B749" t="str">
            <v>Quicios y Entre Puertas</v>
          </cell>
          <cell r="C749" t="str">
            <v>m</v>
          </cell>
          <cell r="D749">
            <v>1</v>
          </cell>
          <cell r="E749">
            <v>32.83</v>
          </cell>
          <cell r="F749">
            <v>32.83</v>
          </cell>
        </row>
        <row r="750">
          <cell r="A750" t="str">
            <v>MO05.</v>
          </cell>
          <cell r="B750" t="str">
            <v>Escalones</v>
          </cell>
        </row>
        <row r="751">
          <cell r="A751" t="str">
            <v>MO05.001</v>
          </cell>
          <cell r="B751" t="str">
            <v>Confección de Escalones Revestidos de Mezcla</v>
          </cell>
          <cell r="C751" t="str">
            <v>m</v>
          </cell>
          <cell r="D751">
            <v>1</v>
          </cell>
          <cell r="E751">
            <v>48.13</v>
          </cell>
          <cell r="F751">
            <v>48.13</v>
          </cell>
        </row>
        <row r="752">
          <cell r="A752" t="str">
            <v>MO05.002</v>
          </cell>
          <cell r="B752" t="str">
            <v>Terminación de Escalones de Cemento</v>
          </cell>
          <cell r="C752" t="str">
            <v>m</v>
          </cell>
          <cell r="D752">
            <v>1</v>
          </cell>
          <cell r="E752">
            <v>28.52</v>
          </cell>
          <cell r="F752">
            <v>28.52</v>
          </cell>
        </row>
        <row r="753">
          <cell r="A753" t="str">
            <v>MO05.003</v>
          </cell>
          <cell r="B753" t="str">
            <v>Montura Escalones en Escaleras (Huellas y Contra Huellas)</v>
          </cell>
          <cell r="C753" t="str">
            <v>m</v>
          </cell>
          <cell r="D753">
            <v>1</v>
          </cell>
          <cell r="E753">
            <v>54.38</v>
          </cell>
          <cell r="F753">
            <v>54.38</v>
          </cell>
        </row>
        <row r="754">
          <cell r="A754" t="str">
            <v>MO05.004</v>
          </cell>
          <cell r="B754" t="str">
            <v>Revestimiento Escalones en mosaicos</v>
          </cell>
          <cell r="C754" t="str">
            <v>m</v>
          </cell>
          <cell r="D754">
            <v>1</v>
          </cell>
          <cell r="E754">
            <v>45.79</v>
          </cell>
          <cell r="F754">
            <v>45.79</v>
          </cell>
        </row>
        <row r="755">
          <cell r="A755" t="str">
            <v>MO05.005</v>
          </cell>
          <cell r="B755" t="str">
            <v>Montura de escalones en accesos de granito</v>
          </cell>
          <cell r="C755" t="str">
            <v>m</v>
          </cell>
          <cell r="D755">
            <v>1</v>
          </cell>
          <cell r="E755">
            <v>62.14</v>
          </cell>
          <cell r="F755">
            <v>62.14</v>
          </cell>
        </row>
        <row r="756">
          <cell r="A756" t="str">
            <v>MO05.006</v>
          </cell>
          <cell r="B756" t="str">
            <v>Escalones revestido cerámica criolla, incluyendo huella y c. h. y vuelo</v>
          </cell>
          <cell r="C756" t="str">
            <v>m</v>
          </cell>
          <cell r="D756">
            <v>1</v>
          </cell>
          <cell r="E756">
            <v>88.78</v>
          </cell>
          <cell r="F756">
            <v>88.78</v>
          </cell>
        </row>
        <row r="757">
          <cell r="A757" t="str">
            <v>MO05.007</v>
          </cell>
          <cell r="B757" t="str">
            <v>Escalones revestido cerámica importada, incluyendo huella y c. h. y vuelo</v>
          </cell>
          <cell r="C757" t="str">
            <v>m</v>
          </cell>
          <cell r="D757">
            <v>1</v>
          </cell>
          <cell r="E757">
            <v>108.75</v>
          </cell>
          <cell r="F757">
            <v>108.75</v>
          </cell>
        </row>
        <row r="758">
          <cell r="A758" t="str">
            <v>MO05.008</v>
          </cell>
          <cell r="B758" t="str">
            <v>Confección escalones y revestimiento de ladrillos</v>
          </cell>
          <cell r="C758" t="str">
            <v>m</v>
          </cell>
          <cell r="D758">
            <v>1</v>
          </cell>
          <cell r="E758">
            <v>111.54</v>
          </cell>
          <cell r="F758">
            <v>111.54</v>
          </cell>
        </row>
        <row r="759">
          <cell r="A759" t="str">
            <v>MO05.009</v>
          </cell>
          <cell r="B759" t="str">
            <v>Revestimiento de escalones en ladrillos</v>
          </cell>
          <cell r="C759" t="str">
            <v>m</v>
          </cell>
          <cell r="D759">
            <v>1</v>
          </cell>
          <cell r="E759">
            <v>91.58</v>
          </cell>
          <cell r="F759">
            <v>91.58</v>
          </cell>
        </row>
        <row r="760">
          <cell r="A760" t="str">
            <v>MO06.</v>
          </cell>
          <cell r="B760" t="str">
            <v>Revestimiento de Paredes de Baños</v>
          </cell>
          <cell r="D760" t="str">
            <v/>
          </cell>
          <cell r="F760" t="str">
            <v/>
          </cell>
        </row>
        <row r="761">
          <cell r="A761" t="str">
            <v>MO06.007</v>
          </cell>
          <cell r="B761" t="str">
            <v>Bañera revestida de azulejos, altura 30 cms, hasta 1.50 m. de largo</v>
          </cell>
          <cell r="C761" t="str">
            <v>u</v>
          </cell>
          <cell r="D761">
            <v>1</v>
          </cell>
          <cell r="E761">
            <v>580</v>
          </cell>
          <cell r="F761">
            <v>580</v>
          </cell>
        </row>
        <row r="762">
          <cell r="A762" t="str">
            <v>MO06.008</v>
          </cell>
          <cell r="B762" t="str">
            <v>Bañera revestida de azulejos, altura 30 cms, 1.50 - 1.80 m de largo</v>
          </cell>
          <cell r="C762" t="str">
            <v>u</v>
          </cell>
          <cell r="D762">
            <v>1</v>
          </cell>
          <cell r="E762">
            <v>669.23</v>
          </cell>
          <cell r="F762">
            <v>669.23</v>
          </cell>
        </row>
        <row r="763">
          <cell r="A763" t="str">
            <v>MO06.014</v>
          </cell>
          <cell r="B763" t="str">
            <v>Mochetas de cerámica importada</v>
          </cell>
          <cell r="C763" t="str">
            <v>m</v>
          </cell>
          <cell r="D763">
            <v>1</v>
          </cell>
          <cell r="E763">
            <v>66.92</v>
          </cell>
          <cell r="F763">
            <v>66.92</v>
          </cell>
        </row>
        <row r="764">
          <cell r="A764" t="str">
            <v>MO06.015</v>
          </cell>
          <cell r="B764" t="str">
            <v>Coloc en paredes de losetas de cerámica criolla de 15x15 - 20x20 cms</v>
          </cell>
          <cell r="C764" t="str">
            <v>m</v>
          </cell>
          <cell r="D764">
            <v>1</v>
          </cell>
          <cell r="E764">
            <v>82.86</v>
          </cell>
          <cell r="F764">
            <v>82.86</v>
          </cell>
        </row>
        <row r="765">
          <cell r="A765" t="str">
            <v>MO06.016</v>
          </cell>
          <cell r="B765" t="str">
            <v>Coloc en paredes de losetas de cerámica importada de 15x15 - 20x20 cms</v>
          </cell>
          <cell r="C765" t="str">
            <v>m2</v>
          </cell>
          <cell r="D765">
            <v>1</v>
          </cell>
          <cell r="E765">
            <v>91.58</v>
          </cell>
          <cell r="F765">
            <v>91.58</v>
          </cell>
        </row>
        <row r="766">
          <cell r="A766" t="str">
            <v>MO06.019</v>
          </cell>
          <cell r="B766" t="str">
            <v>Hechura de base para baño</v>
          </cell>
          <cell r="C766" t="str">
            <v>u</v>
          </cell>
          <cell r="D766">
            <v>1</v>
          </cell>
          <cell r="E766">
            <v>72.5</v>
          </cell>
          <cell r="F766">
            <v>72.5</v>
          </cell>
        </row>
        <row r="767">
          <cell r="A767" t="str">
            <v>MO06.020</v>
          </cell>
          <cell r="B767" t="str">
            <v>Hechura de meseta de baño</v>
          </cell>
          <cell r="C767" t="str">
            <v>u</v>
          </cell>
          <cell r="D767">
            <v>1</v>
          </cell>
          <cell r="E767">
            <v>189.13</v>
          </cell>
          <cell r="F767">
            <v>189.13</v>
          </cell>
        </row>
        <row r="768">
          <cell r="A768" t="str">
            <v>MO06.025</v>
          </cell>
          <cell r="B768" t="str">
            <v>Preparación superficie para colocar pisos</v>
          </cell>
          <cell r="C768" t="str">
            <v>m2</v>
          </cell>
          <cell r="D768">
            <v>1</v>
          </cell>
          <cell r="E768">
            <v>9.89</v>
          </cell>
          <cell r="F768">
            <v>9.89</v>
          </cell>
        </row>
        <row r="769">
          <cell r="A769" t="str">
            <v>MO07.</v>
          </cell>
          <cell r="B769" t="str">
            <v>Instalación Accesorios de Baños</v>
          </cell>
          <cell r="D769" t="str">
            <v/>
          </cell>
          <cell r="F769" t="str">
            <v/>
          </cell>
        </row>
        <row r="770">
          <cell r="A770" t="str">
            <v>MO07.004</v>
          </cell>
          <cell r="B770" t="str">
            <v>Montura de botiquin de lujo, empotrado</v>
          </cell>
          <cell r="C770" t="str">
            <v>u</v>
          </cell>
          <cell r="D770">
            <v>1</v>
          </cell>
          <cell r="E770">
            <v>435</v>
          </cell>
          <cell r="F770">
            <v>435</v>
          </cell>
        </row>
        <row r="771">
          <cell r="A771" t="str">
            <v>MO07.005</v>
          </cell>
          <cell r="B771" t="str">
            <v>Montura de accesorios empotrados</v>
          </cell>
          <cell r="C771" t="str">
            <v>u</v>
          </cell>
          <cell r="D771">
            <v>1</v>
          </cell>
          <cell r="E771">
            <v>62.14</v>
          </cell>
          <cell r="F771">
            <v>62.14</v>
          </cell>
        </row>
        <row r="772">
          <cell r="A772" t="str">
            <v>MO07.006</v>
          </cell>
          <cell r="B772" t="str">
            <v>Montura de accesorios atornillados</v>
          </cell>
          <cell r="C772" t="str">
            <v>u</v>
          </cell>
          <cell r="D772">
            <v>1</v>
          </cell>
          <cell r="E772">
            <v>43.5</v>
          </cell>
          <cell r="F772">
            <v>43.5</v>
          </cell>
        </row>
        <row r="773">
          <cell r="A773" t="str">
            <v>MO07.007</v>
          </cell>
          <cell r="B773" t="str">
            <v>Montura de papelera porta servilletas</v>
          </cell>
          <cell r="C773" t="str">
            <v>u</v>
          </cell>
          <cell r="D773">
            <v>1</v>
          </cell>
          <cell r="E773">
            <v>43.5</v>
          </cell>
          <cell r="F773">
            <v>43.5</v>
          </cell>
        </row>
        <row r="774">
          <cell r="A774" t="str">
            <v>MO07.008</v>
          </cell>
          <cell r="B774" t="str">
            <v>Montura de repisas corrientes para baños</v>
          </cell>
          <cell r="C774" t="str">
            <v>u</v>
          </cell>
          <cell r="D774">
            <v>1</v>
          </cell>
          <cell r="E774">
            <v>72.5</v>
          </cell>
          <cell r="F774">
            <v>72.5</v>
          </cell>
        </row>
        <row r="775">
          <cell r="A775" t="str">
            <v>MO10.</v>
          </cell>
          <cell r="B775" t="str">
            <v>Trabajos en marmol</v>
          </cell>
          <cell r="D775" t="str">
            <v/>
          </cell>
          <cell r="F775" t="str">
            <v/>
          </cell>
        </row>
        <row r="776">
          <cell r="A776" t="str">
            <v>MO10.001</v>
          </cell>
          <cell r="B776" t="str">
            <v>Colocació Pisos de mármol</v>
          </cell>
          <cell r="C776" t="str">
            <v>m2</v>
          </cell>
          <cell r="D776">
            <v>1</v>
          </cell>
          <cell r="E776">
            <v>118.42</v>
          </cell>
          <cell r="F776">
            <v>118.42</v>
          </cell>
        </row>
        <row r="777">
          <cell r="A777" t="str">
            <v>MO13.</v>
          </cell>
          <cell r="B777" t="str">
            <v>Lavaderos, Vertederos, Desagues, Registros y Trampas de Grasas</v>
          </cell>
          <cell r="D777" t="str">
            <v/>
          </cell>
          <cell r="F777" t="str">
            <v/>
          </cell>
        </row>
        <row r="778">
          <cell r="A778" t="str">
            <v>MO13.007</v>
          </cell>
          <cell r="B778" t="str">
            <v>Confección de registro de más  de 60 x 60 cms (medida interior)</v>
          </cell>
          <cell r="C778" t="str">
            <v>u</v>
          </cell>
          <cell r="D778">
            <v>1</v>
          </cell>
          <cell r="E778">
            <v>308</v>
          </cell>
          <cell r="F778">
            <v>308</v>
          </cell>
        </row>
        <row r="779">
          <cell r="A779" t="str">
            <v>MO13.008</v>
          </cell>
          <cell r="B779" t="str">
            <v>Confección de trampa de grasa</v>
          </cell>
          <cell r="C779" t="str">
            <v>u</v>
          </cell>
          <cell r="D779">
            <v>1</v>
          </cell>
          <cell r="E779">
            <v>510</v>
          </cell>
          <cell r="F779">
            <v>510</v>
          </cell>
        </row>
        <row r="780">
          <cell r="A780" t="str">
            <v>MO14.</v>
          </cell>
          <cell r="B780" t="str">
            <v>Labores Varias</v>
          </cell>
          <cell r="D780" t="str">
            <v/>
          </cell>
          <cell r="F780" t="str">
            <v/>
          </cell>
        </row>
        <row r="781">
          <cell r="A781" t="str">
            <v>MO14.006</v>
          </cell>
          <cell r="B781" t="str">
            <v>Llenar huecos de bloques, bastones a 0.60m.</v>
          </cell>
          <cell r="C781" t="str">
            <v>u</v>
          </cell>
          <cell r="D781">
            <v>1</v>
          </cell>
          <cell r="E781">
            <v>0.49</v>
          </cell>
          <cell r="F781">
            <v>0.49</v>
          </cell>
        </row>
        <row r="782">
          <cell r="A782" t="str">
            <v>MO14.010</v>
          </cell>
          <cell r="B782" t="str">
            <v>Corte y amarre de varillas en bloques, bastones a 0.60 m.</v>
          </cell>
          <cell r="C782" t="str">
            <v>u</v>
          </cell>
          <cell r="D782">
            <v>1</v>
          </cell>
          <cell r="E782">
            <v>0.25</v>
          </cell>
          <cell r="F782">
            <v>0.25</v>
          </cell>
        </row>
        <row r="783">
          <cell r="A783" t="str">
            <v>MO15.</v>
          </cell>
          <cell r="B783" t="str">
            <v>Subir Materiales por Planta</v>
          </cell>
          <cell r="D783" t="str">
            <v/>
          </cell>
          <cell r="F783" t="str">
            <v/>
          </cell>
        </row>
        <row r="784">
          <cell r="A784" t="str">
            <v>MO15.001</v>
          </cell>
          <cell r="B784" t="str">
            <v>Subir ARENA por meseta un nivel</v>
          </cell>
          <cell r="C784" t="str">
            <v>m3</v>
          </cell>
          <cell r="D784">
            <v>1</v>
          </cell>
          <cell r="E784">
            <v>25.31</v>
          </cell>
          <cell r="F784">
            <v>25.31</v>
          </cell>
        </row>
        <row r="785">
          <cell r="A785" t="str">
            <v>MO15.002</v>
          </cell>
          <cell r="B785" t="str">
            <v>Subir ARENA por polea al 2do. nivel</v>
          </cell>
          <cell r="C785" t="str">
            <v>m3</v>
          </cell>
          <cell r="D785">
            <v>1</v>
          </cell>
          <cell r="E785">
            <v>40.5</v>
          </cell>
          <cell r="F785">
            <v>40.5</v>
          </cell>
        </row>
        <row r="786">
          <cell r="A786" t="str">
            <v>MO15.003</v>
          </cell>
          <cell r="B786" t="str">
            <v>Subir ARENA por polea al 3er. nivel</v>
          </cell>
          <cell r="C786" t="str">
            <v>m3</v>
          </cell>
          <cell r="D786">
            <v>1</v>
          </cell>
          <cell r="E786">
            <v>57.86</v>
          </cell>
          <cell r="F786">
            <v>57.86</v>
          </cell>
        </row>
        <row r="787">
          <cell r="A787" t="str">
            <v>MO15.004</v>
          </cell>
          <cell r="B787" t="str">
            <v>Subir ARENA por polea al 4to. nivel</v>
          </cell>
          <cell r="C787" t="str">
            <v>m3</v>
          </cell>
          <cell r="D787">
            <v>1</v>
          </cell>
          <cell r="E787">
            <v>81</v>
          </cell>
          <cell r="F787">
            <v>81</v>
          </cell>
        </row>
        <row r="788">
          <cell r="A788" t="str">
            <v>MO15.007</v>
          </cell>
          <cell r="B788" t="str">
            <v>Subir GRAVA por meseta un nivel</v>
          </cell>
          <cell r="C788" t="str">
            <v>m3</v>
          </cell>
          <cell r="D788">
            <v>1</v>
          </cell>
          <cell r="E788">
            <v>33.75</v>
          </cell>
          <cell r="F788">
            <v>33.75</v>
          </cell>
        </row>
        <row r="789">
          <cell r="A789" t="str">
            <v>MO15.008</v>
          </cell>
          <cell r="B789" t="str">
            <v>Subir GRAVA por polea al 2do. nivel</v>
          </cell>
          <cell r="C789" t="str">
            <v>m3</v>
          </cell>
          <cell r="D789">
            <v>1</v>
          </cell>
          <cell r="E789">
            <v>50.63</v>
          </cell>
          <cell r="F789">
            <v>50.63</v>
          </cell>
        </row>
        <row r="790">
          <cell r="A790" t="str">
            <v>MO15.009</v>
          </cell>
          <cell r="B790" t="str">
            <v>Subir GRAVA por polea al 3er. nivel</v>
          </cell>
          <cell r="C790" t="str">
            <v>m3</v>
          </cell>
          <cell r="D790">
            <v>1</v>
          </cell>
          <cell r="E790">
            <v>81</v>
          </cell>
          <cell r="F790">
            <v>81</v>
          </cell>
        </row>
        <row r="791">
          <cell r="A791" t="str">
            <v>MO15.010</v>
          </cell>
          <cell r="B791" t="str">
            <v>Subir GRAVA por polea al 4to. nivel</v>
          </cell>
          <cell r="C791" t="str">
            <v>m3</v>
          </cell>
          <cell r="D791">
            <v>1</v>
          </cell>
          <cell r="E791">
            <v>101.25</v>
          </cell>
          <cell r="F791">
            <v>101.25</v>
          </cell>
        </row>
        <row r="792">
          <cell r="A792" t="str">
            <v>MO15.013</v>
          </cell>
          <cell r="B792" t="str">
            <v>Subir cemento gris y blanco, cal y derretido por polea al 2do. nivel</v>
          </cell>
          <cell r="C792" t="str">
            <v>fda</v>
          </cell>
          <cell r="D792">
            <v>1</v>
          </cell>
          <cell r="E792">
            <v>1.69</v>
          </cell>
          <cell r="F792">
            <v>1.69</v>
          </cell>
        </row>
        <row r="793">
          <cell r="A793" t="str">
            <v>MO15.014</v>
          </cell>
          <cell r="B793" t="str">
            <v>Subir cemento gris y blanco, cal y derretido por polea al 3er. nivel</v>
          </cell>
          <cell r="C793" t="str">
            <v>fda</v>
          </cell>
          <cell r="D793">
            <v>2</v>
          </cell>
          <cell r="E793">
            <v>2.7</v>
          </cell>
          <cell r="F793">
            <v>5.4</v>
          </cell>
        </row>
        <row r="794">
          <cell r="A794" t="str">
            <v>MO15.015</v>
          </cell>
          <cell r="B794" t="str">
            <v>Subir cemento gris y blanco, cal y derretido por polea al 4to. nivel</v>
          </cell>
          <cell r="C794" t="str">
            <v>fda</v>
          </cell>
          <cell r="D794">
            <v>3</v>
          </cell>
          <cell r="E794">
            <v>3.68</v>
          </cell>
          <cell r="F794">
            <v>11.04</v>
          </cell>
        </row>
        <row r="795">
          <cell r="A795" t="str">
            <v>MO15.033</v>
          </cell>
          <cell r="B795" t="str">
            <v>Subir bloques de 6" por polea al 2do. nivel</v>
          </cell>
          <cell r="C795" t="str">
            <v>u</v>
          </cell>
          <cell r="D795">
            <v>1</v>
          </cell>
          <cell r="E795">
            <v>0.45</v>
          </cell>
          <cell r="F795">
            <v>0.45</v>
          </cell>
        </row>
        <row r="796">
          <cell r="A796" t="str">
            <v>MO15.034</v>
          </cell>
          <cell r="B796" t="str">
            <v>Subir bloques de 6" por polea al 3er. nivel</v>
          </cell>
          <cell r="C796" t="str">
            <v>u</v>
          </cell>
          <cell r="D796">
            <v>2</v>
          </cell>
          <cell r="E796">
            <v>0.68</v>
          </cell>
          <cell r="F796">
            <v>1.36</v>
          </cell>
        </row>
        <row r="797">
          <cell r="A797" t="str">
            <v>MO15.035</v>
          </cell>
          <cell r="B797" t="str">
            <v>Subir bloques de 6" por polea al 4to. nivel</v>
          </cell>
          <cell r="C797" t="str">
            <v>u</v>
          </cell>
          <cell r="D797">
            <v>3</v>
          </cell>
          <cell r="E797">
            <v>0.9</v>
          </cell>
          <cell r="F797">
            <v>2.7</v>
          </cell>
        </row>
        <row r="798">
          <cell r="A798" t="str">
            <v>MO15.043</v>
          </cell>
          <cell r="B798" t="str">
            <v>Subir bloques de 8" por polea al 2do. nivel</v>
          </cell>
          <cell r="C798" t="str">
            <v>u</v>
          </cell>
          <cell r="D798">
            <v>1</v>
          </cell>
          <cell r="E798">
            <v>0.56999999999999995</v>
          </cell>
          <cell r="F798">
            <v>0.56999999999999995</v>
          </cell>
        </row>
        <row r="799">
          <cell r="A799" t="str">
            <v>MO15.044</v>
          </cell>
          <cell r="B799" t="str">
            <v>Subir bloques de 8" por polea al 3er. nivel</v>
          </cell>
          <cell r="C799" t="str">
            <v>u</v>
          </cell>
          <cell r="D799">
            <v>2</v>
          </cell>
          <cell r="E799">
            <v>0.85</v>
          </cell>
          <cell r="F799">
            <v>1.7</v>
          </cell>
        </row>
        <row r="800">
          <cell r="A800" t="str">
            <v>MO15.045</v>
          </cell>
          <cell r="B800" t="str">
            <v>Subir bloques de 8" por polea al 4to. nivel</v>
          </cell>
          <cell r="C800" t="str">
            <v>u</v>
          </cell>
          <cell r="D800">
            <v>3</v>
          </cell>
          <cell r="E800">
            <v>1.1399999999999999</v>
          </cell>
          <cell r="F800">
            <v>3.42</v>
          </cell>
        </row>
        <row r="801">
          <cell r="A801" t="str">
            <v>MO31.</v>
          </cell>
          <cell r="B801" t="str">
            <v>Carpintería</v>
          </cell>
          <cell r="D801" t="str">
            <v/>
          </cell>
          <cell r="F801" t="str">
            <v/>
          </cell>
        </row>
        <row r="802">
          <cell r="A802" t="str">
            <v>MO31.001</v>
          </cell>
          <cell r="B802" t="str">
            <v>MO Encofrado y desencofrado, columnas hasta 30x30</v>
          </cell>
          <cell r="C802" t="str">
            <v>m</v>
          </cell>
          <cell r="D802">
            <v>1</v>
          </cell>
          <cell r="E802">
            <v>52</v>
          </cell>
          <cell r="F802">
            <v>52</v>
          </cell>
        </row>
        <row r="803">
          <cell r="A803" t="str">
            <v>MO31.002</v>
          </cell>
          <cell r="B803" t="str">
            <v>MO Encofrado y desencofrado, col de 40 hasta 50</v>
          </cell>
          <cell r="C803" t="str">
            <v>m</v>
          </cell>
          <cell r="D803">
            <v>1</v>
          </cell>
          <cell r="E803">
            <v>66</v>
          </cell>
          <cell r="F803">
            <v>66</v>
          </cell>
        </row>
        <row r="804">
          <cell r="A804" t="str">
            <v>MO31.003</v>
          </cell>
          <cell r="B804" t="str">
            <v>MO Encofrado y desencofrado, columnas y vigas de amarre</v>
          </cell>
          <cell r="C804" t="str">
            <v>m</v>
          </cell>
          <cell r="D804">
            <v>1</v>
          </cell>
          <cell r="E804">
            <v>25</v>
          </cell>
          <cell r="F804">
            <v>25</v>
          </cell>
        </row>
        <row r="805">
          <cell r="A805" t="str">
            <v>MO31.004</v>
          </cell>
          <cell r="B805" t="str">
            <v>MO Encofrado y desencofrado, muros por cara</v>
          </cell>
          <cell r="C805" t="str">
            <v>m2</v>
          </cell>
          <cell r="D805">
            <v>1</v>
          </cell>
          <cell r="E805">
            <v>86</v>
          </cell>
          <cell r="F805">
            <v>86</v>
          </cell>
        </row>
        <row r="806">
          <cell r="A806" t="str">
            <v>MO31.005</v>
          </cell>
          <cell r="B806" t="str">
            <v>MO Encofrado y desencofrado, vigas 20x40, hasta 3.6 m.</v>
          </cell>
          <cell r="C806" t="str">
            <v>m</v>
          </cell>
          <cell r="D806">
            <v>1</v>
          </cell>
          <cell r="E806">
            <v>49</v>
          </cell>
          <cell r="F806">
            <v>49</v>
          </cell>
        </row>
        <row r="807">
          <cell r="A807" t="str">
            <v>MO31.006</v>
          </cell>
          <cell r="B807" t="str">
            <v>MO Encofrado y desencofrado, vigas 30x50, hasta 3.6 m.</v>
          </cell>
          <cell r="C807" t="str">
            <v>m</v>
          </cell>
          <cell r="D807">
            <v>1</v>
          </cell>
          <cell r="E807">
            <v>64</v>
          </cell>
          <cell r="F807">
            <v>64</v>
          </cell>
        </row>
        <row r="808">
          <cell r="A808" t="str">
            <v>MO31.007</v>
          </cell>
          <cell r="B808" t="str">
            <v>MO Encofrado y desencofrado, vigas 30x60, hasta 3.6 m.</v>
          </cell>
          <cell r="C808" t="str">
            <v>m</v>
          </cell>
          <cell r="D808">
            <v>1</v>
          </cell>
          <cell r="E808">
            <v>72</v>
          </cell>
          <cell r="F808">
            <v>72</v>
          </cell>
        </row>
        <row r="809">
          <cell r="A809" t="str">
            <v>MO31.008</v>
          </cell>
          <cell r="B809" t="str">
            <v>MO Encofrado y desencofrado, vigas 40x80, hasta 3.6 m.</v>
          </cell>
          <cell r="C809" t="str">
            <v>m</v>
          </cell>
          <cell r="D809">
            <v>1</v>
          </cell>
          <cell r="E809">
            <v>96</v>
          </cell>
          <cell r="F809">
            <v>96</v>
          </cell>
        </row>
        <row r="810">
          <cell r="A810" t="str">
            <v>MO31.009</v>
          </cell>
          <cell r="B810" t="str">
            <v>MO Encofrado y desencofrado, dinteles 0.20, hasta 2 m.</v>
          </cell>
          <cell r="C810" t="str">
            <v>m</v>
          </cell>
          <cell r="D810">
            <v>1</v>
          </cell>
          <cell r="E810">
            <v>28</v>
          </cell>
          <cell r="F810">
            <v>28</v>
          </cell>
        </row>
        <row r="811">
          <cell r="A811" t="str">
            <v>MO31.010</v>
          </cell>
          <cell r="B811" t="str">
            <v>MO Encofrado y desencofrado, losas planas, hasta 2.75 m. de altura</v>
          </cell>
          <cell r="C811" t="str">
            <v>m2</v>
          </cell>
          <cell r="D811">
            <v>1</v>
          </cell>
          <cell r="E811">
            <v>37</v>
          </cell>
          <cell r="F811">
            <v>37</v>
          </cell>
        </row>
        <row r="812">
          <cell r="A812" t="str">
            <v>MO31.011</v>
          </cell>
          <cell r="B812" t="str">
            <v>MO Encofrado y desencofrado, losas en varias aguas.</v>
          </cell>
          <cell r="C812" t="str">
            <v>m2</v>
          </cell>
          <cell r="D812">
            <v>1</v>
          </cell>
          <cell r="E812">
            <v>78</v>
          </cell>
          <cell r="F812">
            <v>78</v>
          </cell>
        </row>
        <row r="813">
          <cell r="A813" t="str">
            <v>MO31.012</v>
          </cell>
          <cell r="B813" t="str">
            <v>MO Encofrado y desencofrado, rampas escaleras.</v>
          </cell>
          <cell r="C813" t="str">
            <v>u</v>
          </cell>
          <cell r="D813">
            <v>1</v>
          </cell>
          <cell r="E813">
            <v>450</v>
          </cell>
          <cell r="F813">
            <v>450</v>
          </cell>
        </row>
        <row r="814">
          <cell r="A814" t="str">
            <v>MO31.013</v>
          </cell>
          <cell r="B814" t="str">
            <v xml:space="preserve">MO Encofrado y desencofrado, zapatas columnas </v>
          </cell>
          <cell r="C814" t="str">
            <v>u</v>
          </cell>
          <cell r="D814">
            <v>1</v>
          </cell>
          <cell r="E814">
            <v>120</v>
          </cell>
          <cell r="F814">
            <v>120</v>
          </cell>
        </row>
        <row r="815">
          <cell r="A815" t="str">
            <v>MO31.014</v>
          </cell>
          <cell r="B815" t="str">
            <v>MO Encofrado y desencofrado, zapatas columnas combinadas</v>
          </cell>
          <cell r="C815" t="str">
            <v>u</v>
          </cell>
          <cell r="D815">
            <v>1</v>
          </cell>
          <cell r="E815">
            <v>240</v>
          </cell>
          <cell r="F815">
            <v>240</v>
          </cell>
        </row>
        <row r="816">
          <cell r="A816" t="str">
            <v>MO31.015</v>
          </cell>
          <cell r="B816" t="str">
            <v>MO Encofrado y desencofrado, Muros y Nucleos de Ascensor</v>
          </cell>
          <cell r="C816" t="str">
            <v>m3</v>
          </cell>
          <cell r="D816">
            <v>1</v>
          </cell>
          <cell r="E816">
            <v>666.55</v>
          </cell>
          <cell r="F816">
            <v>666.55</v>
          </cell>
        </row>
        <row r="817">
          <cell r="A817" t="str">
            <v>MO31.016</v>
          </cell>
          <cell r="B817" t="str">
            <v>MO Encofrado y desencofrado, antepechos</v>
          </cell>
          <cell r="C817" t="str">
            <v>m</v>
          </cell>
          <cell r="D817">
            <v>1</v>
          </cell>
          <cell r="E817">
            <v>25</v>
          </cell>
          <cell r="F817">
            <v>25</v>
          </cell>
        </row>
        <row r="818">
          <cell r="A818" t="str">
            <v>MO31.101</v>
          </cell>
          <cell r="B818" t="str">
            <v>Coloc. láminas de Asbesto Cemento</v>
          </cell>
          <cell r="C818" t="str">
            <v>m2</v>
          </cell>
          <cell r="D818">
            <v>1</v>
          </cell>
          <cell r="E818">
            <v>29</v>
          </cell>
          <cell r="F818">
            <v>29</v>
          </cell>
        </row>
        <row r="819">
          <cell r="A819" t="str">
            <v>MO31.102</v>
          </cell>
          <cell r="B819" t="str">
            <v>Coloc. Caballete de Asbesto</v>
          </cell>
          <cell r="C819" t="str">
            <v>u</v>
          </cell>
          <cell r="D819">
            <v>1</v>
          </cell>
          <cell r="E819">
            <v>5.0999999999999996</v>
          </cell>
          <cell r="F819">
            <v>5.0999999999999996</v>
          </cell>
        </row>
        <row r="820">
          <cell r="A820" t="str">
            <v>MO31.103</v>
          </cell>
          <cell r="B820" t="str">
            <v>Coloc. láminas de Zinc Acanalado</v>
          </cell>
          <cell r="C820" t="str">
            <v>m2</v>
          </cell>
          <cell r="D820">
            <v>1</v>
          </cell>
          <cell r="E820">
            <v>18</v>
          </cell>
          <cell r="F820">
            <v>18</v>
          </cell>
        </row>
        <row r="821">
          <cell r="A821" t="str">
            <v>MO31.104</v>
          </cell>
          <cell r="B821" t="str">
            <v>Coloc. Caballete de Zinc</v>
          </cell>
          <cell r="C821" t="str">
            <v>u</v>
          </cell>
          <cell r="D821">
            <v>1</v>
          </cell>
          <cell r="E821">
            <v>3.6</v>
          </cell>
          <cell r="F821">
            <v>3.6</v>
          </cell>
        </row>
        <row r="822">
          <cell r="A822" t="str">
            <v>MO36.</v>
          </cell>
          <cell r="B822" t="str">
            <v>Electricidad</v>
          </cell>
          <cell r="D822" t="str">
            <v/>
          </cell>
          <cell r="F822" t="str">
            <v/>
          </cell>
        </row>
        <row r="823">
          <cell r="A823" t="str">
            <v>MO36.001</v>
          </cell>
          <cell r="B823" t="str">
            <v>Coloc. Luces</v>
          </cell>
          <cell r="C823" t="str">
            <v>u</v>
          </cell>
          <cell r="D823">
            <v>1</v>
          </cell>
          <cell r="E823">
            <v>96</v>
          </cell>
          <cell r="F823">
            <v>96</v>
          </cell>
        </row>
        <row r="824">
          <cell r="A824" t="str">
            <v>MO36.002</v>
          </cell>
          <cell r="B824" t="str">
            <v>Coloc. Tomacorrientes 110 v.</v>
          </cell>
          <cell r="C824" t="str">
            <v>u</v>
          </cell>
          <cell r="D824">
            <v>1</v>
          </cell>
          <cell r="E824">
            <v>96</v>
          </cell>
          <cell r="F824">
            <v>96</v>
          </cell>
        </row>
        <row r="825">
          <cell r="A825" t="str">
            <v>MO36.003</v>
          </cell>
          <cell r="B825" t="str">
            <v>Coloc. Tomacorrientes 220 v.</v>
          </cell>
          <cell r="C825" t="str">
            <v>u</v>
          </cell>
          <cell r="D825">
            <v>1</v>
          </cell>
          <cell r="E825">
            <v>112</v>
          </cell>
          <cell r="F825">
            <v>112</v>
          </cell>
        </row>
        <row r="826">
          <cell r="A826" t="str">
            <v>MO36.004</v>
          </cell>
          <cell r="B826" t="str">
            <v>Coloc. Interruptores sencillos.</v>
          </cell>
          <cell r="C826" t="str">
            <v>u</v>
          </cell>
          <cell r="D826">
            <v>1</v>
          </cell>
          <cell r="E826">
            <v>96</v>
          </cell>
          <cell r="F826">
            <v>96</v>
          </cell>
        </row>
        <row r="827">
          <cell r="A827" t="str">
            <v>MO36.005</v>
          </cell>
          <cell r="B827" t="str">
            <v>Coloc. interruptores dobles.</v>
          </cell>
          <cell r="C827" t="str">
            <v>u</v>
          </cell>
          <cell r="D827">
            <v>1</v>
          </cell>
          <cell r="E827">
            <v>112</v>
          </cell>
          <cell r="F827">
            <v>112</v>
          </cell>
        </row>
        <row r="828">
          <cell r="A828" t="str">
            <v>MO36.006</v>
          </cell>
          <cell r="B828" t="str">
            <v>Coloc. interruptores triples</v>
          </cell>
          <cell r="C828" t="str">
            <v>u</v>
          </cell>
          <cell r="D828">
            <v>1</v>
          </cell>
          <cell r="E828">
            <v>128</v>
          </cell>
          <cell r="F828">
            <v>128</v>
          </cell>
        </row>
        <row r="829">
          <cell r="A829" t="str">
            <v>MO36.007</v>
          </cell>
          <cell r="B829" t="str">
            <v>Coloc. interruptores tres vías</v>
          </cell>
          <cell r="C829" t="str">
            <v>u</v>
          </cell>
          <cell r="D829">
            <v>1</v>
          </cell>
          <cell r="E829">
            <v>128</v>
          </cell>
          <cell r="F829">
            <v>128</v>
          </cell>
        </row>
        <row r="830">
          <cell r="A830" t="str">
            <v>MO36.009</v>
          </cell>
          <cell r="B830" t="str">
            <v>Coloc. interruptores pilotos</v>
          </cell>
          <cell r="C830" t="str">
            <v>u</v>
          </cell>
          <cell r="D830">
            <v>1</v>
          </cell>
          <cell r="E830">
            <v>112</v>
          </cell>
          <cell r="F830">
            <v>112</v>
          </cell>
        </row>
        <row r="831">
          <cell r="A831" t="str">
            <v>MO36.010</v>
          </cell>
          <cell r="B831" t="str">
            <v>Coloc. interruptor seguridad 30 a</v>
          </cell>
          <cell r="C831" t="str">
            <v>u</v>
          </cell>
          <cell r="D831">
            <v>1</v>
          </cell>
          <cell r="E831">
            <v>112</v>
          </cell>
          <cell r="F831">
            <v>112</v>
          </cell>
        </row>
        <row r="832">
          <cell r="A832" t="str">
            <v>MO36.011</v>
          </cell>
          <cell r="B832" t="str">
            <v>Coloc. interruptor seguridad 60 a</v>
          </cell>
          <cell r="C832" t="str">
            <v>u</v>
          </cell>
          <cell r="D832">
            <v>1</v>
          </cell>
          <cell r="E832">
            <v>192</v>
          </cell>
          <cell r="F832">
            <v>192</v>
          </cell>
        </row>
        <row r="833">
          <cell r="A833" t="str">
            <v>MO36.012</v>
          </cell>
          <cell r="B833" t="str">
            <v>Coloc. interruptor seguridad 100 a</v>
          </cell>
          <cell r="C833" t="str">
            <v>u</v>
          </cell>
          <cell r="D833">
            <v>1</v>
          </cell>
          <cell r="E833">
            <v>240</v>
          </cell>
          <cell r="F833">
            <v>240</v>
          </cell>
        </row>
        <row r="834">
          <cell r="A834" t="str">
            <v>MO36.013</v>
          </cell>
          <cell r="B834" t="str">
            <v>Coloc. paneles de distribución.</v>
          </cell>
          <cell r="C834" t="str">
            <v>u</v>
          </cell>
          <cell r="D834">
            <v>1</v>
          </cell>
          <cell r="E834">
            <v>192</v>
          </cell>
          <cell r="F834">
            <v>192</v>
          </cell>
        </row>
        <row r="835">
          <cell r="A835" t="str">
            <v>MO36.014</v>
          </cell>
          <cell r="B835" t="str">
            <v>Coloc. Breakers</v>
          </cell>
          <cell r="C835" t="str">
            <v>u</v>
          </cell>
          <cell r="D835">
            <v>1</v>
          </cell>
          <cell r="E835">
            <v>96</v>
          </cell>
          <cell r="F835">
            <v>96</v>
          </cell>
        </row>
        <row r="836">
          <cell r="A836" t="str">
            <v>MO36.015</v>
          </cell>
          <cell r="B836" t="str">
            <v>Coloc. Botón Timbre</v>
          </cell>
          <cell r="C836" t="str">
            <v>u</v>
          </cell>
          <cell r="D836">
            <v>1</v>
          </cell>
          <cell r="E836">
            <v>96</v>
          </cell>
          <cell r="F836">
            <v>96</v>
          </cell>
        </row>
        <row r="837">
          <cell r="A837" t="str">
            <v>MO36.016</v>
          </cell>
          <cell r="B837" t="str">
            <v>Coloc.  timbre corriente</v>
          </cell>
          <cell r="C837" t="str">
            <v>u</v>
          </cell>
          <cell r="D837">
            <v>1</v>
          </cell>
          <cell r="E837">
            <v>96</v>
          </cell>
          <cell r="F837">
            <v>96</v>
          </cell>
        </row>
        <row r="838">
          <cell r="A838" t="str">
            <v>MO41-70.</v>
          </cell>
          <cell r="B838" t="str">
            <v>Plomería</v>
          </cell>
          <cell r="D838" t="str">
            <v/>
          </cell>
          <cell r="F838" t="str">
            <v/>
          </cell>
        </row>
        <row r="839">
          <cell r="A839" t="str">
            <v>MO41.</v>
          </cell>
          <cell r="B839" t="str">
            <v>Montura Bidet,Inodoros y Orinales</v>
          </cell>
          <cell r="D839" t="str">
            <v/>
          </cell>
          <cell r="F839" t="str">
            <v/>
          </cell>
        </row>
        <row r="840">
          <cell r="A840" t="str">
            <v>MO41.001</v>
          </cell>
          <cell r="B840" t="str">
            <v>Inodoros de Dos Cuerpos</v>
          </cell>
          <cell r="C840" t="str">
            <v>u</v>
          </cell>
          <cell r="D840">
            <v>1</v>
          </cell>
          <cell r="E840">
            <v>200</v>
          </cell>
          <cell r="F840">
            <v>200</v>
          </cell>
        </row>
        <row r="841">
          <cell r="A841" t="str">
            <v>MO42.</v>
          </cell>
          <cell r="B841" t="str">
            <v>Montura Lavamanos</v>
          </cell>
          <cell r="D841" t="str">
            <v/>
          </cell>
          <cell r="F841" t="str">
            <v/>
          </cell>
        </row>
        <row r="842">
          <cell r="A842" t="str">
            <v>MO42.003</v>
          </cell>
          <cell r="B842" t="str">
            <v>Lavamanos de mueble o empotrado</v>
          </cell>
          <cell r="C842" t="str">
            <v>u</v>
          </cell>
          <cell r="D842">
            <v>1</v>
          </cell>
          <cell r="E842">
            <v>238</v>
          </cell>
          <cell r="F842">
            <v>238</v>
          </cell>
        </row>
        <row r="843">
          <cell r="A843" t="str">
            <v>MO43.</v>
          </cell>
          <cell r="B843" t="str">
            <v>Montura Bañeras y Duchas</v>
          </cell>
          <cell r="D843" t="str">
            <v/>
          </cell>
          <cell r="F843" t="str">
            <v/>
          </cell>
        </row>
        <row r="844">
          <cell r="A844" t="str">
            <v>MO43.001</v>
          </cell>
          <cell r="B844" t="str">
            <v>Bañera liviana.</v>
          </cell>
          <cell r="C844" t="str">
            <v>u</v>
          </cell>
          <cell r="D844">
            <v>1</v>
          </cell>
          <cell r="E844">
            <v>238</v>
          </cell>
          <cell r="F844">
            <v>238</v>
          </cell>
        </row>
        <row r="845">
          <cell r="A845" t="str">
            <v>MO43.002</v>
          </cell>
          <cell r="B845" t="str">
            <v>Bañera pesada de hierro</v>
          </cell>
          <cell r="C845" t="str">
            <v>u</v>
          </cell>
          <cell r="D845">
            <v>1</v>
          </cell>
          <cell r="E845">
            <v>400</v>
          </cell>
          <cell r="F845">
            <v>400</v>
          </cell>
        </row>
        <row r="846">
          <cell r="A846" t="str">
            <v>MO43.003</v>
          </cell>
          <cell r="B846" t="str">
            <v>Bañera especial de hierro, tipo "Romano"</v>
          </cell>
          <cell r="C846" t="str">
            <v>u</v>
          </cell>
          <cell r="D846">
            <v>1</v>
          </cell>
          <cell r="E846">
            <v>479</v>
          </cell>
          <cell r="F846">
            <v>479</v>
          </cell>
        </row>
        <row r="847">
          <cell r="A847" t="str">
            <v>MO43.004</v>
          </cell>
          <cell r="B847" t="str">
            <v>Mezcladora de baño</v>
          </cell>
          <cell r="C847" t="str">
            <v>u</v>
          </cell>
          <cell r="D847">
            <v>1</v>
          </cell>
          <cell r="E847">
            <v>163</v>
          </cell>
          <cell r="F847">
            <v>163</v>
          </cell>
        </row>
        <row r="848">
          <cell r="A848" t="str">
            <v>MO43.005</v>
          </cell>
          <cell r="B848" t="str">
            <v>Llave para ducha, empotrada.</v>
          </cell>
          <cell r="C848" t="str">
            <v>u</v>
          </cell>
          <cell r="D848">
            <v>1</v>
          </cell>
          <cell r="E848">
            <v>81</v>
          </cell>
          <cell r="F848">
            <v>81</v>
          </cell>
        </row>
        <row r="849">
          <cell r="A849" t="str">
            <v>MO43.006</v>
          </cell>
          <cell r="B849" t="str">
            <v>Terminación de baño.</v>
          </cell>
          <cell r="C849" t="str">
            <v>u</v>
          </cell>
          <cell r="D849">
            <v>1</v>
          </cell>
          <cell r="E849">
            <v>50</v>
          </cell>
          <cell r="F849">
            <v>50</v>
          </cell>
        </row>
        <row r="850">
          <cell r="A850" t="str">
            <v>MO43.007</v>
          </cell>
          <cell r="B850" t="str">
            <v>Ducha tipo teléfono.</v>
          </cell>
          <cell r="C850" t="str">
            <v>u</v>
          </cell>
          <cell r="D850">
            <v>1</v>
          </cell>
          <cell r="E850">
            <v>50</v>
          </cell>
          <cell r="F850">
            <v>50</v>
          </cell>
        </row>
        <row r="851">
          <cell r="A851" t="str">
            <v>MO44.</v>
          </cell>
          <cell r="B851" t="str">
            <v>Montura de Fregaderos</v>
          </cell>
          <cell r="D851" t="str">
            <v/>
          </cell>
          <cell r="F851" t="str">
            <v/>
          </cell>
        </row>
        <row r="852">
          <cell r="A852" t="str">
            <v>MO44.003</v>
          </cell>
          <cell r="B852" t="str">
            <v>Fregadero acero inoxidable de dos cámaras.</v>
          </cell>
          <cell r="C852" t="str">
            <v>u</v>
          </cell>
          <cell r="D852">
            <v>1</v>
          </cell>
          <cell r="E852">
            <v>219</v>
          </cell>
          <cell r="F852">
            <v>219</v>
          </cell>
        </row>
        <row r="853">
          <cell r="A853" t="str">
            <v>MO45.</v>
          </cell>
          <cell r="B853" t="str">
            <v>Terminación Lavaderos y Vertederos</v>
          </cell>
          <cell r="D853" t="str">
            <v/>
          </cell>
          <cell r="F853" t="str">
            <v/>
          </cell>
        </row>
        <row r="854">
          <cell r="A854" t="str">
            <v>MO45.002</v>
          </cell>
          <cell r="B854" t="str">
            <v>Lavadero de dos cámaras.</v>
          </cell>
          <cell r="C854" t="str">
            <v>u</v>
          </cell>
          <cell r="D854">
            <v>1</v>
          </cell>
          <cell r="E854">
            <v>100</v>
          </cell>
          <cell r="F854">
            <v>100</v>
          </cell>
        </row>
        <row r="855">
          <cell r="A855" t="str">
            <v>MO46.</v>
          </cell>
          <cell r="B855" t="str">
            <v>Instalación Calentadores de Agua,Lavadoras, Neveras, Bebederos y Filtros</v>
          </cell>
          <cell r="D855" t="str">
            <v/>
          </cell>
          <cell r="F855" t="str">
            <v/>
          </cell>
        </row>
        <row r="856">
          <cell r="A856" t="str">
            <v>MO46.002</v>
          </cell>
          <cell r="B856" t="str">
            <v>Calentadores eléctricos domésticos, 18 a 50 gls.</v>
          </cell>
          <cell r="C856" t="str">
            <v>u</v>
          </cell>
          <cell r="D856">
            <v>1</v>
          </cell>
          <cell r="E856">
            <v>438</v>
          </cell>
          <cell r="F856">
            <v>438</v>
          </cell>
        </row>
        <row r="857">
          <cell r="A857" t="str">
            <v>MO46.004</v>
          </cell>
          <cell r="B857" t="str">
            <v>Lavadoras automáticas, domésticas.</v>
          </cell>
          <cell r="C857" t="str">
            <v>u</v>
          </cell>
          <cell r="D857">
            <v>1</v>
          </cell>
          <cell r="E857">
            <v>144</v>
          </cell>
          <cell r="F857">
            <v>144</v>
          </cell>
        </row>
        <row r="858">
          <cell r="A858" t="str">
            <v>MO47.</v>
          </cell>
          <cell r="B858" t="str">
            <v>Desagües Aparatos, por Salida</v>
          </cell>
          <cell r="D858" t="str">
            <v/>
          </cell>
          <cell r="F858" t="str">
            <v/>
          </cell>
        </row>
        <row r="859">
          <cell r="A859" t="str">
            <v>MO47.001</v>
          </cell>
          <cell r="B859" t="str">
            <v>Desagües de aparatos de 2"</v>
          </cell>
          <cell r="C859" t="str">
            <v>u</v>
          </cell>
          <cell r="D859">
            <v>1</v>
          </cell>
          <cell r="E859">
            <v>88</v>
          </cell>
          <cell r="F859">
            <v>88</v>
          </cell>
        </row>
        <row r="860">
          <cell r="A860" t="str">
            <v>MO47.002</v>
          </cell>
          <cell r="B860" t="str">
            <v>Desagües de aparatos de 3" y 4"</v>
          </cell>
          <cell r="C860" t="str">
            <v>u</v>
          </cell>
          <cell r="D860">
            <v>1</v>
          </cell>
          <cell r="E860">
            <v>100</v>
          </cell>
          <cell r="F860">
            <v>100</v>
          </cell>
        </row>
        <row r="861">
          <cell r="A861" t="str">
            <v>MO47.003</v>
          </cell>
          <cell r="B861" t="str">
            <v>Desagües de inodoros de pared.</v>
          </cell>
          <cell r="C861" t="str">
            <v>u</v>
          </cell>
          <cell r="D861">
            <v>1</v>
          </cell>
          <cell r="E861">
            <v>106</v>
          </cell>
          <cell r="F861">
            <v>106</v>
          </cell>
        </row>
        <row r="862">
          <cell r="A862" t="str">
            <v>MO47.004</v>
          </cell>
          <cell r="B862" t="str">
            <v>Desagües de piso en 2" con parrilla.</v>
          </cell>
          <cell r="C862" t="str">
            <v>u</v>
          </cell>
          <cell r="D862">
            <v>1</v>
          </cell>
          <cell r="E862">
            <v>106</v>
          </cell>
          <cell r="F862">
            <v>106</v>
          </cell>
        </row>
        <row r="863">
          <cell r="A863" t="str">
            <v>MO47.005</v>
          </cell>
          <cell r="B863" t="str">
            <v>Desagües de piso en 3" y 4", con parrilla.</v>
          </cell>
          <cell r="C863" t="str">
            <v>u</v>
          </cell>
          <cell r="D863">
            <v>1</v>
          </cell>
          <cell r="E863">
            <v>125</v>
          </cell>
          <cell r="F863">
            <v>125</v>
          </cell>
        </row>
        <row r="864">
          <cell r="A864" t="str">
            <v>MO48.</v>
          </cell>
          <cell r="B864" t="str">
            <v>Instalación Trampa Grasa y Cámara de Inspección</v>
          </cell>
          <cell r="D864" t="str">
            <v/>
          </cell>
          <cell r="F864" t="str">
            <v/>
          </cell>
        </row>
        <row r="865">
          <cell r="A865" t="str">
            <v>MO48.001</v>
          </cell>
          <cell r="B865" t="str">
            <v>Trampa de Grasa de una cámara</v>
          </cell>
          <cell r="C865" t="str">
            <v>u</v>
          </cell>
          <cell r="D865">
            <v>1</v>
          </cell>
          <cell r="E865">
            <v>113</v>
          </cell>
          <cell r="F865">
            <v>113</v>
          </cell>
        </row>
        <row r="866">
          <cell r="A866" t="str">
            <v>MO48.004</v>
          </cell>
          <cell r="B866" t="str">
            <v>Cámara de inspección en tub. de 3" y 4"</v>
          </cell>
          <cell r="C866" t="str">
            <v>u</v>
          </cell>
          <cell r="D866">
            <v>1</v>
          </cell>
          <cell r="E866">
            <v>100</v>
          </cell>
          <cell r="F866">
            <v>100</v>
          </cell>
        </row>
        <row r="867">
          <cell r="A867" t="str">
            <v>MO48.</v>
          </cell>
          <cell r="B867" t="str">
            <v>Conexión al Séptico y al Filtrante</v>
          </cell>
          <cell r="D867" t="str">
            <v/>
          </cell>
          <cell r="F867" t="str">
            <v/>
          </cell>
        </row>
        <row r="868">
          <cell r="A868" t="str">
            <v>MO48.009</v>
          </cell>
          <cell r="B868" t="str">
            <v>Conexión Cloaca.</v>
          </cell>
          <cell r="C868" t="str">
            <v>u</v>
          </cell>
          <cell r="D868">
            <v>1</v>
          </cell>
          <cell r="E868">
            <v>250</v>
          </cell>
          <cell r="F868">
            <v>250</v>
          </cell>
        </row>
        <row r="869">
          <cell r="A869" t="str">
            <v>MO49.</v>
          </cell>
          <cell r="B869" t="str">
            <v>Bajante o Ventilación por Planta</v>
          </cell>
          <cell r="D869" t="str">
            <v/>
          </cell>
          <cell r="F869" t="str">
            <v/>
          </cell>
        </row>
        <row r="870">
          <cell r="A870" t="str">
            <v>MO49.002</v>
          </cell>
          <cell r="B870" t="str">
            <v>Bajante o ventilación de 3" ó 4"</v>
          </cell>
          <cell r="C870" t="str">
            <v>u</v>
          </cell>
          <cell r="D870">
            <v>1</v>
          </cell>
          <cell r="E870">
            <v>113</v>
          </cell>
          <cell r="F870">
            <v>113</v>
          </cell>
        </row>
        <row r="871">
          <cell r="A871" t="str">
            <v>MO50.</v>
          </cell>
          <cell r="B871" t="str">
            <v>Colocación Desagüe Pluvial por Planta</v>
          </cell>
          <cell r="D871" t="str">
            <v/>
          </cell>
          <cell r="F871" t="str">
            <v/>
          </cell>
        </row>
        <row r="872">
          <cell r="A872" t="str">
            <v>MO50.002</v>
          </cell>
          <cell r="B872" t="str">
            <v>Desagüe pluvial de 3" ó 4"</v>
          </cell>
          <cell r="C872" t="str">
            <v>u</v>
          </cell>
          <cell r="D872">
            <v>1</v>
          </cell>
          <cell r="E872">
            <v>81</v>
          </cell>
          <cell r="F872">
            <v>81</v>
          </cell>
        </row>
        <row r="873">
          <cell r="A873" t="str">
            <v>MO51.</v>
          </cell>
          <cell r="B873" t="str">
            <v>Arrastre Domicilio fuera cada Baño</v>
          </cell>
          <cell r="D873" t="str">
            <v/>
          </cell>
          <cell r="F873" t="str">
            <v/>
          </cell>
        </row>
        <row r="874">
          <cell r="A874" t="str">
            <v>MO51.001</v>
          </cell>
          <cell r="B874" t="str">
            <v>Arrastre en tubería de 2"</v>
          </cell>
          <cell r="C874" t="str">
            <v>m</v>
          </cell>
          <cell r="D874">
            <v>1</v>
          </cell>
          <cell r="E874">
            <v>3.1</v>
          </cell>
          <cell r="F874">
            <v>3.1</v>
          </cell>
        </row>
        <row r="875">
          <cell r="A875" t="str">
            <v>MO51.002</v>
          </cell>
          <cell r="B875" t="str">
            <v>Arrastre en tubería de 3" ó 4"</v>
          </cell>
          <cell r="C875" t="str">
            <v>m</v>
          </cell>
          <cell r="D875">
            <v>1</v>
          </cell>
          <cell r="E875">
            <v>4.8</v>
          </cell>
          <cell r="F875">
            <v>4.8</v>
          </cell>
        </row>
        <row r="876">
          <cell r="A876" t="str">
            <v>MO52.</v>
          </cell>
          <cell r="B876" t="str">
            <v>Salidas de Agua Aparatos Sanitarios</v>
          </cell>
          <cell r="D876" t="str">
            <v/>
          </cell>
          <cell r="F876" t="str">
            <v/>
          </cell>
        </row>
        <row r="877">
          <cell r="A877" t="str">
            <v>MO52.001</v>
          </cell>
          <cell r="B877" t="str">
            <v>Salida de Agua en tuberias de 1/2" ó 3/4"</v>
          </cell>
          <cell r="C877" t="str">
            <v>u</v>
          </cell>
          <cell r="D877">
            <v>1</v>
          </cell>
          <cell r="E877">
            <v>125</v>
          </cell>
          <cell r="F877">
            <v>125</v>
          </cell>
        </row>
        <row r="878">
          <cell r="A878" t="str">
            <v>MO53.</v>
          </cell>
          <cell r="B878" t="str">
            <v>Tuberias de Agua Potable Fuera Cada Baño</v>
          </cell>
          <cell r="D878" t="str">
            <v/>
          </cell>
          <cell r="F878" t="str">
            <v/>
          </cell>
        </row>
        <row r="879">
          <cell r="A879" t="str">
            <v>MO53.001</v>
          </cell>
          <cell r="B879" t="str">
            <v>Tub. galvanizada de 1/2" ó 3/4"</v>
          </cell>
          <cell r="C879" t="str">
            <v>m</v>
          </cell>
          <cell r="D879">
            <v>1</v>
          </cell>
          <cell r="E879">
            <v>5</v>
          </cell>
          <cell r="F879">
            <v>5</v>
          </cell>
        </row>
        <row r="880">
          <cell r="A880" t="str">
            <v>MO54.</v>
          </cell>
          <cell r="B880" t="str">
            <v>Columna de Abastecimiento de Agua por Planta</v>
          </cell>
          <cell r="D880" t="str">
            <v/>
          </cell>
          <cell r="F880" t="str">
            <v/>
          </cell>
        </row>
        <row r="881">
          <cell r="A881" t="str">
            <v>MO54.003</v>
          </cell>
          <cell r="B881" t="str">
            <v>Tub. galvanizada de 1 1/2" ó 2"</v>
          </cell>
          <cell r="C881" t="str">
            <v>u</v>
          </cell>
          <cell r="D881">
            <v>1</v>
          </cell>
          <cell r="E881">
            <v>100</v>
          </cell>
          <cell r="F881">
            <v>100</v>
          </cell>
        </row>
        <row r="882">
          <cell r="A882" t="str">
            <v>MO55.</v>
          </cell>
          <cell r="B882" t="str">
            <v>Instalación de Llaves de Paso y de Chorro</v>
          </cell>
          <cell r="D882" t="str">
            <v/>
          </cell>
          <cell r="F882" t="str">
            <v/>
          </cell>
        </row>
        <row r="883">
          <cell r="A883" t="str">
            <v>MO55.001</v>
          </cell>
          <cell r="B883" t="str">
            <v>Llave de Paso de 1/2" ó 3/4"</v>
          </cell>
          <cell r="C883" t="str">
            <v>u</v>
          </cell>
          <cell r="D883">
            <v>1</v>
          </cell>
          <cell r="E883">
            <v>63</v>
          </cell>
          <cell r="F883">
            <v>63</v>
          </cell>
        </row>
        <row r="884">
          <cell r="A884" t="str">
            <v>MO56.</v>
          </cell>
          <cell r="B884" t="str">
            <v>Sistema Completo de Tubos y Válvulas nec.para montura de Bomba de Agua</v>
          </cell>
          <cell r="D884" t="str">
            <v/>
          </cell>
          <cell r="F884" t="str">
            <v/>
          </cell>
        </row>
        <row r="885">
          <cell r="A885" t="str">
            <v>MO56.001</v>
          </cell>
          <cell r="B885" t="str">
            <v>Circuito en tuberia de 1/2" ó 3/4"</v>
          </cell>
          <cell r="C885" t="str">
            <v>u</v>
          </cell>
          <cell r="D885">
            <v>1</v>
          </cell>
          <cell r="E885">
            <v>1250</v>
          </cell>
          <cell r="F885">
            <v>1250</v>
          </cell>
        </row>
        <row r="886">
          <cell r="A886" t="str">
            <v>MO57.</v>
          </cell>
          <cell r="B886" t="str">
            <v>Montura Bomba de Agua sin el Circuito</v>
          </cell>
          <cell r="D886" t="str">
            <v/>
          </cell>
          <cell r="F886" t="str">
            <v/>
          </cell>
        </row>
        <row r="887">
          <cell r="A887" t="str">
            <v>MO57.001</v>
          </cell>
          <cell r="B887" t="str">
            <v>Bomba de Agua, tuberia de 1/2" ó 3/4"</v>
          </cell>
          <cell r="C887" t="str">
            <v>u</v>
          </cell>
          <cell r="D887">
            <v>1</v>
          </cell>
          <cell r="E887">
            <v>625</v>
          </cell>
          <cell r="F887">
            <v>625</v>
          </cell>
        </row>
        <row r="888">
          <cell r="A888" t="str">
            <v>MO58.</v>
          </cell>
          <cell r="B888" t="str">
            <v>Empalme a Tuberia de Agua Existente</v>
          </cell>
          <cell r="D888" t="str">
            <v/>
          </cell>
          <cell r="F888" t="str">
            <v/>
          </cell>
        </row>
        <row r="889">
          <cell r="A889" t="str">
            <v>MO58.001</v>
          </cell>
          <cell r="B889" t="str">
            <v>Empalme a tuberias de 1/2" ó 3/4"</v>
          </cell>
          <cell r="C889" t="str">
            <v>u</v>
          </cell>
          <cell r="D889">
            <v>1</v>
          </cell>
          <cell r="E889">
            <v>119</v>
          </cell>
          <cell r="F889">
            <v>119</v>
          </cell>
        </row>
        <row r="890">
          <cell r="A890" t="str">
            <v>MO59.</v>
          </cell>
          <cell r="B890" t="str">
            <v>Empalme a Tuberias Drenaje Existente</v>
          </cell>
          <cell r="D890" t="str">
            <v/>
          </cell>
          <cell r="F890" t="str">
            <v/>
          </cell>
        </row>
        <row r="891">
          <cell r="A891" t="str">
            <v>MO59.001</v>
          </cell>
          <cell r="B891" t="str">
            <v>Empalme a tuberias de 2"</v>
          </cell>
          <cell r="C891" t="str">
            <v>u</v>
          </cell>
          <cell r="D891">
            <v>1</v>
          </cell>
          <cell r="E891">
            <v>100</v>
          </cell>
          <cell r="F891">
            <v>100</v>
          </cell>
        </row>
        <row r="892">
          <cell r="A892" t="str">
            <v>MO59.002</v>
          </cell>
          <cell r="B892" t="str">
            <v>Empalme a tuberias de 3"</v>
          </cell>
          <cell r="C892" t="str">
            <v>u</v>
          </cell>
          <cell r="D892">
            <v>1</v>
          </cell>
          <cell r="E892">
            <v>125</v>
          </cell>
          <cell r="F892">
            <v>125</v>
          </cell>
        </row>
        <row r="893">
          <cell r="A893" t="str">
            <v>MO59.003</v>
          </cell>
          <cell r="B893" t="str">
            <v>Empalme a tuberias de 4"</v>
          </cell>
          <cell r="C893" t="str">
            <v>u</v>
          </cell>
          <cell r="D893">
            <v>1</v>
          </cell>
          <cell r="E893">
            <v>150</v>
          </cell>
          <cell r="F893">
            <v>150</v>
          </cell>
        </row>
        <row r="894">
          <cell r="A894" t="str">
            <v>MO71.</v>
          </cell>
          <cell r="B894" t="str">
            <v>Pintura</v>
          </cell>
          <cell r="D894" t="str">
            <v/>
          </cell>
          <cell r="F894" t="str">
            <v/>
          </cell>
        </row>
        <row r="895">
          <cell r="A895" t="str">
            <v>MO71.001</v>
          </cell>
          <cell r="B895" t="str">
            <v>Mano de obra pintura de agua, dos manos, p. lisa, sin piedra</v>
          </cell>
          <cell r="C895" t="str">
            <v>m2</v>
          </cell>
          <cell r="D895">
            <v>1</v>
          </cell>
          <cell r="E895">
            <v>4.8</v>
          </cell>
          <cell r="F895">
            <v>4.8</v>
          </cell>
        </row>
        <row r="896">
          <cell r="A896" t="str">
            <v>MO71.002</v>
          </cell>
          <cell r="B896" t="str">
            <v>Mano de obra pintura de agua, 1era. mano, p. lisa, sin piedra</v>
          </cell>
          <cell r="C896" t="str">
            <v>m2</v>
          </cell>
          <cell r="D896">
            <v>1</v>
          </cell>
          <cell r="E896">
            <v>2.6</v>
          </cell>
          <cell r="F896">
            <v>2.6</v>
          </cell>
        </row>
        <row r="897">
          <cell r="A897" t="str">
            <v>MO71.003</v>
          </cell>
          <cell r="B897" t="str">
            <v>Mano de obra pintura de agua, 2da. mano,  pared lisa</v>
          </cell>
          <cell r="C897" t="str">
            <v>m2</v>
          </cell>
          <cell r="D897">
            <v>1</v>
          </cell>
          <cell r="E897">
            <v>2.2000000000000002</v>
          </cell>
          <cell r="F897">
            <v>2.2000000000000002</v>
          </cell>
        </row>
        <row r="898">
          <cell r="A898" t="str">
            <v>MO71.009</v>
          </cell>
          <cell r="B898" t="str">
            <v>Mano de obra Pintura Impermeabilizante, 1era. mano</v>
          </cell>
          <cell r="C898" t="str">
            <v>m2</v>
          </cell>
          <cell r="D898">
            <v>1</v>
          </cell>
          <cell r="E898">
            <v>2.5</v>
          </cell>
          <cell r="F898">
            <v>2.5</v>
          </cell>
        </row>
        <row r="899">
          <cell r="A899" t="str">
            <v>MO71.010</v>
          </cell>
          <cell r="B899" t="str">
            <v>Mano de obra Pintura Impermeabilizante, 2da. mano</v>
          </cell>
          <cell r="C899" t="str">
            <v>m2</v>
          </cell>
          <cell r="D899">
            <v>1</v>
          </cell>
          <cell r="E899">
            <v>2.1</v>
          </cell>
          <cell r="F899">
            <v>2.1</v>
          </cell>
        </row>
        <row r="900">
          <cell r="A900" t="str">
            <v>MO76.</v>
          </cell>
          <cell r="B900" t="str">
            <v>Jornales Diarios Albañileria</v>
          </cell>
        </row>
        <row r="901">
          <cell r="A901" t="str">
            <v>MO76.001</v>
          </cell>
          <cell r="B901" t="str">
            <v>Técnico No Calificado o Peón</v>
          </cell>
          <cell r="C901" t="str">
            <v>día</v>
          </cell>
          <cell r="D901">
            <v>1</v>
          </cell>
          <cell r="E901">
            <v>104</v>
          </cell>
          <cell r="F901">
            <v>104</v>
          </cell>
        </row>
        <row r="902">
          <cell r="A902" t="str">
            <v>MO76.002</v>
          </cell>
          <cell r="B902" t="str">
            <v>Técnico Calificado</v>
          </cell>
          <cell r="C902" t="str">
            <v>día</v>
          </cell>
          <cell r="D902">
            <v>1</v>
          </cell>
          <cell r="E902">
            <v>118</v>
          </cell>
          <cell r="F902">
            <v>118</v>
          </cell>
        </row>
        <row r="903">
          <cell r="A903" t="str">
            <v>MO76.003</v>
          </cell>
          <cell r="B903" t="str">
            <v>Ayudante</v>
          </cell>
          <cell r="C903" t="str">
            <v>día</v>
          </cell>
          <cell r="D903">
            <v>1</v>
          </cell>
          <cell r="E903">
            <v>130</v>
          </cell>
          <cell r="F903">
            <v>130</v>
          </cell>
        </row>
        <row r="904">
          <cell r="A904" t="str">
            <v>MO76.004</v>
          </cell>
          <cell r="B904" t="str">
            <v>Operario Tercera Categoría</v>
          </cell>
          <cell r="C904" t="str">
            <v>día</v>
          </cell>
          <cell r="D904">
            <v>1</v>
          </cell>
          <cell r="E904">
            <v>163</v>
          </cell>
          <cell r="F904">
            <v>163</v>
          </cell>
        </row>
        <row r="905">
          <cell r="A905" t="str">
            <v>MO76.005</v>
          </cell>
          <cell r="B905" t="str">
            <v>Operario Segunda Categoría</v>
          </cell>
          <cell r="C905" t="str">
            <v>día</v>
          </cell>
          <cell r="D905">
            <v>1</v>
          </cell>
          <cell r="E905">
            <v>196</v>
          </cell>
          <cell r="F905">
            <v>196</v>
          </cell>
        </row>
        <row r="906">
          <cell r="A906" t="str">
            <v>MO76.006</v>
          </cell>
          <cell r="B906" t="str">
            <v>Operario Primera Categoría</v>
          </cell>
          <cell r="C906" t="str">
            <v>día</v>
          </cell>
          <cell r="D906">
            <v>1</v>
          </cell>
          <cell r="E906">
            <v>261</v>
          </cell>
          <cell r="F906">
            <v>261</v>
          </cell>
        </row>
        <row r="907">
          <cell r="A907" t="str">
            <v>MO76.007</v>
          </cell>
          <cell r="B907" t="str">
            <v>Maestro</v>
          </cell>
          <cell r="C907" t="str">
            <v>día</v>
          </cell>
          <cell r="D907">
            <v>1</v>
          </cell>
          <cell r="E907">
            <v>300</v>
          </cell>
          <cell r="F907">
            <v>300</v>
          </cell>
        </row>
        <row r="908">
          <cell r="A908" t="str">
            <v>MO77.</v>
          </cell>
          <cell r="B908" t="str">
            <v>Jornales Diarios Carpintería</v>
          </cell>
        </row>
        <row r="909">
          <cell r="A909" t="str">
            <v>MO77.001</v>
          </cell>
          <cell r="B909" t="str">
            <v>Técnico No Calificado o Peón</v>
          </cell>
          <cell r="C909" t="str">
            <v>día</v>
          </cell>
          <cell r="D909">
            <v>1</v>
          </cell>
          <cell r="E909">
            <v>104</v>
          </cell>
          <cell r="F909">
            <v>104</v>
          </cell>
        </row>
        <row r="910">
          <cell r="A910" t="str">
            <v>MO77.002</v>
          </cell>
          <cell r="B910" t="str">
            <v>Ayudante</v>
          </cell>
          <cell r="C910" t="str">
            <v>día</v>
          </cell>
          <cell r="D910">
            <v>1</v>
          </cell>
          <cell r="E910">
            <v>130</v>
          </cell>
          <cell r="F910">
            <v>130</v>
          </cell>
        </row>
        <row r="911">
          <cell r="A911" t="str">
            <v>MO77.003</v>
          </cell>
          <cell r="B911" t="str">
            <v>Carpintero Segunda Categoría</v>
          </cell>
          <cell r="C911" t="str">
            <v>día</v>
          </cell>
          <cell r="D911">
            <v>1</v>
          </cell>
          <cell r="E911">
            <v>196</v>
          </cell>
          <cell r="F911">
            <v>196</v>
          </cell>
        </row>
        <row r="912">
          <cell r="A912" t="str">
            <v>MO77.004</v>
          </cell>
          <cell r="B912" t="str">
            <v>Carpintero Primera Categoría</v>
          </cell>
          <cell r="C912" t="str">
            <v>día</v>
          </cell>
          <cell r="D912">
            <v>1</v>
          </cell>
          <cell r="E912">
            <v>261</v>
          </cell>
          <cell r="F912">
            <v>261</v>
          </cell>
        </row>
        <row r="913">
          <cell r="A913" t="str">
            <v>MO78.</v>
          </cell>
          <cell r="B913" t="str">
            <v>Jornales Diarios Plomería</v>
          </cell>
        </row>
        <row r="914">
          <cell r="A914" t="str">
            <v>MO78.001</v>
          </cell>
          <cell r="B914" t="str">
            <v>Peón Plomero</v>
          </cell>
          <cell r="C914" t="str">
            <v>día</v>
          </cell>
          <cell r="D914">
            <v>1</v>
          </cell>
          <cell r="E914">
            <v>130</v>
          </cell>
          <cell r="F914">
            <v>130</v>
          </cell>
        </row>
        <row r="915">
          <cell r="A915" t="str">
            <v>MO78.002</v>
          </cell>
          <cell r="B915" t="str">
            <v>Ayudante Plomero</v>
          </cell>
          <cell r="C915" t="str">
            <v>día</v>
          </cell>
          <cell r="D915">
            <v>1</v>
          </cell>
          <cell r="E915">
            <v>196</v>
          </cell>
          <cell r="F915">
            <v>196</v>
          </cell>
        </row>
        <row r="916">
          <cell r="A916" t="str">
            <v>MO78.003</v>
          </cell>
          <cell r="B916" t="str">
            <v>Plomero</v>
          </cell>
          <cell r="C916" t="str">
            <v>día</v>
          </cell>
          <cell r="D916">
            <v>1</v>
          </cell>
          <cell r="E916">
            <v>261</v>
          </cell>
          <cell r="F916">
            <v>261</v>
          </cell>
        </row>
        <row r="917">
          <cell r="A917" t="str">
            <v>MO78.004</v>
          </cell>
          <cell r="B917" t="str">
            <v>Maestro Plomero</v>
          </cell>
          <cell r="C917" t="str">
            <v>día</v>
          </cell>
          <cell r="D917">
            <v>1</v>
          </cell>
          <cell r="E917">
            <v>457</v>
          </cell>
          <cell r="F917">
            <v>457</v>
          </cell>
        </row>
        <row r="918">
          <cell r="A918" t="str">
            <v>MO78.004</v>
          </cell>
          <cell r="B918" t="str">
            <v>Maestro Plomero</v>
          </cell>
          <cell r="C918" t="str">
            <v>día</v>
          </cell>
          <cell r="D918">
            <v>1</v>
          </cell>
          <cell r="E918">
            <v>457</v>
          </cell>
          <cell r="F918">
            <v>457</v>
          </cell>
        </row>
        <row r="919">
          <cell r="A919" t="str">
            <v>99.</v>
          </cell>
          <cell r="B919" t="str">
            <v>DE LOS ANALISIS DE COSTOS</v>
          </cell>
          <cell r="F919" t="str">
            <v/>
          </cell>
        </row>
        <row r="920">
          <cell r="A920" t="str">
            <v>99.001</v>
          </cell>
          <cell r="B920" t="str">
            <v>Ligado y Vaciado a Mano</v>
          </cell>
          <cell r="C920" t="str">
            <v>m3</v>
          </cell>
          <cell r="D920">
            <v>1</v>
          </cell>
          <cell r="E920">
            <v>188.02</v>
          </cell>
          <cell r="F920">
            <v>188.02</v>
          </cell>
        </row>
        <row r="921">
          <cell r="A921" t="str">
            <v>99.002</v>
          </cell>
          <cell r="B921" t="str">
            <v>Ligado y Vaciado con Ligadora de 2 Fundas</v>
          </cell>
          <cell r="C921" t="str">
            <v>m3</v>
          </cell>
          <cell r="D921">
            <v>1</v>
          </cell>
          <cell r="E921">
            <v>81.459999999999994</v>
          </cell>
          <cell r="F921">
            <v>81.459999999999994</v>
          </cell>
        </row>
        <row r="922">
          <cell r="A922" t="str">
            <v>99.003</v>
          </cell>
          <cell r="B922" t="str">
            <v>Ligado y Vaciado con Ligadora de 2 Fundas y Winche</v>
          </cell>
          <cell r="C922" t="str">
            <v>m3</v>
          </cell>
          <cell r="D922">
            <v>1</v>
          </cell>
          <cell r="E922">
            <v>115.02</v>
          </cell>
          <cell r="F922">
            <v>115.02</v>
          </cell>
        </row>
        <row r="923">
          <cell r="A923" t="str">
            <v>99.011</v>
          </cell>
          <cell r="B923" t="str">
            <v>Hormigón (1:3:5) a Mano</v>
          </cell>
          <cell r="C923" t="str">
            <v>m3</v>
          </cell>
          <cell r="D923">
            <v>1</v>
          </cell>
          <cell r="E923">
            <v>945.07</v>
          </cell>
          <cell r="F923">
            <v>945.07</v>
          </cell>
        </row>
        <row r="924">
          <cell r="A924" t="str">
            <v>99.012</v>
          </cell>
          <cell r="B924" t="str">
            <v>Hormigón (1:3:5) En Ligadora</v>
          </cell>
          <cell r="C924" t="str">
            <v>m3</v>
          </cell>
          <cell r="D924">
            <v>1</v>
          </cell>
          <cell r="E924">
            <v>798.01</v>
          </cell>
          <cell r="F924">
            <v>798.01</v>
          </cell>
        </row>
        <row r="925">
          <cell r="A925" t="str">
            <v>99.013</v>
          </cell>
          <cell r="B925" t="str">
            <v>Hormigón (1:3:5) En Ligadora y Winche</v>
          </cell>
          <cell r="C925" t="str">
            <v>m3</v>
          </cell>
          <cell r="D925">
            <v>1</v>
          </cell>
          <cell r="E925">
            <v>844.33</v>
          </cell>
          <cell r="F925">
            <v>844.33</v>
          </cell>
        </row>
        <row r="926">
          <cell r="A926" t="str">
            <v>99.022</v>
          </cell>
          <cell r="B926" t="str">
            <v>Hormigón (1:2:4) En Ligadora</v>
          </cell>
          <cell r="C926" t="str">
            <v>m3</v>
          </cell>
          <cell r="D926">
            <v>1</v>
          </cell>
          <cell r="E926">
            <v>916.42</v>
          </cell>
          <cell r="F926">
            <v>916.42</v>
          </cell>
        </row>
        <row r="927">
          <cell r="A927" t="str">
            <v>99.023</v>
          </cell>
          <cell r="B927" t="str">
            <v>Hormigón (1:2:4) En Ligadora y Winche</v>
          </cell>
          <cell r="C927" t="str">
            <v>m3</v>
          </cell>
          <cell r="D927">
            <v>1</v>
          </cell>
          <cell r="E927">
            <v>961.73</v>
          </cell>
          <cell r="F927">
            <v>961.73</v>
          </cell>
        </row>
        <row r="928">
          <cell r="A928" t="str">
            <v>99.024</v>
          </cell>
          <cell r="B928" t="str">
            <v>Hormigón (1:2:4) Vaciado a Mano</v>
          </cell>
          <cell r="C928" t="str">
            <v>m3</v>
          </cell>
          <cell r="D928">
            <v>1</v>
          </cell>
          <cell r="E928">
            <v>1060.28</v>
          </cell>
          <cell r="F928">
            <v>1060.28</v>
          </cell>
        </row>
        <row r="929">
          <cell r="A929" t="str">
            <v>99.024</v>
          </cell>
          <cell r="B929" t="str">
            <v>Hormigón (1:2:4) Vaciado a Mano</v>
          </cell>
          <cell r="C929" t="str">
            <v>m3</v>
          </cell>
          <cell r="D929">
            <v>1</v>
          </cell>
          <cell r="E929">
            <v>1060.28</v>
          </cell>
          <cell r="F929">
            <v>1060.28</v>
          </cell>
        </row>
        <row r="930">
          <cell r="A930" t="str">
            <v>99.201</v>
          </cell>
          <cell r="B930" t="str">
            <v xml:space="preserve">Mortero (1:3) </v>
          </cell>
          <cell r="C930" t="str">
            <v>m3</v>
          </cell>
          <cell r="D930">
            <v>1</v>
          </cell>
          <cell r="E930">
            <v>1036.04</v>
          </cell>
          <cell r="F930">
            <v>1036.04</v>
          </cell>
        </row>
        <row r="931">
          <cell r="A931" t="str">
            <v>99.202</v>
          </cell>
          <cell r="B931" t="str">
            <v>Mezcla de Empañete</v>
          </cell>
          <cell r="C931" t="str">
            <v>m3</v>
          </cell>
          <cell r="D931">
            <v>1</v>
          </cell>
          <cell r="E931">
            <v>452.14</v>
          </cell>
          <cell r="F931">
            <v>452.14</v>
          </cell>
        </row>
        <row r="932">
          <cell r="A932">
            <v>99.203000000000003</v>
          </cell>
          <cell r="B932" t="str">
            <v>Mortero (1:4) para empañete</v>
          </cell>
          <cell r="C932" t="str">
            <v>m3</v>
          </cell>
          <cell r="D932">
            <v>1</v>
          </cell>
          <cell r="E932">
            <v>1218.02</v>
          </cell>
          <cell r="F932">
            <v>1218.02</v>
          </cell>
        </row>
        <row r="933">
          <cell r="A933">
            <v>99.203999999999994</v>
          </cell>
          <cell r="B933" t="str">
            <v xml:space="preserve">Mortero (1:2) </v>
          </cell>
          <cell r="C933" t="str">
            <v>m3</v>
          </cell>
          <cell r="D933">
            <v>1</v>
          </cell>
          <cell r="E933">
            <v>1680.68</v>
          </cell>
          <cell r="F933">
            <v>1680.68</v>
          </cell>
        </row>
        <row r="934">
          <cell r="A934">
            <v>99.204999999999998</v>
          </cell>
          <cell r="B934" t="str">
            <v>Mezcla de cal y arena para pisos</v>
          </cell>
          <cell r="C934" t="str">
            <v>m3</v>
          </cell>
          <cell r="D934">
            <v>1</v>
          </cell>
          <cell r="E934">
            <v>419.3</v>
          </cell>
          <cell r="F934">
            <v>419.3</v>
          </cell>
        </row>
        <row r="935">
          <cell r="A935">
            <v>99.206000000000003</v>
          </cell>
          <cell r="B935" t="str">
            <v>Mortero (1:10) para colocar pisos</v>
          </cell>
          <cell r="C935" t="str">
            <v>m3</v>
          </cell>
          <cell r="D935">
            <v>1</v>
          </cell>
          <cell r="E935">
            <v>934.22</v>
          </cell>
          <cell r="F935">
            <v>934.22</v>
          </cell>
        </row>
        <row r="936">
          <cell r="A936" t="str">
            <v>99.901</v>
          </cell>
          <cell r="B936" t="str">
            <v>Mortero (1:2) en Techo</v>
          </cell>
          <cell r="C936" t="str">
            <v>m3</v>
          </cell>
          <cell r="D936">
            <v>1</v>
          </cell>
          <cell r="E936">
            <v>1958.27</v>
          </cell>
          <cell r="F936">
            <v>1958.27</v>
          </cell>
        </row>
        <row r="937">
          <cell r="A937" t="str">
            <v>99.901</v>
          </cell>
          <cell r="B937" t="str">
            <v>Mortero (1:2) en Techo</v>
          </cell>
          <cell r="C937" t="str">
            <v>m3</v>
          </cell>
          <cell r="D937">
            <v>1</v>
          </cell>
          <cell r="E937">
            <v>1958.27</v>
          </cell>
          <cell r="F937">
            <v>1958.27</v>
          </cell>
        </row>
        <row r="938">
          <cell r="A938" t="str">
            <v>05.101</v>
          </cell>
          <cell r="B938" t="str">
            <v xml:space="preserve">Muros de Bloques de Hormigón 8" </v>
          </cell>
          <cell r="C938" t="str">
            <v>m2</v>
          </cell>
          <cell r="D938">
            <v>1</v>
          </cell>
          <cell r="E938">
            <v>294.55</v>
          </cell>
          <cell r="F938">
            <v>294.55</v>
          </cell>
        </row>
        <row r="939">
          <cell r="A939" t="str">
            <v>05.201</v>
          </cell>
          <cell r="B939" t="str">
            <v xml:space="preserve">Muros de Bloques de Hormigón 6" </v>
          </cell>
          <cell r="C939" t="str">
            <v>m2</v>
          </cell>
          <cell r="D939">
            <v>1</v>
          </cell>
          <cell r="E939">
            <v>200.3</v>
          </cell>
          <cell r="F939">
            <v>200.3</v>
          </cell>
        </row>
        <row r="940">
          <cell r="A940" t="str">
            <v>05.301</v>
          </cell>
          <cell r="B940" t="str">
            <v xml:space="preserve">Muros de Bloques de Hormigón 4" </v>
          </cell>
          <cell r="C940" t="str">
            <v>m2</v>
          </cell>
          <cell r="D940">
            <v>1</v>
          </cell>
          <cell r="E940">
            <v>174.08</v>
          </cell>
          <cell r="F940">
            <v>174.08</v>
          </cell>
        </row>
        <row r="941">
          <cell r="A941" t="str">
            <v>05.301</v>
          </cell>
          <cell r="B941" t="str">
            <v>Muros de Bloques de Hormigón 4"</v>
          </cell>
          <cell r="C941" t="str">
            <v>m2</v>
          </cell>
          <cell r="D941">
            <v>1</v>
          </cell>
          <cell r="E941">
            <v>174.08</v>
          </cell>
          <cell r="F941">
            <v>174.08</v>
          </cell>
        </row>
        <row r="942">
          <cell r="A942" t="str">
            <v>07.2-1</v>
          </cell>
          <cell r="B942" t="str">
            <v>Cantos</v>
          </cell>
          <cell r="C942" t="str">
            <v>m</v>
          </cell>
          <cell r="D942">
            <v>1</v>
          </cell>
          <cell r="E942">
            <v>24.39</v>
          </cell>
          <cell r="F942">
            <v>24.39</v>
          </cell>
        </row>
        <row r="943">
          <cell r="A943" t="str">
            <v>07.1-1</v>
          </cell>
          <cell r="B943" t="str">
            <v>Empañete maestreado Exterior</v>
          </cell>
          <cell r="C943" t="str">
            <v>m2</v>
          </cell>
          <cell r="D943">
            <v>1</v>
          </cell>
          <cell r="E943">
            <v>113.55</v>
          </cell>
          <cell r="F943">
            <v>113.55</v>
          </cell>
        </row>
        <row r="944">
          <cell r="A944" t="str">
            <v>07.1-2</v>
          </cell>
          <cell r="B944" t="str">
            <v>Empañete maestreado Interior</v>
          </cell>
          <cell r="C944" t="str">
            <v>m2</v>
          </cell>
          <cell r="D944">
            <v>1</v>
          </cell>
          <cell r="E944">
            <v>61</v>
          </cell>
          <cell r="F944">
            <v>61</v>
          </cell>
        </row>
      </sheetData>
      <sheetData sheetId="1">
        <row r="4">
          <cell r="A4" t="str">
            <v>Id.</v>
          </cell>
        </row>
      </sheetData>
      <sheetData sheetId="2">
        <row r="4">
          <cell r="A4" t="str">
            <v>Id.</v>
          </cell>
        </row>
      </sheetData>
      <sheetData sheetId="3">
        <row r="4">
          <cell r="A4" t="str">
            <v>Id.</v>
          </cell>
        </row>
      </sheetData>
      <sheetData sheetId="4">
        <row r="4">
          <cell r="A4" t="str">
            <v>Id.</v>
          </cell>
        </row>
      </sheetData>
      <sheetData sheetId="5">
        <row r="4">
          <cell r="A4" t="str">
            <v>Id.</v>
          </cell>
        </row>
      </sheetData>
      <sheetData sheetId="6">
        <row r="4">
          <cell r="A4" t="str">
            <v>Id.</v>
          </cell>
        </row>
      </sheetData>
      <sheetData sheetId="7">
        <row r="4">
          <cell r="A4" t="str">
            <v>Id.</v>
          </cell>
        </row>
      </sheetData>
      <sheetData sheetId="8">
        <row r="4">
          <cell r="A4" t="str">
            <v>Id.</v>
          </cell>
        </row>
      </sheetData>
      <sheetData sheetId="9">
        <row r="4">
          <cell r="A4" t="str">
            <v>Id.</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ow r="4">
          <cell r="A4" t="str">
            <v>Id.</v>
          </cell>
        </row>
      </sheetData>
      <sheetData sheetId="32">
        <row r="4">
          <cell r="A4" t="str">
            <v>Id.</v>
          </cell>
        </row>
      </sheetData>
      <sheetData sheetId="33">
        <row r="4">
          <cell r="A4" t="str">
            <v>Id.</v>
          </cell>
        </row>
      </sheetData>
      <sheetData sheetId="34">
        <row r="4">
          <cell r="A4" t="str">
            <v>Id.</v>
          </cell>
        </row>
      </sheetData>
      <sheetData sheetId="35">
        <row r="4">
          <cell r="A4" t="str">
            <v>Id.</v>
          </cell>
        </row>
      </sheetData>
      <sheetData sheetId="36">
        <row r="4">
          <cell r="A4" t="str">
            <v>Id.</v>
          </cell>
        </row>
      </sheetData>
      <sheetData sheetId="37">
        <row r="4">
          <cell r="A4" t="str">
            <v>Id.</v>
          </cell>
        </row>
      </sheetData>
      <sheetData sheetId="38">
        <row r="4">
          <cell r="A4" t="str">
            <v>Id.</v>
          </cell>
        </row>
      </sheetData>
      <sheetData sheetId="39">
        <row r="4">
          <cell r="A4" t="str">
            <v>Id.</v>
          </cell>
        </row>
      </sheetData>
      <sheetData sheetId="40">
        <row r="4">
          <cell r="A4" t="str">
            <v>Id.</v>
          </cell>
        </row>
      </sheetData>
      <sheetData sheetId="41">
        <row r="4">
          <cell r="A4" t="str">
            <v>Id.</v>
          </cell>
        </row>
      </sheetData>
      <sheetData sheetId="42">
        <row r="4">
          <cell r="A4" t="str">
            <v>Id.</v>
          </cell>
        </row>
      </sheetData>
      <sheetData sheetId="43">
        <row r="4">
          <cell r="A4" t="str">
            <v>Id.</v>
          </cell>
        </row>
      </sheetData>
      <sheetData sheetId="44">
        <row r="4">
          <cell r="A4" t="str">
            <v>Id.</v>
          </cell>
        </row>
      </sheetData>
      <sheetData sheetId="45">
        <row r="4">
          <cell r="A4" t="str">
            <v>Id.</v>
          </cell>
        </row>
      </sheetData>
      <sheetData sheetId="46">
        <row r="4">
          <cell r="A4" t="str">
            <v>Id.</v>
          </cell>
        </row>
      </sheetData>
      <sheetData sheetId="47">
        <row r="4">
          <cell r="A4" t="str">
            <v>Id.</v>
          </cell>
        </row>
      </sheetData>
      <sheetData sheetId="48">
        <row r="4">
          <cell r="A4" t="str">
            <v>Id.</v>
          </cell>
        </row>
      </sheetData>
      <sheetData sheetId="49">
        <row r="4">
          <cell r="A4" t="str">
            <v>Id.</v>
          </cell>
        </row>
      </sheetData>
      <sheetData sheetId="50">
        <row r="4">
          <cell r="A4" t="str">
            <v>Id.</v>
          </cell>
        </row>
      </sheetData>
      <sheetData sheetId="51">
        <row r="4">
          <cell r="A4" t="str">
            <v>Id.</v>
          </cell>
        </row>
      </sheetData>
      <sheetData sheetId="52">
        <row r="4">
          <cell r="A4" t="str">
            <v>Id.</v>
          </cell>
        </row>
      </sheetData>
      <sheetData sheetId="53">
        <row r="4">
          <cell r="A4" t="str">
            <v>Id.</v>
          </cell>
        </row>
      </sheetData>
      <sheetData sheetId="54">
        <row r="4">
          <cell r="A4" t="str">
            <v>Id.</v>
          </cell>
        </row>
      </sheetData>
      <sheetData sheetId="55">
        <row r="4">
          <cell r="A4" t="str">
            <v>Id.</v>
          </cell>
        </row>
      </sheetData>
      <sheetData sheetId="56">
        <row r="4">
          <cell r="A4" t="str">
            <v>Id.</v>
          </cell>
        </row>
      </sheetData>
      <sheetData sheetId="57"/>
      <sheetData sheetId="58">
        <row r="4">
          <cell r="A4" t="str">
            <v>Id.</v>
          </cell>
        </row>
      </sheetData>
      <sheetData sheetId="59">
        <row r="4">
          <cell r="A4" t="str">
            <v>Id.</v>
          </cell>
        </row>
      </sheetData>
      <sheetData sheetId="60">
        <row r="4">
          <cell r="A4" t="str">
            <v>Id.</v>
          </cell>
        </row>
      </sheetData>
      <sheetData sheetId="61">
        <row r="4">
          <cell r="A4" t="str">
            <v>Id.</v>
          </cell>
        </row>
      </sheetData>
      <sheetData sheetId="62">
        <row r="4">
          <cell r="A4" t="str">
            <v>Id.</v>
          </cell>
        </row>
      </sheetData>
      <sheetData sheetId="63">
        <row r="4">
          <cell r="A4" t="str">
            <v>Id.</v>
          </cell>
        </row>
      </sheetData>
      <sheetData sheetId="64">
        <row r="4">
          <cell r="A4" t="str">
            <v>Id.</v>
          </cell>
        </row>
      </sheetData>
      <sheetData sheetId="65">
        <row r="4">
          <cell r="A4" t="str">
            <v>Id.</v>
          </cell>
        </row>
      </sheetData>
      <sheetData sheetId="66">
        <row r="4">
          <cell r="A4" t="str">
            <v>Id.</v>
          </cell>
        </row>
      </sheetData>
      <sheetData sheetId="67"/>
      <sheetData sheetId="68"/>
      <sheetData sheetId="69">
        <row r="4">
          <cell r="A4" t="str">
            <v>Id.</v>
          </cell>
        </row>
      </sheetData>
      <sheetData sheetId="70">
        <row r="4">
          <cell r="A4" t="str">
            <v>Id.</v>
          </cell>
        </row>
      </sheetData>
      <sheetData sheetId="71">
        <row r="4">
          <cell r="A4" t="str">
            <v>Id.</v>
          </cell>
        </row>
      </sheetData>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ow r="4">
          <cell r="A4" t="str">
            <v>Id.</v>
          </cell>
        </row>
      </sheetData>
      <sheetData sheetId="81">
        <row r="4">
          <cell r="A4" t="str">
            <v>Id.</v>
          </cell>
        </row>
      </sheetData>
      <sheetData sheetId="82">
        <row r="4">
          <cell r="A4" t="str">
            <v>Id.</v>
          </cell>
        </row>
      </sheetData>
      <sheetData sheetId="83">
        <row r="4">
          <cell r="A4" t="str">
            <v>Id.</v>
          </cell>
        </row>
      </sheetData>
      <sheetData sheetId="84">
        <row r="4">
          <cell r="A4" t="str">
            <v>Id.</v>
          </cell>
        </row>
      </sheetData>
      <sheetData sheetId="85">
        <row r="4">
          <cell r="A4" t="str">
            <v>Id.</v>
          </cell>
        </row>
      </sheetData>
      <sheetData sheetId="86">
        <row r="4">
          <cell r="A4" t="str">
            <v>Id.</v>
          </cell>
        </row>
      </sheetData>
      <sheetData sheetId="87">
        <row r="4">
          <cell r="A4" t="str">
            <v>Id.</v>
          </cell>
        </row>
      </sheetData>
      <sheetData sheetId="88">
        <row r="4">
          <cell r="A4" t="str">
            <v>Id.</v>
          </cell>
        </row>
      </sheetData>
      <sheetData sheetId="89">
        <row r="4">
          <cell r="A4" t="str">
            <v>Id.</v>
          </cell>
        </row>
      </sheetData>
      <sheetData sheetId="90">
        <row r="4">
          <cell r="A4" t="str">
            <v>Id.</v>
          </cell>
        </row>
      </sheetData>
      <sheetData sheetId="91">
        <row r="4">
          <cell r="A4" t="str">
            <v>Id.</v>
          </cell>
        </row>
      </sheetData>
      <sheetData sheetId="92">
        <row r="4">
          <cell r="A4" t="str">
            <v>Id.</v>
          </cell>
        </row>
      </sheetData>
      <sheetData sheetId="93">
        <row r="4">
          <cell r="A4" t="str">
            <v>Id.</v>
          </cell>
        </row>
      </sheetData>
      <sheetData sheetId="94">
        <row r="4">
          <cell r="A4" t="str">
            <v>Id.</v>
          </cell>
        </row>
      </sheetData>
      <sheetData sheetId="95">
        <row r="4">
          <cell r="A4" t="str">
            <v>Id.</v>
          </cell>
        </row>
      </sheetData>
      <sheetData sheetId="96">
        <row r="4">
          <cell r="A4" t="str">
            <v>Id.</v>
          </cell>
        </row>
      </sheetData>
      <sheetData sheetId="97">
        <row r="4">
          <cell r="A4" t="str">
            <v>Id.</v>
          </cell>
        </row>
      </sheetData>
      <sheetData sheetId="98">
        <row r="4">
          <cell r="A4" t="str">
            <v>Id.</v>
          </cell>
        </row>
      </sheetData>
      <sheetData sheetId="99">
        <row r="4">
          <cell r="A4" t="str">
            <v>Id.</v>
          </cell>
        </row>
      </sheetData>
      <sheetData sheetId="100">
        <row r="4">
          <cell r="A4" t="str">
            <v>Id.</v>
          </cell>
        </row>
      </sheetData>
      <sheetData sheetId="101">
        <row r="4">
          <cell r="A4" t="str">
            <v>Id.</v>
          </cell>
        </row>
      </sheetData>
      <sheetData sheetId="102">
        <row r="4">
          <cell r="A4" t="str">
            <v>Id.</v>
          </cell>
        </row>
      </sheetData>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dificio A"/>
      <sheetName val="Edificio D"/>
      <sheetName val="Edicio c"/>
      <sheetName val="electr."/>
      <sheetName val="Unv. "/>
      <sheetName val="Presupuesto"/>
      <sheetName val="Volumenes"/>
      <sheetName val="Anal. horm."/>
      <sheetName val="Mat"/>
      <sheetName val="anal term"/>
      <sheetName val="Ana-Sanit."/>
      <sheetName val="Pu-Sanit."/>
      <sheetName val="Ana-Elect"/>
      <sheetName val="PU-Elect."/>
      <sheetName val="anal aire"/>
      <sheetName val="climat."/>
      <sheetName val="Jornal"/>
      <sheetName val="cuantias "/>
      <sheetName val="peso-cuantia"/>
      <sheetName val="planta trata"/>
      <sheetName val="subida materiales"/>
      <sheetName val="Hoja5"/>
      <sheetName val="M. O. exc."/>
      <sheetName val="Hoja3"/>
      <sheetName val="Ana-elect."/>
      <sheetName val="puertas"/>
      <sheetName val="Cubicacion"/>
      <sheetName val="Septicos"/>
      <sheetName val="caseta"/>
      <sheetName val="calcul anal"/>
      <sheetName val="UASD"/>
      <sheetName val="INSUMO"/>
      <sheetName val="Mezcla"/>
      <sheetName val="Hoja2"/>
      <sheetName val="Hoja1"/>
      <sheetName val="A"/>
      <sheetName val="TIPO C 4NIV."/>
      <sheetName val="TIPO I 3NIV."/>
      <sheetName val="TIPO F 3NIV."/>
      <sheetName val="TIPO F 4NIV."/>
      <sheetName val="TIPO I 3NIV(2)"/>
      <sheetName val="Tipo J 3NIV."/>
      <sheetName val="TIPO F 3NIV. (2)"/>
      <sheetName val="Analisis"/>
      <sheetName val="Pres. Adic.Y"/>
      <sheetName val="Ana"/>
      <sheetName val="LISTA DE PRECIO"/>
      <sheetName val="Presup."/>
      <sheetName val="Insumos"/>
      <sheetName val="Edificio_A"/>
      <sheetName val="Edificio_D"/>
      <sheetName val="Edicio_c"/>
      <sheetName val="electr_"/>
      <sheetName val="Unv__"/>
      <sheetName val="Anal__horm_"/>
      <sheetName val="anal_term"/>
      <sheetName val="Ana-Sanit_"/>
      <sheetName val="Pu-Sanit_"/>
      <sheetName val="PU-Elect_"/>
      <sheetName val="anal_aire"/>
      <sheetName val="climat_"/>
      <sheetName val="cuantias_"/>
      <sheetName val="planta_trata"/>
      <sheetName val="subida_materiales"/>
      <sheetName val="M__O__exc_"/>
      <sheetName val="Ana-elect_"/>
      <sheetName val="calcul_anal"/>
      <sheetName val="TIPO_C_4NIV_"/>
      <sheetName val="TIPO_I_3NIV_"/>
      <sheetName val="TIPO_F_3NIV_"/>
      <sheetName val="TIPO_F_4NIV_"/>
      <sheetName val="TIPO_I_3NIV(2)"/>
      <sheetName val="Tipo_J_3NIV_"/>
      <sheetName val="TIPO_F_3NIV__(2)"/>
      <sheetName val="Edificio_A1"/>
      <sheetName val="Edificio_D1"/>
      <sheetName val="Edicio_c1"/>
      <sheetName val="electr_1"/>
      <sheetName val="Unv__1"/>
      <sheetName val="Anal__horm_1"/>
      <sheetName val="anal_term1"/>
      <sheetName val="Ana-Sanit_1"/>
      <sheetName val="Pu-Sanit_1"/>
      <sheetName val="PU-Elect_1"/>
      <sheetName val="anal_aire1"/>
      <sheetName val="climat_1"/>
      <sheetName val="cuantias_1"/>
      <sheetName val="planta_trata1"/>
      <sheetName val="subida_materiales1"/>
      <sheetName val="M__O__exc_1"/>
      <sheetName val="Ana-elect_1"/>
      <sheetName val="calcul_anal1"/>
      <sheetName val="TIPO_C_4NIV_1"/>
      <sheetName val="TIPO_I_3NIV_1"/>
      <sheetName val="TIPO_F_3NIV_1"/>
      <sheetName val="TIPO_F_4NIV_1"/>
      <sheetName val="TIPO_I_3NIV(2)1"/>
      <sheetName val="Tipo_J_3NIV_1"/>
      <sheetName val="TIPO_F_3NIV__(2)1"/>
      <sheetName val="Mano Obra"/>
      <sheetName val="MOJornal"/>
      <sheetName val="Estructura Metalica"/>
      <sheetName val="V.Tierras A"/>
      <sheetName val="PRE Desvio Alcant.  Potable"/>
      <sheetName val="Pres__Adic_Y"/>
      <sheetName val="LISTA_DE_PRECIO"/>
      <sheetName val="Presup_"/>
      <sheetName val="Pres__Adic_Y1"/>
      <sheetName val="LISTA_DE_PRECIO1"/>
      <sheetName val="Presup_1"/>
      <sheetName val="Edificio_A2"/>
      <sheetName val="Edificio_D2"/>
      <sheetName val="Edicio_c2"/>
      <sheetName val="electr_2"/>
      <sheetName val="Unv__2"/>
      <sheetName val="Anal__horm_2"/>
      <sheetName val="anal_term2"/>
      <sheetName val="Ana-Sanit_2"/>
      <sheetName val="Pu-Sanit_2"/>
      <sheetName val="PU-Elect_2"/>
      <sheetName val="anal_aire2"/>
      <sheetName val="climat_2"/>
      <sheetName val="cuantias_2"/>
      <sheetName val="planta_trata2"/>
      <sheetName val="subida_materiales2"/>
      <sheetName val="M__O__exc_2"/>
      <sheetName val="Ana-elect_2"/>
      <sheetName val="calcul_anal2"/>
      <sheetName val="TIPO_C_4NIV_2"/>
      <sheetName val="TIPO_I_3NIV_2"/>
      <sheetName val="TIPO_F_3NIV_2"/>
      <sheetName val="TIPO_F_4NIV_2"/>
      <sheetName val="TIPO_I_3NIV(2)2"/>
      <sheetName val="Tipo_J_3NIV_2"/>
      <sheetName val="TIPO_F_3NIV__(2)2"/>
      <sheetName val="Pres__Adic_Y2"/>
      <sheetName val="LISTA_DE_PRECIO2"/>
      <sheetName val="Presup_2"/>
      <sheetName val="Edificio_A3"/>
      <sheetName val="Edificio_D3"/>
      <sheetName val="Edicio_c3"/>
      <sheetName val="electr_3"/>
      <sheetName val="Unv__3"/>
      <sheetName val="Anal__horm_3"/>
      <sheetName val="anal_term3"/>
      <sheetName val="Ana-Sanit_3"/>
      <sheetName val="Pu-Sanit_3"/>
      <sheetName val="PU-Elect_3"/>
      <sheetName val="anal_aire3"/>
      <sheetName val="climat_3"/>
      <sheetName val="cuantias_3"/>
      <sheetName val="planta_trata3"/>
      <sheetName val="subida_materiales3"/>
      <sheetName val="M__O__exc_3"/>
      <sheetName val="Ana-elect_3"/>
      <sheetName val="calcul_anal3"/>
      <sheetName val="TIPO_C_4NIV_3"/>
      <sheetName val="TIPO_I_3NIV_3"/>
      <sheetName val="TIPO_F_3NIV_3"/>
      <sheetName val="TIPO_F_4NIV_3"/>
      <sheetName val="TIPO_I_3NIV(2)3"/>
      <sheetName val="Tipo_J_3NIV_3"/>
      <sheetName val="TIPO_F_3NIV__(2)3"/>
      <sheetName val="Pres__Adic_Y3"/>
      <sheetName val="LISTA_DE_PRECIO3"/>
      <sheetName val="Presup_3"/>
      <sheetName val="Edificio_A4"/>
      <sheetName val="Edificio_D4"/>
      <sheetName val="Edicio_c4"/>
      <sheetName val="electr_4"/>
      <sheetName val="Unv__4"/>
      <sheetName val="Anal__horm_4"/>
      <sheetName val="anal_term4"/>
      <sheetName val="Ana-Sanit_4"/>
      <sheetName val="Pu-Sanit_4"/>
      <sheetName val="PU-Elect_4"/>
      <sheetName val="anal_aire4"/>
      <sheetName val="climat_4"/>
      <sheetName val="cuantias_4"/>
      <sheetName val="planta_trata4"/>
      <sheetName val="subida_materiales4"/>
      <sheetName val="M__O__exc_4"/>
      <sheetName val="Ana-elect_4"/>
      <sheetName val="calcul_anal4"/>
      <sheetName val="TIPO_C_4NIV_4"/>
      <sheetName val="TIPO_I_3NIV_4"/>
      <sheetName val="TIPO_F_3NIV_4"/>
      <sheetName val="TIPO_F_4NIV_4"/>
      <sheetName val="TIPO_I_3NIV(2)4"/>
      <sheetName val="Tipo_J_3NIV_4"/>
      <sheetName val="TIPO_F_3NIV__(2)4"/>
      <sheetName val="Pres__Adic_Y4"/>
      <sheetName val="LISTA_DE_PRECIO4"/>
      <sheetName val="Presup_4"/>
      <sheetName val="Edificio_A5"/>
      <sheetName val="Edificio_D5"/>
      <sheetName val="Edicio_c5"/>
      <sheetName val="electr_5"/>
      <sheetName val="Unv__5"/>
      <sheetName val="Anal__horm_5"/>
      <sheetName val="anal_term5"/>
      <sheetName val="Ana-Sanit_5"/>
      <sheetName val="Pu-Sanit_5"/>
      <sheetName val="PU-Elect_5"/>
      <sheetName val="anal_aire5"/>
      <sheetName val="climat_5"/>
      <sheetName val="cuantias_5"/>
      <sheetName val="planta_trata5"/>
      <sheetName val="subida_materiales5"/>
      <sheetName val="M__O__exc_5"/>
      <sheetName val="Ana-elect_5"/>
      <sheetName val="calcul_anal5"/>
      <sheetName val="TIPO_C_4NIV_5"/>
      <sheetName val="TIPO_I_3NIV_5"/>
      <sheetName val="TIPO_F_3NIV_5"/>
      <sheetName val="TIPO_F_4NIV_5"/>
      <sheetName val="TIPO_I_3NIV(2)5"/>
      <sheetName val="Tipo_J_3NIV_5"/>
      <sheetName val="TIPO_F_3NIV__(2)5"/>
      <sheetName val="Pres__Adic_Y5"/>
      <sheetName val="LISTA_DE_PRECIO5"/>
      <sheetName val="Presup_5"/>
      <sheetName val="Mano_Obra"/>
      <sheetName val="Mano_Obra1"/>
      <sheetName val="Mano_Obra2"/>
      <sheetName val="Mano_Obra3"/>
      <sheetName val="Mano_Obra4"/>
      <sheetName val="Mano_Obra5"/>
      <sheetName val="Desembolso de Caja"/>
      <sheetName val="Precio"/>
      <sheetName val="Datos"/>
      <sheetName val="Ana. blocks y termin."/>
      <sheetName val="Costos Mano de Obra"/>
      <sheetName val="Insumos materiales"/>
      <sheetName val="Ana. Horm mexc mort"/>
      <sheetName val="INS"/>
      <sheetName val="Rndmto"/>
      <sheetName val="m.o."/>
      <sheetName val="Análisis de Precios"/>
      <sheetName val="R.A.U."/>
      <sheetName val="MO"/>
      <sheetName val="PVC"/>
    </sheetNames>
    <sheetDataSet>
      <sheetData sheetId="0">
        <row r="14">
          <cell r="D14">
            <v>1240</v>
          </cell>
        </row>
      </sheetData>
      <sheetData sheetId="1">
        <row r="14">
          <cell r="D14">
            <v>1240</v>
          </cell>
        </row>
      </sheetData>
      <sheetData sheetId="2">
        <row r="14">
          <cell r="D14">
            <v>0.3</v>
          </cell>
        </row>
      </sheetData>
      <sheetData sheetId="3">
        <row r="1512">
          <cell r="G1512">
            <v>3526.1216021874998</v>
          </cell>
        </row>
      </sheetData>
      <sheetData sheetId="4">
        <row r="391">
          <cell r="F391">
            <v>14781.061545997285</v>
          </cell>
        </row>
      </sheetData>
      <sheetData sheetId="5">
        <row r="14">
          <cell r="D14">
            <v>1240</v>
          </cell>
        </row>
      </sheetData>
      <sheetData sheetId="6">
        <row r="14">
          <cell r="D14">
            <v>1240</v>
          </cell>
        </row>
      </sheetData>
      <sheetData sheetId="7">
        <row r="14">
          <cell r="D14">
            <v>1240</v>
          </cell>
        </row>
      </sheetData>
      <sheetData sheetId="8">
        <row r="14">
          <cell r="D14">
            <v>1240</v>
          </cell>
        </row>
      </sheetData>
      <sheetData sheetId="9" refreshError="1">
        <row r="14">
          <cell r="D14">
            <v>1240</v>
          </cell>
        </row>
        <row r="1512">
          <cell r="G1512">
            <v>3526.1216021874998</v>
          </cell>
        </row>
      </sheetData>
      <sheetData sheetId="10">
        <row r="391">
          <cell r="F391">
            <v>14781.061545997285</v>
          </cell>
        </row>
      </sheetData>
      <sheetData sheetId="11">
        <row r="126">
          <cell r="C126">
            <v>55</v>
          </cell>
        </row>
      </sheetData>
      <sheetData sheetId="12">
        <row r="15">
          <cell r="D15">
            <v>1240</v>
          </cell>
        </row>
      </sheetData>
      <sheetData sheetId="13">
        <row r="39">
          <cell r="D39">
            <v>4.37</v>
          </cell>
        </row>
      </sheetData>
      <sheetData sheetId="14">
        <row r="39">
          <cell r="D39">
            <v>4.37</v>
          </cell>
        </row>
      </sheetData>
      <sheetData sheetId="15">
        <row r="1512">
          <cell r="G1512">
            <v>3526.1216021874998</v>
          </cell>
        </row>
      </sheetData>
      <sheetData sheetId="16">
        <row r="14">
          <cell r="D14">
            <v>0.3</v>
          </cell>
        </row>
      </sheetData>
      <sheetData sheetId="17"/>
      <sheetData sheetId="18"/>
      <sheetData sheetId="19">
        <row r="134">
          <cell r="D134">
            <v>550</v>
          </cell>
        </row>
      </sheetData>
      <sheetData sheetId="20"/>
      <sheetData sheetId="21"/>
      <sheetData sheetId="22"/>
      <sheetData sheetId="23"/>
      <sheetData sheetId="24"/>
      <sheetData sheetId="25"/>
      <sheetData sheetId="26"/>
      <sheetData sheetId="27"/>
      <sheetData sheetId="28"/>
      <sheetData sheetId="29"/>
      <sheetData sheetId="30">
        <row r="3141">
          <cell r="F3141">
            <v>2275.0549999999998</v>
          </cell>
        </row>
      </sheetData>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ow r="1512">
          <cell r="G1512">
            <v>3526.1216021874998</v>
          </cell>
        </row>
      </sheetData>
      <sheetData sheetId="50">
        <row r="39">
          <cell r="D39">
            <v>4.37</v>
          </cell>
        </row>
      </sheetData>
      <sheetData sheetId="51">
        <row r="39">
          <cell r="D39">
            <v>4.37</v>
          </cell>
        </row>
      </sheetData>
      <sheetData sheetId="52">
        <row r="39">
          <cell r="D39">
            <v>4.37</v>
          </cell>
        </row>
      </sheetData>
      <sheetData sheetId="53">
        <row r="39">
          <cell r="D39">
            <v>4.37</v>
          </cell>
        </row>
      </sheetData>
      <sheetData sheetId="54">
        <row r="39">
          <cell r="D39">
            <v>4.37</v>
          </cell>
        </row>
      </sheetData>
      <sheetData sheetId="55">
        <row r="126">
          <cell r="C126">
            <v>55</v>
          </cell>
        </row>
      </sheetData>
      <sheetData sheetId="56">
        <row r="39">
          <cell r="D39">
            <v>4.37</v>
          </cell>
        </row>
      </sheetData>
      <sheetData sheetId="57">
        <row r="126">
          <cell r="C126">
            <v>55</v>
          </cell>
        </row>
      </sheetData>
      <sheetData sheetId="58">
        <row r="39">
          <cell r="D39">
            <v>4.37</v>
          </cell>
        </row>
      </sheetData>
      <sheetData sheetId="59">
        <row r="126">
          <cell r="C126">
            <v>55</v>
          </cell>
        </row>
      </sheetData>
      <sheetData sheetId="60">
        <row r="39">
          <cell r="D39">
            <v>4.37</v>
          </cell>
        </row>
      </sheetData>
      <sheetData sheetId="61"/>
      <sheetData sheetId="62"/>
      <sheetData sheetId="63"/>
      <sheetData sheetId="64"/>
      <sheetData sheetId="65"/>
      <sheetData sheetId="66"/>
      <sheetData sheetId="67" refreshError="1"/>
      <sheetData sheetId="68">
        <row r="1512">
          <cell r="G1512">
            <v>3526.1216021874998</v>
          </cell>
        </row>
      </sheetData>
      <sheetData sheetId="69">
        <row r="391">
          <cell r="F391">
            <v>14781.0615459973</v>
          </cell>
        </row>
      </sheetData>
      <sheetData sheetId="70">
        <row r="1512">
          <cell r="G1512">
            <v>3526.1216021874998</v>
          </cell>
        </row>
      </sheetData>
      <sheetData sheetId="71">
        <row r="391">
          <cell r="F391">
            <v>14781.0615459973</v>
          </cell>
        </row>
      </sheetData>
      <sheetData sheetId="72">
        <row r="126">
          <cell r="C126">
            <v>55</v>
          </cell>
        </row>
      </sheetData>
      <sheetData sheetId="73">
        <row r="39">
          <cell r="D39">
            <v>4.37</v>
          </cell>
        </row>
      </sheetData>
      <sheetData sheetId="74">
        <row r="126">
          <cell r="C126">
            <v>55</v>
          </cell>
        </row>
      </sheetData>
      <sheetData sheetId="75">
        <row r="39">
          <cell r="D39">
            <v>4.37</v>
          </cell>
        </row>
      </sheetData>
      <sheetData sheetId="76">
        <row r="126">
          <cell r="C126">
            <v>55</v>
          </cell>
        </row>
      </sheetData>
      <sheetData sheetId="77">
        <row r="39">
          <cell r="D39">
            <v>4.37</v>
          </cell>
        </row>
      </sheetData>
      <sheetData sheetId="78">
        <row r="126">
          <cell r="C126">
            <v>55</v>
          </cell>
        </row>
      </sheetData>
      <sheetData sheetId="79">
        <row r="39">
          <cell r="D39">
            <v>4.37</v>
          </cell>
        </row>
      </sheetData>
      <sheetData sheetId="80">
        <row r="126">
          <cell r="C126">
            <v>55</v>
          </cell>
        </row>
      </sheetData>
      <sheetData sheetId="81">
        <row r="39">
          <cell r="D39">
            <v>4.37</v>
          </cell>
        </row>
      </sheetData>
      <sheetData sheetId="82">
        <row r="126">
          <cell r="C126">
            <v>55</v>
          </cell>
        </row>
      </sheetData>
      <sheetData sheetId="83">
        <row r="39">
          <cell r="D39">
            <v>4.37</v>
          </cell>
        </row>
      </sheetData>
      <sheetData sheetId="84">
        <row r="126">
          <cell r="C126">
            <v>55</v>
          </cell>
        </row>
      </sheetData>
      <sheetData sheetId="85">
        <row r="39">
          <cell r="D39">
            <v>4.37</v>
          </cell>
        </row>
      </sheetData>
      <sheetData sheetId="86">
        <row r="39">
          <cell r="D39">
            <v>4.37</v>
          </cell>
        </row>
      </sheetData>
      <sheetData sheetId="87">
        <row r="134">
          <cell r="D134">
            <v>550</v>
          </cell>
        </row>
      </sheetData>
      <sheetData sheetId="88">
        <row r="1512">
          <cell r="G1512">
            <v>3526.1216021874998</v>
          </cell>
        </row>
      </sheetData>
      <sheetData sheetId="89">
        <row r="134">
          <cell r="D134">
            <v>550</v>
          </cell>
        </row>
      </sheetData>
      <sheetData sheetId="90">
        <row r="134">
          <cell r="D134">
            <v>550</v>
          </cell>
        </row>
      </sheetData>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ow r="391">
          <cell r="F391">
            <v>14781.0615459973</v>
          </cell>
        </row>
      </sheetData>
      <sheetData sheetId="105">
        <row r="391">
          <cell r="F391">
            <v>14781.061545997285</v>
          </cell>
        </row>
      </sheetData>
      <sheetData sheetId="106">
        <row r="1512">
          <cell r="G1512">
            <v>3526.1216021874998</v>
          </cell>
        </row>
      </sheetData>
      <sheetData sheetId="107"/>
      <sheetData sheetId="108"/>
      <sheetData sheetId="109"/>
      <sheetData sheetId="110">
        <row r="1512">
          <cell r="G1512">
            <v>3526.1216021874998</v>
          </cell>
        </row>
      </sheetData>
      <sheetData sheetId="111">
        <row r="391">
          <cell r="F391">
            <v>14781.061545997285</v>
          </cell>
        </row>
      </sheetData>
      <sheetData sheetId="112">
        <row r="1512">
          <cell r="G1512">
            <v>3526.1216021874998</v>
          </cell>
        </row>
      </sheetData>
      <sheetData sheetId="113"/>
      <sheetData sheetId="114">
        <row r="126">
          <cell r="C126">
            <v>55</v>
          </cell>
        </row>
      </sheetData>
      <sheetData sheetId="115">
        <row r="39">
          <cell r="D39">
            <v>4.37</v>
          </cell>
        </row>
      </sheetData>
      <sheetData sheetId="116">
        <row r="391">
          <cell r="F391">
            <v>14781.061545997285</v>
          </cell>
        </row>
      </sheetData>
      <sheetData sheetId="117">
        <row r="1512">
          <cell r="G1512">
            <v>3526.1216021874998</v>
          </cell>
        </row>
      </sheetData>
      <sheetData sheetId="118">
        <row r="126">
          <cell r="C126">
            <v>55</v>
          </cell>
        </row>
      </sheetData>
      <sheetData sheetId="119">
        <row r="39">
          <cell r="D39">
            <v>4.37</v>
          </cell>
        </row>
      </sheetData>
      <sheetData sheetId="120">
        <row r="39">
          <cell r="D39">
            <v>4.37</v>
          </cell>
        </row>
      </sheetData>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row r="1512">
          <cell r="G1512">
            <v>3526.1216021874998</v>
          </cell>
        </row>
      </sheetData>
      <sheetData sheetId="135"/>
      <sheetData sheetId="136"/>
      <sheetData sheetId="137"/>
      <sheetData sheetId="138">
        <row r="1512">
          <cell r="G1512">
            <v>3526.1216021874998</v>
          </cell>
        </row>
      </sheetData>
      <sheetData sheetId="139">
        <row r="391">
          <cell r="F391">
            <v>14781.061545997285</v>
          </cell>
        </row>
      </sheetData>
      <sheetData sheetId="140">
        <row r="1512">
          <cell r="G1512">
            <v>3526.1216021874998</v>
          </cell>
        </row>
      </sheetData>
      <sheetData sheetId="141"/>
      <sheetData sheetId="142">
        <row r="126">
          <cell r="C126">
            <v>55</v>
          </cell>
        </row>
      </sheetData>
      <sheetData sheetId="143">
        <row r="39">
          <cell r="D39">
            <v>4.37</v>
          </cell>
        </row>
      </sheetData>
      <sheetData sheetId="144">
        <row r="391">
          <cell r="F391">
            <v>14781.061545997285</v>
          </cell>
        </row>
      </sheetData>
      <sheetData sheetId="145">
        <row r="1512">
          <cell r="G1512">
            <v>3526.1216021874998</v>
          </cell>
        </row>
      </sheetData>
      <sheetData sheetId="146">
        <row r="126">
          <cell r="C126">
            <v>55</v>
          </cell>
        </row>
      </sheetData>
      <sheetData sheetId="147">
        <row r="39">
          <cell r="D39">
            <v>4.37</v>
          </cell>
        </row>
      </sheetData>
      <sheetData sheetId="148">
        <row r="39">
          <cell r="D39">
            <v>4.37</v>
          </cell>
        </row>
      </sheetData>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row r="1512">
          <cell r="G1512">
            <v>3526.1216021874998</v>
          </cell>
        </row>
      </sheetData>
      <sheetData sheetId="167">
        <row r="1512">
          <cell r="G1512">
            <v>3526.1216021874998</v>
          </cell>
        </row>
      </sheetData>
      <sheetData sheetId="168"/>
      <sheetData sheetId="169"/>
      <sheetData sheetId="170"/>
      <sheetData sheetId="171">
        <row r="391">
          <cell r="F391">
            <v>14781.061545997285</v>
          </cell>
        </row>
      </sheetData>
      <sheetData sheetId="172">
        <row r="391">
          <cell r="F391">
            <v>14781.061545997285</v>
          </cell>
        </row>
      </sheetData>
      <sheetData sheetId="173">
        <row r="1512">
          <cell r="G1512">
            <v>3526.1216021874998</v>
          </cell>
        </row>
      </sheetData>
      <sheetData sheetId="174">
        <row r="126">
          <cell r="C126">
            <v>55</v>
          </cell>
        </row>
      </sheetData>
      <sheetData sheetId="175">
        <row r="39">
          <cell r="D39">
            <v>4.37</v>
          </cell>
        </row>
      </sheetData>
      <sheetData sheetId="176">
        <row r="39">
          <cell r="D39">
            <v>4.37</v>
          </cell>
        </row>
      </sheetData>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ow r="1512">
          <cell r="G1512">
            <v>3526.1216021874998</v>
          </cell>
        </row>
      </sheetData>
      <sheetData sheetId="195">
        <row r="1512">
          <cell r="G1512">
            <v>3526.1216021874998</v>
          </cell>
        </row>
      </sheetData>
      <sheetData sheetId="196"/>
      <sheetData sheetId="197"/>
      <sheetData sheetId="198"/>
      <sheetData sheetId="199">
        <row r="391">
          <cell r="F391">
            <v>14781.061545997285</v>
          </cell>
        </row>
      </sheetData>
      <sheetData sheetId="200">
        <row r="391">
          <cell r="F391">
            <v>14781.061545997285</v>
          </cell>
        </row>
      </sheetData>
      <sheetData sheetId="201">
        <row r="1512">
          <cell r="G1512">
            <v>3526.1216021874998</v>
          </cell>
        </row>
      </sheetData>
      <sheetData sheetId="202">
        <row r="126">
          <cell r="C126">
            <v>55</v>
          </cell>
        </row>
      </sheetData>
      <sheetData sheetId="203">
        <row r="39">
          <cell r="D39">
            <v>4.37</v>
          </cell>
        </row>
      </sheetData>
      <sheetData sheetId="204">
        <row r="39">
          <cell r="D39">
            <v>4.37</v>
          </cell>
        </row>
      </sheetData>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sheetData sheetId="232"/>
      <sheetData sheetId="233"/>
      <sheetData sheetId="234"/>
      <sheetData sheetId="235"/>
      <sheetData sheetId="236"/>
      <sheetData sheetId="237" refreshError="1"/>
      <sheetData sheetId="238" refreshError="1"/>
      <sheetData sheetId="239" refreshError="1"/>
      <sheetData sheetId="240" refreshError="1"/>
      <sheetData sheetId="241"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sheetName val="INS"/>
      <sheetName val="RNDIMTO"/>
      <sheetName val="M.O."/>
      <sheetName val="ANA"/>
      <sheetName val="RESU"/>
      <sheetName val="INDISE"/>
      <sheetName val="Hoja1"/>
      <sheetName val="Hoja2"/>
      <sheetName val="Hoja3"/>
      <sheetName val="RECLAMACION 3"/>
      <sheetName val="INSU"/>
      <sheetName val="MO"/>
      <sheetName val="Ins 2"/>
      <sheetName val="INSUMOS"/>
    </sheetNames>
    <sheetDataSet>
      <sheetData sheetId="0">
        <row r="561">
          <cell r="D561">
            <v>36.01</v>
          </cell>
        </row>
      </sheetData>
      <sheetData sheetId="1" refreshError="1">
        <row r="561">
          <cell r="D561">
            <v>36.01</v>
          </cell>
        </row>
      </sheetData>
      <sheetData sheetId="2"/>
      <sheetData sheetId="3"/>
      <sheetData sheetId="4"/>
      <sheetData sheetId="5"/>
      <sheetData sheetId="6"/>
      <sheetData sheetId="7">
        <row r="568">
          <cell r="D568" t="str">
            <v>m3</v>
          </cell>
        </row>
      </sheetData>
      <sheetData sheetId="8"/>
      <sheetData sheetId="9"/>
      <sheetData sheetId="10">
        <row r="568">
          <cell r="D568" t="str">
            <v>m3</v>
          </cell>
        </row>
      </sheetData>
      <sheetData sheetId="11"/>
      <sheetData sheetId="12"/>
      <sheetData sheetId="13" refreshError="1"/>
      <sheetData sheetId="14"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
      <sheetName val="MEMO"/>
      <sheetName val="COF"/>
      <sheetName val="SEPAR"/>
    </sheetNames>
    <sheetDataSet>
      <sheetData sheetId="0"/>
      <sheetData sheetId="1"/>
      <sheetData sheetId="2"/>
      <sheetData sheetId="3"/>
      <sheetData sheetId="4"/>
      <sheetData sheetId="5"/>
      <sheetData sheetId="6"/>
      <sheetData sheetId="7"/>
      <sheetData sheetId="8"/>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HORM_&amp;_MORT"/>
      <sheetName val="MUROS"/>
      <sheetName val="TERMINACION"/>
      <sheetName val="ANAL"/>
      <sheetName val="MEMO"/>
      <sheetName val="COF"/>
      <sheetName val="SEPAR"/>
      <sheetName val="CRONOGRAMA FISICO FINANCIERO"/>
    </sheetNames>
    <sheetDataSet>
      <sheetData sheetId="0">
        <row r="3">
          <cell r="D3">
            <v>1352</v>
          </cell>
        </row>
      </sheetData>
      <sheetData sheetId="1">
        <row r="3">
          <cell r="B3">
            <v>830</v>
          </cell>
        </row>
      </sheetData>
      <sheetData sheetId="2">
        <row r="239">
          <cell r="E239">
            <v>2690.8249815051054</v>
          </cell>
        </row>
      </sheetData>
      <sheetData sheetId="3"/>
      <sheetData sheetId="4"/>
      <sheetData sheetId="5"/>
      <sheetData sheetId="6"/>
      <sheetData sheetId="7"/>
      <sheetData sheetId="8"/>
      <sheetData sheetId="9"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
      <sheetName val="ANA"/>
      <sheetName val="Analisis (2)"/>
      <sheetName val="1"/>
    </sheetNames>
    <sheetDataSet>
      <sheetData sheetId="0">
        <row r="10">
          <cell r="C10">
            <v>578</v>
          </cell>
        </row>
      </sheetData>
      <sheetData sheetId="1"/>
      <sheetData sheetId="2"/>
      <sheetData sheetId="3"/>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sheetName val="ANALISIS"/>
    </sheetNames>
    <sheetDataSet>
      <sheetData sheetId="0"/>
      <sheetData sheetId="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urel(OBINSA)"/>
      <sheetName val="Pres."/>
      <sheetName val="med.mov.de tierras"/>
      <sheetName val="Hoja1"/>
      <sheetName val="Presupuesto"/>
    </sheetNames>
    <sheetDataSet>
      <sheetData sheetId="0">
        <row r="107">
          <cell r="H107">
            <v>8351734.1800199989</v>
          </cell>
        </row>
      </sheetData>
      <sheetData sheetId="1" refreshError="1"/>
      <sheetData sheetId="2" refreshError="1"/>
      <sheetData sheetId="3" refreshError="1"/>
      <sheetData sheetId="4"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
      <sheetName val="MO"/>
      <sheetName val="C.S."/>
      <sheetName val="PRESU"/>
      <sheetName val="ANALISIS "/>
      <sheetName val="analisis basicos"/>
      <sheetName val="Analisis Complementarios "/>
      <sheetName val="COLOCACION DE TUBERIA"/>
      <sheetName val="MOVIMIENTO DE TIERRA"/>
      <sheetName val=" MOVIMIENTO DE TIERRA EQUIPO"/>
      <sheetName val="ANCLAJES DE H.A."/>
      <sheetName val="REGISTROS DE LADRILLOS Y H.A. "/>
      <sheetName val="RECLAMACION 1."/>
      <sheetName val="ANALISIS CASETAS"/>
      <sheetName val="VERJA NUEVA"/>
      <sheetName val="Precios"/>
    </sheetNames>
    <sheetDataSet>
      <sheetData sheetId="0" refreshError="1"/>
      <sheetData sheetId="1" refreshError="1">
        <row r="11">
          <cell r="B11">
            <v>1.4428531746653097</v>
          </cell>
        </row>
      </sheetData>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 Presentacion "/>
      <sheetName val="Cubicación"/>
      <sheetName val="Resumen"/>
      <sheetName val="Flujograma 2"/>
      <sheetName val="Pago Cubicaciones"/>
    </sheetNames>
    <sheetDataSet>
      <sheetData sheetId="0" refreshError="1"/>
      <sheetData sheetId="1">
        <row r="138">
          <cell r="P138">
            <v>91254.508800000011</v>
          </cell>
        </row>
        <row r="269">
          <cell r="P269">
            <v>88180.369600000005</v>
          </cell>
        </row>
        <row r="401">
          <cell r="P401">
            <v>66039.507599999997</v>
          </cell>
        </row>
        <row r="535">
          <cell r="P535">
            <v>67281.496400000004</v>
          </cell>
        </row>
        <row r="653">
          <cell r="P653">
            <v>73941.508800000011</v>
          </cell>
        </row>
        <row r="768">
          <cell r="P768">
            <v>86583.652799999996</v>
          </cell>
        </row>
        <row r="883">
          <cell r="P883">
            <v>101637.17000000001</v>
          </cell>
        </row>
        <row r="998">
          <cell r="P998">
            <v>73941.508800000011</v>
          </cell>
        </row>
        <row r="1113">
          <cell r="P1113">
            <v>73941.508800000011</v>
          </cell>
        </row>
        <row r="1231">
          <cell r="P1231">
            <v>74255.358400000012</v>
          </cell>
        </row>
        <row r="1346">
          <cell r="P1346">
            <v>74993.118400000007</v>
          </cell>
        </row>
        <row r="1461">
          <cell r="P1461">
            <v>74993.118400000007</v>
          </cell>
        </row>
        <row r="1576">
          <cell r="P1576">
            <v>65108.816400000003</v>
          </cell>
        </row>
        <row r="1690">
          <cell r="P1690">
            <v>74255.358400000012</v>
          </cell>
        </row>
        <row r="1805">
          <cell r="P1805">
            <v>66975.940800000011</v>
          </cell>
        </row>
        <row r="1920">
          <cell r="P1920">
            <v>74255.358400000012</v>
          </cell>
        </row>
        <row r="2037">
          <cell r="P2037">
            <v>102212.40239999999</v>
          </cell>
        </row>
        <row r="2150">
          <cell r="P2150">
            <v>137598.35320000001</v>
          </cell>
        </row>
      </sheetData>
      <sheetData sheetId="2"/>
      <sheetData sheetId="3" refreshError="1"/>
      <sheetData sheetId="4"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umos"/>
      <sheetName val="Villas"/>
      <sheetName val="Piscina"/>
      <sheetName val="Análisis"/>
      <sheetName val="Palapas"/>
      <sheetName val="Presentación"/>
    </sheetNames>
    <sheetDataSet>
      <sheetData sheetId="0">
        <row r="80">
          <cell r="E80">
            <v>44</v>
          </cell>
        </row>
      </sheetData>
      <sheetData sheetId="1" refreshError="1"/>
      <sheetData sheetId="2" refreshError="1"/>
      <sheetData sheetId="3" refreshError="1"/>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eta de planta (2)"/>
      <sheetName val="cisterna "/>
      <sheetName val="caseta de planta"/>
      <sheetName val="Relacion de proyecto"/>
      <sheetName val="Presupuesto"/>
      <sheetName val="Insumos"/>
      <sheetName val="Análisis de Precios"/>
      <sheetName val="Sheet4"/>
      <sheetName val="Sheet5"/>
      <sheetName val="Sheet11"/>
      <sheetName val="Sheet12"/>
      <sheetName val="Sheet13"/>
      <sheetName val="Sheet14"/>
      <sheetName val="Sheet15"/>
      <sheetName val="Sheet16"/>
      <sheetName val="Analisis"/>
      <sheetName val="M.O."/>
      <sheetName val="caseta_de_planta_(2)"/>
      <sheetName val="cisterna_"/>
      <sheetName val="caseta_de_planta"/>
      <sheetName val="Relacion_de_proyecto"/>
      <sheetName val="Análisis_de_Precios"/>
      <sheetName val="caseta_de_planta_(2)1"/>
      <sheetName val="cisterna_1"/>
      <sheetName val="caseta_de_planta1"/>
      <sheetName val="Relacion_de_proyecto1"/>
      <sheetName val="Análisis_de_Precios1"/>
      <sheetName val="PRES META"/>
      <sheetName val="PRES DESCUENTO"/>
      <sheetName val="PRES META CON APU LINK"/>
      <sheetName val="MO FELO"/>
      <sheetName val="MO FELO (2)"/>
      <sheetName val="ORIGINAL"/>
      <sheetName val="CANT"/>
      <sheetName val="APU"/>
      <sheetName val="analisis detallado"/>
      <sheetName val="Ins"/>
      <sheetName val="MATERIALES_LISTADO"/>
      <sheetName val="MO"/>
      <sheetName val="M_O_1"/>
      <sheetName val="M_O_"/>
      <sheetName val="presup"/>
    </sheetNames>
    <sheetDataSet>
      <sheetData sheetId="0" refreshError="1"/>
      <sheetData sheetId="1" refreshError="1"/>
      <sheetData sheetId="2">
        <row r="7">
          <cell r="C7" t="str">
            <v>Cant.</v>
          </cell>
        </row>
      </sheetData>
      <sheetData sheetId="3" refreshError="1"/>
      <sheetData sheetId="4">
        <row r="7">
          <cell r="C7" t="str">
            <v>Cant.</v>
          </cell>
        </row>
      </sheetData>
      <sheetData sheetId="5">
        <row r="7">
          <cell r="C7" t="str">
            <v>Cant.</v>
          </cell>
        </row>
      </sheetData>
      <sheetData sheetId="6"/>
      <sheetData sheetId="7"/>
      <sheetData sheetId="8">
        <row r="7">
          <cell r="C7" t="str">
            <v>Cant.</v>
          </cell>
        </row>
        <row r="8">
          <cell r="E8" t="str">
            <v>P.U. RD$</v>
          </cell>
        </row>
        <row r="10">
          <cell r="E10" t="str">
            <v>P.A.</v>
          </cell>
        </row>
        <row r="12">
          <cell r="E12" t="str">
            <v xml:space="preserve"> </v>
          </cell>
        </row>
        <row r="13">
          <cell r="E13" t="e">
            <v>#REF!</v>
          </cell>
        </row>
        <row r="14">
          <cell r="E14" t="e">
            <v>#REF!</v>
          </cell>
        </row>
        <row r="15">
          <cell r="E15" t="e">
            <v>#NAME?</v>
          </cell>
        </row>
        <row r="16">
          <cell r="E16" t="e">
            <v>#REF!</v>
          </cell>
        </row>
        <row r="17">
          <cell r="E17" t="e">
            <v>#NAME?</v>
          </cell>
        </row>
        <row r="18">
          <cell r="E18" t="e">
            <v>#NAME?</v>
          </cell>
        </row>
        <row r="19">
          <cell r="E19" t="e">
            <v>#REF!</v>
          </cell>
        </row>
        <row r="20">
          <cell r="E20" t="e">
            <v>#REF!</v>
          </cell>
        </row>
        <row r="21">
          <cell r="E21">
            <v>0</v>
          </cell>
        </row>
        <row r="22">
          <cell r="E22">
            <v>0</v>
          </cell>
        </row>
        <row r="23">
          <cell r="E23" t="e">
            <v>#REF!</v>
          </cell>
        </row>
        <row r="24">
          <cell r="E24">
            <v>0</v>
          </cell>
        </row>
        <row r="27">
          <cell r="E27" t="e">
            <v>#REF!</v>
          </cell>
        </row>
        <row r="28">
          <cell r="E28" t="e">
            <v>#REF!</v>
          </cell>
        </row>
        <row r="29">
          <cell r="E29" t="e">
            <v>#REF!</v>
          </cell>
        </row>
        <row r="32">
          <cell r="E32" t="e">
            <v>#REF!</v>
          </cell>
        </row>
        <row r="33">
          <cell r="E33" t="e">
            <v>#REF!</v>
          </cell>
        </row>
        <row r="34">
          <cell r="E34" t="e">
            <v>#REF!</v>
          </cell>
        </row>
        <row r="35">
          <cell r="E35">
            <v>80</v>
          </cell>
        </row>
        <row r="36">
          <cell r="E36" t="e">
            <v>#REF!</v>
          </cell>
        </row>
        <row r="37">
          <cell r="E37">
            <v>0</v>
          </cell>
        </row>
        <row r="38">
          <cell r="E38">
            <v>0</v>
          </cell>
        </row>
        <row r="41">
          <cell r="E41">
            <v>210</v>
          </cell>
        </row>
        <row r="42">
          <cell r="E42">
            <v>450</v>
          </cell>
        </row>
        <row r="43">
          <cell r="E43">
            <v>0</v>
          </cell>
        </row>
        <row r="44">
          <cell r="E44">
            <v>200</v>
          </cell>
        </row>
        <row r="45">
          <cell r="E45">
            <v>100</v>
          </cell>
        </row>
        <row r="46">
          <cell r="E46">
            <v>80</v>
          </cell>
        </row>
        <row r="49">
          <cell r="E49">
            <v>0</v>
          </cell>
        </row>
        <row r="52">
          <cell r="E52" t="e">
            <v>#VALUE!</v>
          </cell>
        </row>
        <row r="54">
          <cell r="E54" t="e">
            <v>#VALUE!</v>
          </cell>
        </row>
        <row r="55">
          <cell r="E55" t="e">
            <v>#REF!</v>
          </cell>
        </row>
        <row r="56">
          <cell r="E56">
            <v>318.20400000000001</v>
          </cell>
        </row>
        <row r="57">
          <cell r="E57" t="e">
            <v>#REF!</v>
          </cell>
        </row>
        <row r="58">
          <cell r="E58" t="e">
            <v>#REF!</v>
          </cell>
        </row>
        <row r="59">
          <cell r="E59">
            <v>0</v>
          </cell>
        </row>
        <row r="63">
          <cell r="E63" t="e">
            <v>#REF!</v>
          </cell>
        </row>
        <row r="64">
          <cell r="E64" t="e">
            <v>#REF!</v>
          </cell>
        </row>
        <row r="65">
          <cell r="E65" t="e">
            <v>#REF!</v>
          </cell>
        </row>
        <row r="66">
          <cell r="E66" t="e">
            <v>#REF!</v>
          </cell>
        </row>
        <row r="67">
          <cell r="E67">
            <v>6919.2</v>
          </cell>
        </row>
        <row r="70">
          <cell r="E70">
            <v>0</v>
          </cell>
        </row>
        <row r="71">
          <cell r="E71">
            <v>0</v>
          </cell>
        </row>
        <row r="72">
          <cell r="E72">
            <v>0</v>
          </cell>
        </row>
        <row r="73">
          <cell r="E73">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t="str">
            <v>P.A.</v>
          </cell>
        </row>
        <row r="96">
          <cell r="E96" t="str">
            <v>P.A.</v>
          </cell>
        </row>
        <row r="97">
          <cell r="E97" t="str">
            <v>P.A.</v>
          </cell>
        </row>
        <row r="98">
          <cell r="E98" t="str">
            <v>P.A.</v>
          </cell>
        </row>
        <row r="99">
          <cell r="E99">
            <v>0</v>
          </cell>
        </row>
        <row r="102">
          <cell r="E102" t="str">
            <v>P.A.</v>
          </cell>
        </row>
        <row r="103">
          <cell r="E103">
            <v>0</v>
          </cell>
        </row>
        <row r="106">
          <cell r="E106">
            <v>0</v>
          </cell>
        </row>
        <row r="107">
          <cell r="E107">
            <v>0</v>
          </cell>
        </row>
        <row r="108">
          <cell r="E108">
            <v>0</v>
          </cell>
        </row>
        <row r="109">
          <cell r="E109">
            <v>0</v>
          </cell>
        </row>
        <row r="112">
          <cell r="E112" t="str">
            <v>P.A.</v>
          </cell>
        </row>
        <row r="113">
          <cell r="E113" t="str">
            <v>P.A.</v>
          </cell>
        </row>
        <row r="117">
          <cell r="E117">
            <v>0</v>
          </cell>
        </row>
        <row r="118">
          <cell r="E118">
            <v>0</v>
          </cell>
        </row>
        <row r="119">
          <cell r="E119">
            <v>0</v>
          </cell>
        </row>
        <row r="120">
          <cell r="E120">
            <v>0</v>
          </cell>
        </row>
        <row r="121">
          <cell r="E121">
            <v>0</v>
          </cell>
        </row>
        <row r="125">
          <cell r="E125">
            <v>0</v>
          </cell>
        </row>
        <row r="126">
          <cell r="E126">
            <v>0</v>
          </cell>
        </row>
        <row r="129">
          <cell r="E129">
            <v>0</v>
          </cell>
        </row>
        <row r="130">
          <cell r="E130">
            <v>0</v>
          </cell>
        </row>
        <row r="131">
          <cell r="E131" t="str">
            <v xml:space="preserve"> </v>
          </cell>
        </row>
        <row r="132">
          <cell r="E132">
            <v>0</v>
          </cell>
        </row>
        <row r="133">
          <cell r="E133">
            <v>0</v>
          </cell>
        </row>
        <row r="134">
          <cell r="E134">
            <v>0</v>
          </cell>
        </row>
        <row r="135">
          <cell r="E135">
            <v>0</v>
          </cell>
        </row>
        <row r="138">
          <cell r="E138" t="str">
            <v xml:space="preserve"> </v>
          </cell>
        </row>
        <row r="139">
          <cell r="E139">
            <v>0</v>
          </cell>
        </row>
        <row r="140">
          <cell r="E140">
            <v>0</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7">
          <cell r="C7" t="str">
            <v>Cant.</v>
          </cell>
        </row>
      </sheetData>
      <sheetData sheetId="20" refreshError="1"/>
      <sheetData sheetId="21"/>
      <sheetData sheetId="22">
        <row r="7">
          <cell r="C7" t="str">
            <v>Cant.</v>
          </cell>
        </row>
      </sheetData>
      <sheetData sheetId="23">
        <row r="7">
          <cell r="C7" t="str">
            <v>Cant.</v>
          </cell>
        </row>
      </sheetData>
      <sheetData sheetId="24">
        <row r="7">
          <cell r="C7" t="str">
            <v>Cant.</v>
          </cell>
        </row>
      </sheetData>
      <sheetData sheetId="25">
        <row r="7">
          <cell r="C7" t="str">
            <v>Cant.</v>
          </cell>
        </row>
      </sheetData>
      <sheetData sheetId="26"/>
      <sheetData sheetId="27">
        <row r="1">
          <cell r="E1">
            <v>0</v>
          </cell>
        </row>
      </sheetData>
      <sheetData sheetId="28">
        <row r="1">
          <cell r="E1">
            <v>0</v>
          </cell>
        </row>
      </sheetData>
      <sheetData sheetId="29">
        <row r="1">
          <cell r="E1">
            <v>0</v>
          </cell>
        </row>
      </sheetData>
      <sheetData sheetId="30">
        <row r="1">
          <cell r="E1">
            <v>0</v>
          </cell>
        </row>
      </sheetData>
      <sheetData sheetId="31">
        <row r="6">
          <cell r="E6" t="str">
            <v>P.U. RD$</v>
          </cell>
        </row>
      </sheetData>
      <sheetData sheetId="32">
        <row r="6">
          <cell r="E6" t="str">
            <v>P.U. RD$</v>
          </cell>
        </row>
      </sheetData>
      <sheetData sheetId="33">
        <row r="6">
          <cell r="E6" t="str">
            <v>P.U. RD$</v>
          </cell>
        </row>
      </sheetData>
      <sheetData sheetId="34">
        <row r="6">
          <cell r="E6" t="str">
            <v>P.U. RD$</v>
          </cell>
        </row>
      </sheetData>
      <sheetData sheetId="35" refreshError="1"/>
      <sheetData sheetId="36" refreshError="1"/>
      <sheetData sheetId="37" refreshError="1"/>
      <sheetData sheetId="38" refreshError="1"/>
      <sheetData sheetId="39"/>
      <sheetData sheetId="40"/>
      <sheetData sheetId="4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IV1136"/>
  <sheetViews>
    <sheetView showGridLines="0" showZeros="0" view="pageBreakPreview" topLeftCell="A97" zoomScaleNormal="100" zoomScaleSheetLayoutView="100" workbookViewId="0">
      <selection activeCell="E1104" sqref="E1104"/>
    </sheetView>
  </sheetViews>
  <sheetFormatPr baseColWidth="10" defaultRowHeight="12.75"/>
  <cols>
    <col min="1" max="1" width="8" style="66" customWidth="1"/>
    <col min="2" max="2" width="53.42578125" style="4" customWidth="1"/>
    <col min="3" max="3" width="9.7109375" style="4" bestFit="1" customWidth="1"/>
    <col min="4" max="4" width="6.140625" style="4" customWidth="1"/>
    <col min="5" max="5" width="10.85546875" style="66" customWidth="1"/>
    <col min="6" max="6" width="14.28515625" style="66" bestFit="1" customWidth="1"/>
    <col min="7" max="7" width="15.140625" style="171" customWidth="1"/>
    <col min="8" max="8" width="10.28515625" style="9" bestFit="1" customWidth="1"/>
    <col min="9" max="9" width="11.42578125" style="9"/>
    <col min="10" max="10" width="13.28515625" style="9" customWidth="1"/>
    <col min="11" max="12" width="11.42578125" style="9"/>
    <col min="13" max="13" width="12.85546875" style="4" bestFit="1" customWidth="1"/>
    <col min="14" max="16384" width="11.42578125" style="4"/>
  </cols>
  <sheetData>
    <row r="2" spans="1:7" s="57" customFormat="1" ht="12.95" customHeight="1">
      <c r="A2" s="257" t="s">
        <v>5</v>
      </c>
      <c r="B2" s="257"/>
      <c r="C2" s="257"/>
      <c r="D2" s="257"/>
      <c r="E2" s="257"/>
      <c r="F2" s="257"/>
      <c r="G2" s="50"/>
    </row>
    <row r="3" spans="1:7" s="57" customFormat="1" ht="12.95" customHeight="1">
      <c r="A3" s="257" t="s">
        <v>6</v>
      </c>
      <c r="B3" s="257"/>
      <c r="C3" s="257"/>
      <c r="D3" s="257"/>
      <c r="E3" s="257"/>
      <c r="F3" s="257"/>
      <c r="G3" s="50"/>
    </row>
    <row r="4" spans="1:7" s="57" customFormat="1" ht="12.95" customHeight="1">
      <c r="A4" s="257" t="s">
        <v>7</v>
      </c>
      <c r="B4" s="257"/>
      <c r="C4" s="257"/>
      <c r="D4" s="257"/>
      <c r="E4" s="257"/>
      <c r="F4" s="257"/>
      <c r="G4" s="50"/>
    </row>
    <row r="5" spans="1:7" s="57" customFormat="1" ht="12.95" customHeight="1">
      <c r="A5" s="257" t="s">
        <v>49</v>
      </c>
      <c r="B5" s="257"/>
      <c r="C5" s="257"/>
      <c r="D5" s="257"/>
      <c r="E5" s="257"/>
      <c r="F5" s="257"/>
      <c r="G5" s="50"/>
    </row>
    <row r="6" spans="1:7" s="57" customFormat="1" ht="12.95" customHeight="1">
      <c r="A6" s="123"/>
      <c r="B6" s="123"/>
      <c r="C6" s="123"/>
      <c r="D6" s="123"/>
      <c r="E6" s="123"/>
      <c r="F6" s="123"/>
      <c r="G6" s="50"/>
    </row>
    <row r="7" spans="1:7" s="57" customFormat="1" ht="12.95" customHeight="1">
      <c r="A7" t="s">
        <v>953</v>
      </c>
      <c r="B7"/>
      <c r="C7"/>
      <c r="D7"/>
      <c r="E7"/>
      <c r="F7"/>
      <c r="G7" s="50"/>
    </row>
    <row r="8" spans="1:7" s="57" customFormat="1" ht="32.25" customHeight="1">
      <c r="A8" s="62" t="s">
        <v>831</v>
      </c>
      <c r="B8" s="257" t="s">
        <v>954</v>
      </c>
      <c r="C8" s="257"/>
      <c r="D8" s="257"/>
      <c r="E8" s="257"/>
      <c r="F8"/>
      <c r="G8" s="50"/>
    </row>
    <row r="9" spans="1:7" s="57" customFormat="1" ht="12.95" customHeight="1">
      <c r="A9" t="s">
        <v>832</v>
      </c>
      <c r="B9"/>
      <c r="C9"/>
      <c r="D9" t="s">
        <v>833</v>
      </c>
      <c r="E9"/>
      <c r="F9"/>
      <c r="G9" s="50"/>
    </row>
    <row r="10" spans="1:7" s="57" customFormat="1" ht="12.95" customHeight="1" thickBot="1">
      <c r="A10" s="4"/>
      <c r="B10" s="2"/>
      <c r="C10" s="4"/>
      <c r="D10" s="4"/>
      <c r="E10" s="4"/>
      <c r="F10" s="4"/>
      <c r="G10" s="50"/>
    </row>
    <row r="11" spans="1:7" s="67" customFormat="1" ht="21" customHeight="1">
      <c r="A11" s="179" t="s">
        <v>26</v>
      </c>
      <c r="B11" s="180" t="s">
        <v>27</v>
      </c>
      <c r="C11" s="180" t="s">
        <v>28</v>
      </c>
      <c r="D11" s="180" t="s">
        <v>273</v>
      </c>
      <c r="E11" s="180" t="s">
        <v>37</v>
      </c>
      <c r="F11" s="181" t="s">
        <v>38</v>
      </c>
    </row>
    <row r="12" spans="1:7" s="57" customFormat="1" ht="12.75" customHeight="1">
      <c r="A12" s="182"/>
      <c r="B12" s="1"/>
      <c r="C12" s="121"/>
      <c r="D12" s="121"/>
      <c r="E12" s="121"/>
      <c r="F12" s="183"/>
    </row>
    <row r="13" spans="1:7" s="18" customFormat="1" ht="30">
      <c r="A13" s="184" t="s">
        <v>0</v>
      </c>
      <c r="B13" s="56" t="s">
        <v>850</v>
      </c>
      <c r="C13" s="7"/>
      <c r="D13" s="121"/>
      <c r="E13" s="7"/>
      <c r="F13" s="185"/>
      <c r="G13" s="68"/>
    </row>
    <row r="14" spans="1:7" s="57" customFormat="1">
      <c r="A14" s="186"/>
      <c r="B14" s="10"/>
      <c r="C14" s="7"/>
      <c r="D14" s="121"/>
      <c r="E14" s="7"/>
      <c r="F14" s="185"/>
      <c r="G14" s="68"/>
    </row>
    <row r="15" spans="1:7" s="57" customFormat="1">
      <c r="A15" s="182">
        <v>1</v>
      </c>
      <c r="B15" s="10" t="s">
        <v>834</v>
      </c>
      <c r="C15" s="7"/>
      <c r="D15" s="121"/>
      <c r="E15" s="7"/>
      <c r="F15" s="185"/>
      <c r="G15" s="68"/>
    </row>
    <row r="16" spans="1:7" s="57" customFormat="1">
      <c r="A16" s="187">
        <v>1.1000000000000001</v>
      </c>
      <c r="B16" s="6" t="s">
        <v>403</v>
      </c>
      <c r="C16" s="7">
        <v>409</v>
      </c>
      <c r="D16" s="121" t="s">
        <v>1</v>
      </c>
      <c r="E16" s="7">
        <v>45</v>
      </c>
      <c r="F16" s="185">
        <f>+ROUND(C16*E16,2)</f>
        <v>18405</v>
      </c>
      <c r="G16" s="68"/>
    </row>
    <row r="17" spans="1:9" s="57" customFormat="1">
      <c r="A17" s="187"/>
      <c r="B17" s="10"/>
      <c r="C17" s="7"/>
      <c r="D17" s="121"/>
      <c r="E17" s="7"/>
      <c r="F17" s="185">
        <f>+ROUND(C17*E17,2)</f>
        <v>0</v>
      </c>
      <c r="G17" s="68"/>
    </row>
    <row r="18" spans="1:9" s="57" customFormat="1">
      <c r="A18" s="188">
        <v>2</v>
      </c>
      <c r="B18" s="22" t="s">
        <v>14</v>
      </c>
      <c r="C18" s="7"/>
      <c r="D18" s="24"/>
      <c r="E18" s="25"/>
      <c r="F18" s="185">
        <f>+ROUND(C18*E18,2)</f>
        <v>0</v>
      </c>
      <c r="G18" s="68"/>
    </row>
    <row r="19" spans="1:9" s="57" customFormat="1">
      <c r="A19" s="187"/>
      <c r="B19" s="22"/>
      <c r="C19" s="7"/>
      <c r="D19" s="24"/>
      <c r="E19" s="25"/>
      <c r="F19" s="185"/>
      <c r="G19" s="68"/>
    </row>
    <row r="20" spans="1:9" s="57" customFormat="1">
      <c r="A20" s="189">
        <v>2.1</v>
      </c>
      <c r="B20" s="131" t="s">
        <v>835</v>
      </c>
      <c r="C20" s="7"/>
      <c r="D20" s="24"/>
      <c r="E20" s="25"/>
      <c r="F20" s="185"/>
      <c r="G20" s="68"/>
    </row>
    <row r="21" spans="1:9" s="57" customFormat="1">
      <c r="A21" s="190" t="s">
        <v>294</v>
      </c>
      <c r="B21" s="48" t="s">
        <v>930</v>
      </c>
      <c r="C21" s="7">
        <v>53.61</v>
      </c>
      <c r="D21" s="24" t="s">
        <v>2</v>
      </c>
      <c r="E21" s="25">
        <v>154.53</v>
      </c>
      <c r="F21" s="191">
        <f>+ROUND(C21*E21,2)</f>
        <v>8284.35</v>
      </c>
      <c r="G21" s="68"/>
      <c r="H21" s="69"/>
      <c r="I21" s="70"/>
    </row>
    <row r="22" spans="1:9" s="57" customFormat="1" ht="25.5">
      <c r="A22" s="190" t="s">
        <v>295</v>
      </c>
      <c r="B22" s="48" t="s">
        <v>931</v>
      </c>
      <c r="C22" s="7">
        <v>22.98</v>
      </c>
      <c r="D22" s="24" t="s">
        <v>2</v>
      </c>
      <c r="E22" s="25">
        <v>1125.8</v>
      </c>
      <c r="F22" s="191">
        <f>+ROUND(C22*E22,2)</f>
        <v>25870.880000000001</v>
      </c>
      <c r="G22" s="68"/>
      <c r="H22" s="69"/>
      <c r="I22" s="70"/>
    </row>
    <row r="23" spans="1:9" s="57" customFormat="1">
      <c r="A23" s="190"/>
      <c r="B23" s="48"/>
      <c r="C23" s="7"/>
      <c r="D23" s="24"/>
      <c r="E23" s="25"/>
      <c r="F23" s="191"/>
      <c r="G23" s="68"/>
      <c r="H23" s="69"/>
      <c r="I23" s="70"/>
    </row>
    <row r="24" spans="1:9" s="57" customFormat="1">
      <c r="A24" s="190">
        <v>2.2000000000000002</v>
      </c>
      <c r="B24" s="48" t="s">
        <v>293</v>
      </c>
      <c r="C24" s="7">
        <v>58.65</v>
      </c>
      <c r="D24" s="24" t="s">
        <v>11</v>
      </c>
      <c r="E24" s="25">
        <v>28.5</v>
      </c>
      <c r="F24" s="191">
        <f t="shared" ref="F24:F35" si="0">+ROUND(C24*E24,2)</f>
        <v>1671.53</v>
      </c>
      <c r="G24" s="68"/>
      <c r="H24" s="69"/>
      <c r="I24" s="70"/>
    </row>
    <row r="25" spans="1:9" s="57" customFormat="1">
      <c r="A25" s="187">
        <v>2.2999999999999998</v>
      </c>
      <c r="B25" s="26" t="s">
        <v>836</v>
      </c>
      <c r="C25" s="7">
        <v>5.87</v>
      </c>
      <c r="D25" s="24" t="s">
        <v>2</v>
      </c>
      <c r="E25" s="25">
        <v>1108.8900000000001</v>
      </c>
      <c r="F25" s="185">
        <f t="shared" si="0"/>
        <v>6509.18</v>
      </c>
      <c r="G25" s="68"/>
    </row>
    <row r="26" spans="1:9" s="57" customFormat="1" ht="27.75" customHeight="1">
      <c r="A26" s="187">
        <v>2.4</v>
      </c>
      <c r="B26" s="31" t="s">
        <v>297</v>
      </c>
      <c r="C26" s="7">
        <v>28.72</v>
      </c>
      <c r="D26" s="24" t="s">
        <v>2</v>
      </c>
      <c r="E26" s="25">
        <v>668.95</v>
      </c>
      <c r="F26" s="185">
        <f t="shared" si="0"/>
        <v>19212.240000000002</v>
      </c>
      <c r="G26" s="68"/>
    </row>
    <row r="27" spans="1:9" s="57" customFormat="1" ht="25.5">
      <c r="A27" s="187">
        <v>2.5</v>
      </c>
      <c r="B27" s="48" t="s">
        <v>296</v>
      </c>
      <c r="C27" s="7">
        <v>62.4</v>
      </c>
      <c r="D27" s="24" t="s">
        <v>2</v>
      </c>
      <c r="E27" s="25">
        <v>183.5</v>
      </c>
      <c r="F27" s="185">
        <f t="shared" si="0"/>
        <v>11450.4</v>
      </c>
      <c r="G27" s="68"/>
    </row>
    <row r="28" spans="1:9" s="57" customFormat="1" ht="25.5">
      <c r="A28" s="187">
        <v>2.6</v>
      </c>
      <c r="B28" s="27" t="s">
        <v>837</v>
      </c>
      <c r="C28" s="7">
        <v>57.23</v>
      </c>
      <c r="D28" s="24" t="s">
        <v>2</v>
      </c>
      <c r="E28" s="25">
        <v>210</v>
      </c>
      <c r="F28" s="185">
        <f t="shared" si="0"/>
        <v>12018.3</v>
      </c>
      <c r="G28" s="68"/>
    </row>
    <row r="29" spans="1:9" s="57" customFormat="1">
      <c r="A29" s="187"/>
      <c r="B29" s="6"/>
      <c r="C29" s="7"/>
      <c r="D29" s="121"/>
      <c r="E29" s="7"/>
      <c r="F29" s="185">
        <f t="shared" si="0"/>
        <v>0</v>
      </c>
      <c r="G29" s="68"/>
    </row>
    <row r="30" spans="1:9" s="57" customFormat="1">
      <c r="A30" s="188">
        <v>3</v>
      </c>
      <c r="B30" s="22" t="s">
        <v>24</v>
      </c>
      <c r="C30" s="7"/>
      <c r="D30" s="24"/>
      <c r="E30" s="25"/>
      <c r="F30" s="185">
        <f t="shared" si="0"/>
        <v>0</v>
      </c>
      <c r="G30" s="68"/>
    </row>
    <row r="31" spans="1:9" s="72" customFormat="1" ht="25.5">
      <c r="A31" s="192">
        <v>3.1</v>
      </c>
      <c r="B31" s="43" t="s">
        <v>838</v>
      </c>
      <c r="C31" s="7">
        <v>409</v>
      </c>
      <c r="D31" s="132" t="s">
        <v>1</v>
      </c>
      <c r="E31" s="7">
        <v>6935.55</v>
      </c>
      <c r="F31" s="185">
        <f t="shared" si="0"/>
        <v>2836639.95</v>
      </c>
      <c r="G31" s="71"/>
    </row>
    <row r="32" spans="1:9" s="57" customFormat="1">
      <c r="A32" s="187"/>
      <c r="B32" s="10"/>
      <c r="C32" s="7"/>
      <c r="D32" s="132"/>
      <c r="E32" s="7"/>
      <c r="F32" s="185">
        <f t="shared" si="0"/>
        <v>0</v>
      </c>
      <c r="G32" s="68"/>
    </row>
    <row r="33" spans="1:7" s="57" customFormat="1">
      <c r="A33" s="188">
        <v>4</v>
      </c>
      <c r="B33" s="10" t="s">
        <v>25</v>
      </c>
      <c r="C33" s="7"/>
      <c r="D33" s="132"/>
      <c r="E33" s="7"/>
      <c r="F33" s="185">
        <f t="shared" si="0"/>
        <v>0</v>
      </c>
      <c r="G33" s="68"/>
    </row>
    <row r="34" spans="1:7" s="72" customFormat="1" ht="25.5">
      <c r="A34" s="192">
        <v>4.0999999999999996</v>
      </c>
      <c r="B34" s="43" t="s">
        <v>838</v>
      </c>
      <c r="C34" s="7">
        <v>409</v>
      </c>
      <c r="D34" s="132" t="s">
        <v>1</v>
      </c>
      <c r="E34" s="7">
        <v>481.64</v>
      </c>
      <c r="F34" s="185">
        <f t="shared" si="0"/>
        <v>196990.76</v>
      </c>
      <c r="G34" s="71"/>
    </row>
    <row r="35" spans="1:7" s="57" customFormat="1" ht="15" customHeight="1">
      <c r="A35" s="187"/>
      <c r="B35" s="6"/>
      <c r="C35" s="7"/>
      <c r="D35" s="121"/>
      <c r="E35" s="7"/>
      <c r="F35" s="185">
        <f t="shared" si="0"/>
        <v>0</v>
      </c>
      <c r="G35" s="68"/>
    </row>
    <row r="36" spans="1:7" s="72" customFormat="1" ht="20.25" customHeight="1">
      <c r="A36" s="188">
        <v>5</v>
      </c>
      <c r="B36" s="42" t="s">
        <v>839</v>
      </c>
      <c r="C36" s="7"/>
      <c r="D36" s="34"/>
      <c r="E36" s="60"/>
      <c r="F36" s="185"/>
      <c r="G36" s="71"/>
    </row>
    <row r="37" spans="1:7" s="57" customFormat="1" ht="25.5" customHeight="1">
      <c r="A37" s="187">
        <v>5.0999999999999996</v>
      </c>
      <c r="B37" s="73" t="s">
        <v>298</v>
      </c>
      <c r="C37" s="7">
        <v>5</v>
      </c>
      <c r="D37" s="34" t="s">
        <v>3</v>
      </c>
      <c r="E37" s="8">
        <v>11305.07</v>
      </c>
      <c r="F37" s="191">
        <f>ROUND(C37*E37,2)</f>
        <v>56525.35</v>
      </c>
      <c r="G37" s="68"/>
    </row>
    <row r="38" spans="1:7" s="57" customFormat="1" ht="25.5" customHeight="1">
      <c r="A38" s="187">
        <v>5.2</v>
      </c>
      <c r="B38" s="73" t="s">
        <v>299</v>
      </c>
      <c r="C38" s="7">
        <v>2</v>
      </c>
      <c r="D38" s="34" t="s">
        <v>3</v>
      </c>
      <c r="E38" s="60">
        <v>14160.67</v>
      </c>
      <c r="F38" s="191">
        <f>ROUND(C38*E38,2)</f>
        <v>28321.34</v>
      </c>
      <c r="G38" s="68"/>
    </row>
    <row r="39" spans="1:7" s="57" customFormat="1" ht="29.25" customHeight="1">
      <c r="A39" s="192">
        <v>5.3</v>
      </c>
      <c r="B39" s="6" t="s">
        <v>932</v>
      </c>
      <c r="C39" s="7">
        <v>6</v>
      </c>
      <c r="D39" s="132" t="s">
        <v>3</v>
      </c>
      <c r="E39" s="7">
        <v>2500</v>
      </c>
      <c r="F39" s="191">
        <f>+ROUND(C39*E39,2)</f>
        <v>15000</v>
      </c>
      <c r="G39" s="68"/>
    </row>
    <row r="40" spans="1:7" s="57" customFormat="1" ht="27" customHeight="1">
      <c r="A40" s="192">
        <v>54</v>
      </c>
      <c r="B40" s="6" t="s">
        <v>846</v>
      </c>
      <c r="C40" s="138">
        <v>7</v>
      </c>
      <c r="D40" s="132" t="s">
        <v>3</v>
      </c>
      <c r="E40" s="138">
        <v>16415.560000000001</v>
      </c>
      <c r="F40" s="193">
        <f>ROUND(C40*E40,2)</f>
        <v>114908.92</v>
      </c>
      <c r="G40" s="68"/>
    </row>
    <row r="41" spans="1:7" s="57" customFormat="1" ht="10.5" customHeight="1">
      <c r="A41" s="187"/>
      <c r="B41" s="6"/>
      <c r="C41" s="7"/>
      <c r="D41" s="16"/>
      <c r="E41" s="7"/>
      <c r="F41" s="185"/>
      <c r="G41" s="68"/>
    </row>
    <row r="42" spans="1:7" s="57" customFormat="1" ht="25.5">
      <c r="A42" s="194">
        <v>6</v>
      </c>
      <c r="B42" s="10" t="s">
        <v>847</v>
      </c>
      <c r="C42" s="7"/>
      <c r="D42" s="16"/>
      <c r="E42" s="7"/>
      <c r="F42" s="185"/>
      <c r="G42" s="68"/>
    </row>
    <row r="43" spans="1:7" s="72" customFormat="1" ht="26.25" customHeight="1">
      <c r="A43" s="192">
        <v>6.1</v>
      </c>
      <c r="B43" s="47" t="s">
        <v>842</v>
      </c>
      <c r="C43" s="7">
        <v>28</v>
      </c>
      <c r="D43" s="34" t="s">
        <v>3</v>
      </c>
      <c r="E43" s="60">
        <v>16415.560000000001</v>
      </c>
      <c r="F43" s="191">
        <f>ROUND(C43*E43,2)</f>
        <v>459635.68</v>
      </c>
      <c r="G43" s="71"/>
    </row>
    <row r="44" spans="1:7" s="72" customFormat="1" ht="15" customHeight="1">
      <c r="A44" s="195">
        <v>6.2</v>
      </c>
      <c r="B44" s="149" t="s">
        <v>840</v>
      </c>
      <c r="C44" s="140">
        <v>112</v>
      </c>
      <c r="D44" s="148" t="s">
        <v>40</v>
      </c>
      <c r="E44" s="152">
        <v>397.75</v>
      </c>
      <c r="F44" s="196">
        <f>+ROUND(C44*E44,2)</f>
        <v>44548</v>
      </c>
      <c r="G44" s="71"/>
    </row>
    <row r="45" spans="1:7" s="57" customFormat="1" ht="12.95" customHeight="1">
      <c r="A45" s="187"/>
      <c r="B45" s="5"/>
      <c r="C45" s="7"/>
      <c r="D45" s="24"/>
      <c r="E45" s="25"/>
      <c r="F45" s="185"/>
      <c r="G45" s="68"/>
    </row>
    <row r="46" spans="1:7" s="57" customFormat="1" ht="38.25">
      <c r="A46" s="192">
        <v>7</v>
      </c>
      <c r="B46" s="47" t="s">
        <v>848</v>
      </c>
      <c r="C46" s="7">
        <v>40</v>
      </c>
      <c r="D46" s="34" t="s">
        <v>3</v>
      </c>
      <c r="E46" s="60">
        <v>3550</v>
      </c>
      <c r="F46" s="191">
        <f>ROUND(C46*E46,2)</f>
        <v>142000</v>
      </c>
      <c r="G46" s="68"/>
    </row>
    <row r="47" spans="1:7" s="57" customFormat="1" ht="12.95" customHeight="1">
      <c r="A47" s="187"/>
      <c r="B47" s="5"/>
      <c r="C47" s="7"/>
      <c r="D47" s="24"/>
      <c r="E47" s="25"/>
      <c r="F47" s="185"/>
      <c r="G47" s="68"/>
    </row>
    <row r="48" spans="1:7" s="57" customFormat="1">
      <c r="A48" s="187">
        <v>8</v>
      </c>
      <c r="B48" s="28" t="s">
        <v>34</v>
      </c>
      <c r="C48" s="7"/>
      <c r="D48" s="24"/>
      <c r="E48" s="25"/>
      <c r="F48" s="185">
        <f t="shared" ref="F48:F53" si="1">+ROUND(C48*E48,2)</f>
        <v>0</v>
      </c>
      <c r="G48" s="68"/>
    </row>
    <row r="49" spans="1:10" s="57" customFormat="1" ht="51">
      <c r="A49" s="187">
        <v>8.1</v>
      </c>
      <c r="B49" s="73" t="s">
        <v>851</v>
      </c>
      <c r="C49" s="7">
        <v>1</v>
      </c>
      <c r="D49" s="24" t="s">
        <v>3</v>
      </c>
      <c r="E49" s="25">
        <v>111255.8</v>
      </c>
      <c r="F49" s="185">
        <f t="shared" si="1"/>
        <v>111255.8</v>
      </c>
      <c r="G49" s="68"/>
    </row>
    <row r="50" spans="1:10" s="57" customFormat="1">
      <c r="A50" s="187">
        <v>8.1999999999999993</v>
      </c>
      <c r="B50" s="73" t="s">
        <v>841</v>
      </c>
      <c r="C50" s="7">
        <v>2</v>
      </c>
      <c r="D50" s="24" t="s">
        <v>3</v>
      </c>
      <c r="E50" s="25">
        <v>38964.559999999998</v>
      </c>
      <c r="F50" s="185">
        <f t="shared" si="1"/>
        <v>77929.119999999995</v>
      </c>
      <c r="G50" s="68"/>
    </row>
    <row r="51" spans="1:10" s="57" customFormat="1" ht="66.75" customHeight="1">
      <c r="A51" s="187">
        <v>8.3000000000000007</v>
      </c>
      <c r="B51" s="73" t="s">
        <v>852</v>
      </c>
      <c r="C51" s="7">
        <v>1</v>
      </c>
      <c r="D51" s="24" t="s">
        <v>3</v>
      </c>
      <c r="E51" s="25">
        <v>50772.81</v>
      </c>
      <c r="F51" s="185">
        <f t="shared" si="1"/>
        <v>50772.81</v>
      </c>
      <c r="G51" s="68"/>
    </row>
    <row r="52" spans="1:10" s="57" customFormat="1">
      <c r="A52" s="187">
        <v>8.4</v>
      </c>
      <c r="B52" s="5" t="s">
        <v>69</v>
      </c>
      <c r="C52" s="7">
        <v>1</v>
      </c>
      <c r="D52" s="24" t="s">
        <v>3</v>
      </c>
      <c r="E52" s="25">
        <v>3500</v>
      </c>
      <c r="F52" s="185">
        <f t="shared" si="1"/>
        <v>3500</v>
      </c>
      <c r="G52" s="68"/>
    </row>
    <row r="53" spans="1:10" s="57" customFormat="1" ht="14.25" customHeight="1">
      <c r="A53" s="187">
        <v>8.5</v>
      </c>
      <c r="B53" s="5" t="s">
        <v>849</v>
      </c>
      <c r="C53" s="7">
        <v>1</v>
      </c>
      <c r="D53" s="24" t="s">
        <v>3</v>
      </c>
      <c r="E53" s="25">
        <v>22500</v>
      </c>
      <c r="F53" s="185">
        <f t="shared" si="1"/>
        <v>22500</v>
      </c>
      <c r="G53" s="68"/>
    </row>
    <row r="54" spans="1:10" s="57" customFormat="1" ht="14.25" customHeight="1">
      <c r="A54" s="187"/>
      <c r="B54" s="5"/>
      <c r="C54" s="7"/>
      <c r="D54" s="24"/>
      <c r="E54" s="25"/>
      <c r="F54" s="185"/>
      <c r="G54" s="68"/>
    </row>
    <row r="55" spans="1:10" s="57" customFormat="1">
      <c r="A55" s="188">
        <v>9</v>
      </c>
      <c r="B55" s="28" t="s">
        <v>48</v>
      </c>
      <c r="C55" s="7"/>
      <c r="D55" s="16"/>
      <c r="E55" s="16"/>
      <c r="F55" s="185">
        <f>+ROUND(C55*E55,2)</f>
        <v>0</v>
      </c>
      <c r="G55" s="68"/>
    </row>
    <row r="56" spans="1:10" s="72" customFormat="1" ht="25.5">
      <c r="A56" s="192">
        <v>9.1</v>
      </c>
      <c r="B56" s="43" t="s">
        <v>275</v>
      </c>
      <c r="C56" s="7">
        <v>409</v>
      </c>
      <c r="D56" s="24" t="s">
        <v>1</v>
      </c>
      <c r="E56" s="74">
        <v>53.28</v>
      </c>
      <c r="F56" s="185">
        <f>+ROUND(C56*E56,2)</f>
        <v>21791.52</v>
      </c>
      <c r="G56" s="71"/>
    </row>
    <row r="57" spans="1:10" s="72" customFormat="1" ht="11.25" customHeight="1">
      <c r="A57" s="197"/>
      <c r="B57" s="46"/>
      <c r="C57" s="7"/>
      <c r="D57" s="24"/>
      <c r="E57" s="74"/>
      <c r="F57" s="185">
        <f>+ROUND(C57*E57,2)</f>
        <v>0</v>
      </c>
      <c r="G57" s="71"/>
    </row>
    <row r="58" spans="1:10" s="72" customFormat="1" ht="38.25">
      <c r="A58" s="198">
        <v>10</v>
      </c>
      <c r="B58" s="47" t="s">
        <v>121</v>
      </c>
      <c r="C58" s="7">
        <v>409</v>
      </c>
      <c r="D58" s="34" t="s">
        <v>1</v>
      </c>
      <c r="E58" s="8">
        <v>23.11</v>
      </c>
      <c r="F58" s="185">
        <f>ROUND(C58*E58,2)</f>
        <v>9451.99</v>
      </c>
      <c r="G58" s="71"/>
      <c r="J58" s="75"/>
    </row>
    <row r="59" spans="1:10" s="72" customFormat="1" ht="12.75" customHeight="1">
      <c r="A59" s="187"/>
      <c r="B59" s="46"/>
      <c r="C59" s="7"/>
      <c r="D59" s="34"/>
      <c r="E59" s="104"/>
      <c r="F59" s="199"/>
      <c r="G59" s="71"/>
    </row>
    <row r="60" spans="1:10" s="72" customFormat="1" ht="12.75" customHeight="1">
      <c r="A60" s="187">
        <v>11</v>
      </c>
      <c r="B60" s="46" t="s">
        <v>74</v>
      </c>
      <c r="C60" s="7">
        <v>409</v>
      </c>
      <c r="D60" s="34" t="s">
        <v>1</v>
      </c>
      <c r="E60" s="104">
        <v>15</v>
      </c>
      <c r="F60" s="185">
        <f>ROUND(C60*E60,2)</f>
        <v>6135</v>
      </c>
      <c r="G60" s="71"/>
      <c r="J60" s="75"/>
    </row>
    <row r="61" spans="1:10" s="57" customFormat="1" ht="16.5" customHeight="1">
      <c r="A61" s="200">
        <v>0</v>
      </c>
      <c r="B61" s="154" t="s">
        <v>70</v>
      </c>
      <c r="C61" s="154"/>
      <c r="D61" s="154"/>
      <c r="E61" s="155"/>
      <c r="F61" s="201">
        <f>SUM(F16:F60)</f>
        <v>4301328.12</v>
      </c>
      <c r="G61" s="68"/>
    </row>
    <row r="62" spans="1:10" s="57" customFormat="1" ht="12.75" customHeight="1">
      <c r="A62" s="187"/>
      <c r="B62" s="16"/>
      <c r="C62" s="7"/>
      <c r="D62" s="16"/>
      <c r="E62" s="7"/>
      <c r="F62" s="202"/>
      <c r="G62" s="68"/>
    </row>
    <row r="63" spans="1:10" s="18" customFormat="1" ht="30">
      <c r="A63" s="184" t="s">
        <v>9</v>
      </c>
      <c r="B63" s="56" t="s">
        <v>933</v>
      </c>
      <c r="C63" s="7"/>
      <c r="D63" s="121"/>
      <c r="E63" s="7"/>
      <c r="F63" s="185"/>
      <c r="G63" s="68"/>
    </row>
    <row r="64" spans="1:10" s="9" customFormat="1" ht="12.75" customHeight="1">
      <c r="A64" s="187"/>
      <c r="B64" s="16"/>
      <c r="C64" s="7"/>
      <c r="D64" s="16"/>
      <c r="E64" s="16"/>
      <c r="F64" s="202"/>
      <c r="G64" s="13"/>
      <c r="H64" s="13"/>
      <c r="I64" s="13"/>
      <c r="J64" s="13"/>
    </row>
    <row r="65" spans="1:10" s="9" customFormat="1" ht="15" customHeight="1">
      <c r="A65" s="184" t="s">
        <v>90</v>
      </c>
      <c r="B65" s="37" t="s">
        <v>140</v>
      </c>
      <c r="C65" s="7"/>
      <c r="D65" s="125"/>
      <c r="E65" s="76"/>
      <c r="F65" s="202">
        <f>+C65*E65</f>
        <v>0</v>
      </c>
      <c r="G65" s="11"/>
      <c r="H65" s="11"/>
      <c r="I65" s="11"/>
      <c r="J65" s="11"/>
    </row>
    <row r="66" spans="1:10" s="9" customFormat="1" ht="12.75" customHeight="1">
      <c r="A66" s="203"/>
      <c r="B66" s="16"/>
      <c r="C66" s="7"/>
      <c r="D66" s="125"/>
      <c r="E66" s="76"/>
      <c r="F66" s="202"/>
      <c r="G66" s="11"/>
      <c r="H66" s="11"/>
      <c r="I66" s="11"/>
      <c r="J66" s="11"/>
    </row>
    <row r="67" spans="1:10" s="9" customFormat="1" ht="12.75" customHeight="1">
      <c r="A67" s="203">
        <v>1</v>
      </c>
      <c r="B67" s="16" t="s">
        <v>141</v>
      </c>
      <c r="C67" s="7">
        <v>10</v>
      </c>
      <c r="D67" s="125" t="s">
        <v>142</v>
      </c>
      <c r="E67" s="76">
        <v>22500</v>
      </c>
      <c r="F67" s="191">
        <f>+ROUND((E67*C67),2)</f>
        <v>225000</v>
      </c>
      <c r="G67" s="11"/>
      <c r="H67" s="11"/>
      <c r="I67" s="11"/>
      <c r="J67" s="11"/>
    </row>
    <row r="68" spans="1:10" s="9" customFormat="1" ht="6" customHeight="1">
      <c r="A68" s="203"/>
      <c r="B68" s="16"/>
      <c r="C68" s="7"/>
      <c r="D68" s="125"/>
      <c r="E68" s="76"/>
      <c r="F68" s="191">
        <f t="shared" ref="F68:F76" si="2">+ROUND((E68*C68),2)</f>
        <v>0</v>
      </c>
      <c r="G68" s="11"/>
      <c r="H68" s="11"/>
      <c r="I68" s="11"/>
      <c r="J68" s="11"/>
    </row>
    <row r="69" spans="1:10" s="9" customFormat="1" ht="12.75" customHeight="1">
      <c r="A69" s="188">
        <v>2</v>
      </c>
      <c r="B69" s="37" t="s">
        <v>143</v>
      </c>
      <c r="C69" s="7"/>
      <c r="D69" s="77"/>
      <c r="E69" s="16"/>
      <c r="F69" s="191">
        <f t="shared" si="2"/>
        <v>0</v>
      </c>
      <c r="G69" s="39"/>
      <c r="H69" s="39"/>
      <c r="I69" s="39"/>
      <c r="J69" s="39"/>
    </row>
    <row r="70" spans="1:10" s="9" customFormat="1" ht="8.25" customHeight="1">
      <c r="A70" s="188"/>
      <c r="B70" s="37"/>
      <c r="C70" s="7"/>
      <c r="D70" s="77"/>
      <c r="E70" s="16"/>
      <c r="F70" s="191"/>
      <c r="G70" s="39"/>
      <c r="H70" s="39"/>
      <c r="I70" s="39"/>
      <c r="J70" s="39"/>
    </row>
    <row r="71" spans="1:10" s="9" customFormat="1" ht="25.5">
      <c r="A71" s="204">
        <f>A69+0.1</f>
        <v>2.1</v>
      </c>
      <c r="B71" s="124" t="s">
        <v>804</v>
      </c>
      <c r="C71" s="121"/>
      <c r="D71" s="16"/>
      <c r="E71" s="78"/>
      <c r="F71" s="191"/>
      <c r="G71" s="39"/>
      <c r="H71" s="39"/>
      <c r="I71" s="39"/>
      <c r="J71" s="39"/>
    </row>
    <row r="72" spans="1:10" s="57" customFormat="1">
      <c r="A72" s="190" t="s">
        <v>294</v>
      </c>
      <c r="B72" s="48" t="s">
        <v>930</v>
      </c>
      <c r="C72" s="7">
        <v>11991</v>
      </c>
      <c r="D72" s="24" t="s">
        <v>2</v>
      </c>
      <c r="E72" s="25">
        <v>65</v>
      </c>
      <c r="F72" s="191">
        <f>+ROUND(C72*E72,2)</f>
        <v>779415</v>
      </c>
      <c r="G72" s="68"/>
      <c r="H72" s="69"/>
      <c r="I72" s="70"/>
    </row>
    <row r="73" spans="1:10" s="57" customFormat="1">
      <c r="A73" s="190" t="s">
        <v>295</v>
      </c>
      <c r="B73" s="48" t="s">
        <v>934</v>
      </c>
      <c r="C73" s="7">
        <v>5139</v>
      </c>
      <c r="D73" s="24" t="s">
        <v>2</v>
      </c>
      <c r="E73" s="25">
        <v>450.8</v>
      </c>
      <c r="F73" s="191">
        <f>+ROUND(C73*E73,2)</f>
        <v>2316661.2000000002</v>
      </c>
      <c r="G73" s="68"/>
      <c r="H73" s="69"/>
      <c r="I73" s="70"/>
    </row>
    <row r="74" spans="1:10" ht="25.5">
      <c r="A74" s="190" t="s">
        <v>638</v>
      </c>
      <c r="B74" s="48" t="s">
        <v>805</v>
      </c>
      <c r="C74" s="7">
        <v>6423.75</v>
      </c>
      <c r="D74" s="126" t="s">
        <v>2</v>
      </c>
      <c r="E74" s="25">
        <v>183.5</v>
      </c>
      <c r="F74" s="191">
        <f t="shared" si="2"/>
        <v>1178758.1299999999</v>
      </c>
      <c r="G74" s="9"/>
    </row>
    <row r="75" spans="1:10" s="9" customFormat="1" ht="25.5">
      <c r="A75" s="205" t="s">
        <v>639</v>
      </c>
      <c r="B75" s="151" t="s">
        <v>843</v>
      </c>
      <c r="C75" s="140">
        <v>10170.94</v>
      </c>
      <c r="D75" s="144" t="s">
        <v>2</v>
      </c>
      <c r="E75" s="156">
        <v>210</v>
      </c>
      <c r="F75" s="206">
        <f t="shared" si="2"/>
        <v>2135897.4</v>
      </c>
      <c r="G75" s="39"/>
      <c r="H75" s="39"/>
      <c r="I75" s="39"/>
      <c r="J75" s="39"/>
    </row>
    <row r="76" spans="1:10" s="9" customFormat="1" ht="12.75" customHeight="1">
      <c r="A76" s="207"/>
      <c r="B76" s="126"/>
      <c r="C76" s="7"/>
      <c r="D76" s="16"/>
      <c r="E76" s="78"/>
      <c r="F76" s="191">
        <f t="shared" si="2"/>
        <v>0</v>
      </c>
      <c r="G76" s="39"/>
      <c r="H76" s="39"/>
      <c r="I76" s="39"/>
      <c r="J76" s="39"/>
    </row>
    <row r="77" spans="1:10" s="9" customFormat="1" ht="25.5">
      <c r="A77" s="204">
        <v>3</v>
      </c>
      <c r="B77" s="124" t="s">
        <v>844</v>
      </c>
      <c r="C77" s="121"/>
      <c r="D77" s="16"/>
      <c r="E77" s="78"/>
      <c r="F77" s="191"/>
      <c r="G77" s="39"/>
      <c r="H77" s="39"/>
      <c r="I77" s="39"/>
      <c r="J77" s="39"/>
    </row>
    <row r="78" spans="1:10" s="9" customFormat="1" ht="12.75" customHeight="1">
      <c r="A78" s="207">
        <v>3.1</v>
      </c>
      <c r="B78" s="79" t="s">
        <v>423</v>
      </c>
      <c r="C78" s="7">
        <v>2.2999999999999998</v>
      </c>
      <c r="D78" s="125" t="s">
        <v>2</v>
      </c>
      <c r="E78" s="76">
        <v>17748.18</v>
      </c>
      <c r="F78" s="191">
        <f t="shared" ref="F78:F99" si="3">+ROUND((E78*C78),2)</f>
        <v>40820.81</v>
      </c>
      <c r="G78" s="15"/>
      <c r="H78" s="39"/>
      <c r="I78" s="39"/>
      <c r="J78" s="39"/>
    </row>
    <row r="79" spans="1:10" s="9" customFormat="1" ht="25.5">
      <c r="A79" s="207">
        <f>+A78+0.1</f>
        <v>3.2</v>
      </c>
      <c r="B79" s="80" t="s">
        <v>421</v>
      </c>
      <c r="C79" s="7">
        <v>2.93</v>
      </c>
      <c r="D79" s="125" t="s">
        <v>2</v>
      </c>
      <c r="E79" s="76">
        <v>15161.86</v>
      </c>
      <c r="F79" s="191">
        <f t="shared" si="3"/>
        <v>44424.25</v>
      </c>
      <c r="G79" s="15"/>
      <c r="H79" s="39"/>
      <c r="I79" s="39"/>
      <c r="J79" s="39"/>
    </row>
    <row r="80" spans="1:10" s="9" customFormat="1" ht="12.75" customHeight="1">
      <c r="A80" s="207">
        <f t="shared" ref="A80:A86" si="4">+A79+0.1</f>
        <v>3.3</v>
      </c>
      <c r="B80" s="16" t="s">
        <v>412</v>
      </c>
      <c r="C80" s="7">
        <v>224.21</v>
      </c>
      <c r="D80" s="125" t="s">
        <v>2</v>
      </c>
      <c r="E80" s="76">
        <v>19757.759999999998</v>
      </c>
      <c r="F80" s="191">
        <f t="shared" si="3"/>
        <v>4429887.37</v>
      </c>
      <c r="G80" s="15"/>
      <c r="H80" s="11"/>
      <c r="J80" s="11"/>
    </row>
    <row r="81" spans="1:10" s="9" customFormat="1" ht="12.75" customHeight="1">
      <c r="A81" s="207">
        <f t="shared" si="4"/>
        <v>3.4</v>
      </c>
      <c r="B81" s="16" t="s">
        <v>413</v>
      </c>
      <c r="C81" s="7">
        <v>1.79</v>
      </c>
      <c r="D81" s="125" t="s">
        <v>2</v>
      </c>
      <c r="E81" s="76">
        <v>14048.28</v>
      </c>
      <c r="F81" s="191">
        <f t="shared" si="3"/>
        <v>25146.42</v>
      </c>
      <c r="G81" s="15"/>
      <c r="H81" s="11"/>
      <c r="I81" s="11"/>
      <c r="J81" s="11"/>
    </row>
    <row r="82" spans="1:10" s="9" customFormat="1" ht="12.75" customHeight="1">
      <c r="A82" s="207">
        <f t="shared" si="4"/>
        <v>3.5</v>
      </c>
      <c r="B82" s="16" t="s">
        <v>414</v>
      </c>
      <c r="C82" s="7">
        <v>15.46</v>
      </c>
      <c r="D82" s="125" t="s">
        <v>2</v>
      </c>
      <c r="E82" s="76">
        <v>17228.18</v>
      </c>
      <c r="F82" s="191">
        <f t="shared" si="3"/>
        <v>266347.65999999997</v>
      </c>
      <c r="G82" s="15"/>
      <c r="H82" s="11"/>
      <c r="J82" s="11"/>
    </row>
    <row r="83" spans="1:10" s="9" customFormat="1" ht="12.75" customHeight="1">
      <c r="A83" s="207">
        <f t="shared" si="4"/>
        <v>3.6</v>
      </c>
      <c r="B83" s="79" t="s">
        <v>415</v>
      </c>
      <c r="C83" s="7">
        <v>4.9000000000000004</v>
      </c>
      <c r="D83" s="125" t="s">
        <v>2</v>
      </c>
      <c r="E83" s="76">
        <v>18757.37</v>
      </c>
      <c r="F83" s="191">
        <f t="shared" si="3"/>
        <v>91911.11</v>
      </c>
      <c r="G83" s="15"/>
      <c r="H83" s="39"/>
      <c r="I83" s="39"/>
      <c r="J83" s="39"/>
    </row>
    <row r="84" spans="1:10" s="9" customFormat="1" ht="27" customHeight="1">
      <c r="A84" s="207">
        <f t="shared" si="4"/>
        <v>3.7</v>
      </c>
      <c r="B84" s="80" t="s">
        <v>416</v>
      </c>
      <c r="C84" s="7">
        <v>7.32</v>
      </c>
      <c r="D84" s="125" t="s">
        <v>2</v>
      </c>
      <c r="E84" s="76">
        <v>22107.32</v>
      </c>
      <c r="F84" s="191">
        <f t="shared" si="3"/>
        <v>161825.57999999999</v>
      </c>
      <c r="G84" s="15"/>
      <c r="H84" s="39"/>
      <c r="I84" s="39"/>
      <c r="J84" s="39"/>
    </row>
    <row r="85" spans="1:10" s="9" customFormat="1" ht="12.75" customHeight="1">
      <c r="A85" s="207">
        <f t="shared" si="4"/>
        <v>3.8</v>
      </c>
      <c r="B85" s="16" t="s">
        <v>433</v>
      </c>
      <c r="C85" s="7">
        <v>7.4</v>
      </c>
      <c r="D85" s="125" t="s">
        <v>2</v>
      </c>
      <c r="E85" s="76">
        <v>26913.77</v>
      </c>
      <c r="F85" s="191">
        <f t="shared" si="3"/>
        <v>199161.9</v>
      </c>
      <c r="G85" s="15"/>
      <c r="H85" s="11"/>
      <c r="I85" s="11"/>
      <c r="J85" s="11"/>
    </row>
    <row r="86" spans="1:10" s="9" customFormat="1" ht="24.75" customHeight="1">
      <c r="A86" s="207">
        <f t="shared" si="4"/>
        <v>3.9</v>
      </c>
      <c r="B86" s="80" t="s">
        <v>417</v>
      </c>
      <c r="C86" s="7">
        <v>2.93</v>
      </c>
      <c r="D86" s="125" t="s">
        <v>2</v>
      </c>
      <c r="E86" s="76">
        <v>20709.080000000002</v>
      </c>
      <c r="F86" s="191">
        <f t="shared" si="3"/>
        <v>60677.599999999999</v>
      </c>
      <c r="G86" s="15"/>
      <c r="H86" s="11"/>
      <c r="I86" s="11"/>
      <c r="J86" s="11"/>
    </row>
    <row r="87" spans="1:10" s="9" customFormat="1" ht="12.75" customHeight="1">
      <c r="A87" s="182">
        <v>3.1</v>
      </c>
      <c r="B87" s="16" t="s">
        <v>418</v>
      </c>
      <c r="C87" s="7">
        <v>13.72</v>
      </c>
      <c r="D87" s="125" t="s">
        <v>2</v>
      </c>
      <c r="E87" s="76">
        <v>18262.16</v>
      </c>
      <c r="F87" s="191">
        <f t="shared" si="3"/>
        <v>250556.84</v>
      </c>
      <c r="G87" s="15"/>
      <c r="H87" s="11"/>
      <c r="I87" s="11"/>
      <c r="J87" s="11"/>
    </row>
    <row r="88" spans="1:10" s="9" customFormat="1" ht="12.75" customHeight="1">
      <c r="A88" s="182">
        <v>3.11</v>
      </c>
      <c r="B88" s="79" t="s">
        <v>419</v>
      </c>
      <c r="C88" s="7">
        <v>2.92</v>
      </c>
      <c r="D88" s="125" t="s">
        <v>2</v>
      </c>
      <c r="E88" s="76">
        <v>19802.72</v>
      </c>
      <c r="F88" s="191">
        <f t="shared" si="3"/>
        <v>57823.94</v>
      </c>
      <c r="G88" s="15"/>
      <c r="H88" s="52"/>
      <c r="I88" s="11"/>
      <c r="J88" s="11"/>
    </row>
    <row r="89" spans="1:10" s="9" customFormat="1" ht="12.75" customHeight="1">
      <c r="A89" s="182">
        <v>3.12</v>
      </c>
      <c r="B89" s="79" t="s">
        <v>420</v>
      </c>
      <c r="C89" s="7">
        <v>0.04</v>
      </c>
      <c r="D89" s="125" t="s">
        <v>2</v>
      </c>
      <c r="E89" s="76">
        <v>23116.9</v>
      </c>
      <c r="F89" s="191">
        <f t="shared" si="3"/>
        <v>924.68</v>
      </c>
      <c r="G89" s="15"/>
      <c r="H89" s="11"/>
      <c r="I89" s="11"/>
      <c r="J89" s="11"/>
    </row>
    <row r="90" spans="1:10" s="9" customFormat="1" ht="12.75" customHeight="1">
      <c r="A90" s="182">
        <v>3.13</v>
      </c>
      <c r="B90" s="79" t="s">
        <v>428</v>
      </c>
      <c r="C90" s="7">
        <v>87.63</v>
      </c>
      <c r="D90" s="125" t="s">
        <v>2</v>
      </c>
      <c r="E90" s="76">
        <v>12553.46</v>
      </c>
      <c r="F90" s="191">
        <f t="shared" si="3"/>
        <v>1100059.7</v>
      </c>
      <c r="G90" s="15"/>
      <c r="H90" s="11"/>
      <c r="I90" s="11"/>
      <c r="J90" s="11"/>
    </row>
    <row r="91" spans="1:10" s="9" customFormat="1" ht="12.75" customHeight="1">
      <c r="A91" s="182">
        <v>3.14</v>
      </c>
      <c r="B91" s="79" t="s">
        <v>422</v>
      </c>
      <c r="C91" s="7">
        <v>5.59</v>
      </c>
      <c r="D91" s="125" t="s">
        <v>2</v>
      </c>
      <c r="E91" s="76">
        <v>15699.5</v>
      </c>
      <c r="F91" s="191">
        <f t="shared" si="3"/>
        <v>87760.21</v>
      </c>
      <c r="G91" s="15"/>
      <c r="H91" s="11"/>
      <c r="I91" s="11"/>
      <c r="J91" s="11"/>
    </row>
    <row r="92" spans="1:10" s="9" customFormat="1" ht="12.75" customHeight="1">
      <c r="A92" s="182">
        <v>3.15</v>
      </c>
      <c r="B92" s="79" t="s">
        <v>424</v>
      </c>
      <c r="C92" s="7">
        <v>1.1299999999999999</v>
      </c>
      <c r="D92" s="125" t="s">
        <v>2</v>
      </c>
      <c r="E92" s="76">
        <v>12407.81</v>
      </c>
      <c r="F92" s="191">
        <f t="shared" si="3"/>
        <v>14020.83</v>
      </c>
      <c r="G92" s="15"/>
      <c r="H92" s="11"/>
      <c r="I92" s="11"/>
      <c r="J92" s="11"/>
    </row>
    <row r="93" spans="1:10" s="9" customFormat="1" ht="26.25" customHeight="1">
      <c r="A93" s="182">
        <v>3.16</v>
      </c>
      <c r="B93" s="80" t="s">
        <v>425</v>
      </c>
      <c r="C93" s="7">
        <v>0.86</v>
      </c>
      <c r="D93" s="125" t="s">
        <v>2</v>
      </c>
      <c r="E93" s="76">
        <v>11941.73</v>
      </c>
      <c r="F93" s="191">
        <f t="shared" si="3"/>
        <v>10269.89</v>
      </c>
      <c r="G93" s="15"/>
      <c r="H93" s="11"/>
      <c r="I93" s="11"/>
      <c r="J93" s="11"/>
    </row>
    <row r="94" spans="1:10" s="9" customFormat="1" ht="12.75" customHeight="1">
      <c r="A94" s="182">
        <v>3.17</v>
      </c>
      <c r="B94" s="79" t="s">
        <v>426</v>
      </c>
      <c r="C94" s="7">
        <v>6.6</v>
      </c>
      <c r="D94" s="125" t="s">
        <v>2</v>
      </c>
      <c r="E94" s="76">
        <v>12582.59</v>
      </c>
      <c r="F94" s="191">
        <f t="shared" si="3"/>
        <v>83045.09</v>
      </c>
      <c r="G94" s="15"/>
      <c r="H94" s="11"/>
      <c r="I94" s="11"/>
      <c r="J94" s="11"/>
    </row>
    <row r="95" spans="1:10" s="9" customFormat="1" ht="12.75" customHeight="1">
      <c r="A95" s="182">
        <v>3.18</v>
      </c>
      <c r="B95" s="79" t="s">
        <v>427</v>
      </c>
      <c r="C95" s="7">
        <v>0.75</v>
      </c>
      <c r="D95" s="125" t="s">
        <v>2</v>
      </c>
      <c r="E95" s="76">
        <v>13223.45</v>
      </c>
      <c r="F95" s="191">
        <f t="shared" si="3"/>
        <v>9917.59</v>
      </c>
      <c r="G95" s="15"/>
      <c r="H95" s="11"/>
      <c r="I95" s="11"/>
      <c r="J95" s="11"/>
    </row>
    <row r="96" spans="1:10" s="9" customFormat="1" ht="25.5">
      <c r="A96" s="182">
        <v>3.19</v>
      </c>
      <c r="B96" s="80" t="s">
        <v>429</v>
      </c>
      <c r="C96" s="7">
        <v>0.54</v>
      </c>
      <c r="D96" s="125" t="s">
        <v>2</v>
      </c>
      <c r="E96" s="76">
        <v>11165.15</v>
      </c>
      <c r="F96" s="191">
        <f t="shared" si="3"/>
        <v>6029.18</v>
      </c>
      <c r="G96" s="15"/>
      <c r="H96" s="11"/>
      <c r="I96" s="11"/>
      <c r="J96" s="11"/>
    </row>
    <row r="97" spans="1:14" s="9" customFormat="1" ht="27.75" customHeight="1">
      <c r="A97" s="182">
        <v>3.2</v>
      </c>
      <c r="B97" s="80" t="s">
        <v>431</v>
      </c>
      <c r="C97" s="7">
        <v>0.66</v>
      </c>
      <c r="D97" s="125" t="s">
        <v>2</v>
      </c>
      <c r="E97" s="76">
        <v>10491.75</v>
      </c>
      <c r="F97" s="191">
        <f t="shared" si="3"/>
        <v>6924.56</v>
      </c>
      <c r="G97" s="15"/>
      <c r="H97" s="11"/>
      <c r="I97" s="11"/>
      <c r="J97" s="11"/>
      <c r="N97" s="9">
        <v>1.84</v>
      </c>
    </row>
    <row r="98" spans="1:14" s="9" customFormat="1" ht="12.75" customHeight="1">
      <c r="A98" s="182">
        <v>3.21</v>
      </c>
      <c r="B98" s="79" t="s">
        <v>430</v>
      </c>
      <c r="C98" s="7">
        <v>7.16</v>
      </c>
      <c r="D98" s="125" t="s">
        <v>2</v>
      </c>
      <c r="E98" s="76">
        <v>14595.49</v>
      </c>
      <c r="F98" s="191">
        <f t="shared" si="3"/>
        <v>104503.71</v>
      </c>
      <c r="G98" s="15"/>
      <c r="H98" s="11"/>
      <c r="I98" s="11"/>
      <c r="J98" s="11"/>
      <c r="N98" s="9">
        <f>1.95+0.15+0.5</f>
        <v>2.6</v>
      </c>
    </row>
    <row r="99" spans="1:14" s="9" customFormat="1" ht="12.75" customHeight="1">
      <c r="A99" s="182">
        <v>3.22</v>
      </c>
      <c r="B99" s="121" t="s">
        <v>432</v>
      </c>
      <c r="C99" s="121">
        <v>0.56999999999999995</v>
      </c>
      <c r="D99" s="121" t="s">
        <v>2</v>
      </c>
      <c r="E99" s="121">
        <v>16401.55</v>
      </c>
      <c r="F99" s="183">
        <f t="shared" si="3"/>
        <v>9348.8799999999992</v>
      </c>
      <c r="G99" s="15"/>
      <c r="H99" s="11"/>
      <c r="I99" s="11"/>
      <c r="J99" s="11"/>
      <c r="N99" s="9">
        <f>+N98*N97*6</f>
        <v>28.704000000000001</v>
      </c>
    </row>
    <row r="100" spans="1:14" s="9" customFormat="1" ht="12.75" customHeight="1">
      <c r="A100" s="182">
        <v>3.23</v>
      </c>
      <c r="B100" s="79" t="s">
        <v>648</v>
      </c>
      <c r="C100" s="7">
        <v>28.7</v>
      </c>
      <c r="D100" s="125" t="s">
        <v>11</v>
      </c>
      <c r="E100" s="76">
        <v>7952.56</v>
      </c>
      <c r="F100" s="191">
        <f>+ROUND((E100*C100),2)</f>
        <v>228238.47</v>
      </c>
      <c r="G100" s="15"/>
      <c r="H100" s="11"/>
      <c r="I100" s="11"/>
      <c r="J100" s="11"/>
      <c r="N100" s="9">
        <f>+N99*6</f>
        <v>172.22399999999999</v>
      </c>
    </row>
    <row r="101" spans="1:14" s="9" customFormat="1" ht="12.75" customHeight="1">
      <c r="A101" s="207"/>
      <c r="B101" s="126"/>
      <c r="C101" s="7"/>
      <c r="D101" s="16"/>
      <c r="E101" s="78"/>
      <c r="F101" s="191"/>
      <c r="G101" s="15"/>
      <c r="H101" s="39"/>
      <c r="I101" s="39"/>
      <c r="J101" s="39"/>
    </row>
    <row r="102" spans="1:14" s="9" customFormat="1" ht="12.75" customHeight="1">
      <c r="A102" s="188">
        <v>4</v>
      </c>
      <c r="B102" s="37" t="s">
        <v>152</v>
      </c>
      <c r="C102" s="7"/>
      <c r="D102" s="125"/>
      <c r="E102" s="76"/>
      <c r="F102" s="191">
        <f t="shared" ref="F102:F107" si="5">+ROUND((E102*C102),2)</f>
        <v>0</v>
      </c>
      <c r="G102" s="11"/>
      <c r="H102" s="11"/>
      <c r="I102" s="11"/>
      <c r="J102" s="11"/>
    </row>
    <row r="103" spans="1:14" s="9" customFormat="1" ht="12.75" customHeight="1">
      <c r="A103" s="203">
        <v>4.0999999999999996</v>
      </c>
      <c r="B103" s="16" t="s">
        <v>146</v>
      </c>
      <c r="C103" s="16">
        <v>338.94</v>
      </c>
      <c r="D103" s="125" t="s">
        <v>11</v>
      </c>
      <c r="E103" s="76">
        <v>518.98</v>
      </c>
      <c r="F103" s="191">
        <f t="shared" si="5"/>
        <v>175903.08</v>
      </c>
      <c r="G103" s="11"/>
      <c r="H103" s="11"/>
      <c r="I103" s="11"/>
      <c r="J103" s="11"/>
    </row>
    <row r="104" spans="1:14" s="12" customFormat="1" ht="12.75" customHeight="1">
      <c r="A104" s="203">
        <v>4.2</v>
      </c>
      <c r="B104" s="16" t="s">
        <v>58</v>
      </c>
      <c r="C104" s="16">
        <v>51.58</v>
      </c>
      <c r="D104" s="125" t="s">
        <v>11</v>
      </c>
      <c r="E104" s="76">
        <v>501.75</v>
      </c>
      <c r="F104" s="191">
        <f t="shared" si="5"/>
        <v>25880.27</v>
      </c>
      <c r="G104" s="11"/>
      <c r="H104" s="11"/>
      <c r="I104" s="11"/>
      <c r="J104" s="11"/>
    </row>
    <row r="105" spans="1:14" s="12" customFormat="1" ht="12.75" customHeight="1">
      <c r="A105" s="203">
        <v>4.3</v>
      </c>
      <c r="B105" s="16" t="s">
        <v>56</v>
      </c>
      <c r="C105" s="16">
        <v>583.35</v>
      </c>
      <c r="D105" s="125" t="s">
        <v>11</v>
      </c>
      <c r="E105" s="76">
        <v>312.7</v>
      </c>
      <c r="F105" s="191">
        <f t="shared" si="5"/>
        <v>182413.55</v>
      </c>
      <c r="G105" s="11"/>
      <c r="H105" s="11"/>
      <c r="I105" s="11"/>
      <c r="J105" s="11"/>
    </row>
    <row r="106" spans="1:14" s="12" customFormat="1" ht="12.75" customHeight="1">
      <c r="A106" s="203">
        <v>4.4000000000000004</v>
      </c>
      <c r="B106" s="16" t="s">
        <v>53</v>
      </c>
      <c r="C106" s="16">
        <v>452.26</v>
      </c>
      <c r="D106" s="125" t="s">
        <v>11</v>
      </c>
      <c r="E106" s="76">
        <v>331.47</v>
      </c>
      <c r="F106" s="191">
        <f t="shared" si="5"/>
        <v>149910.62</v>
      </c>
      <c r="G106" s="11"/>
      <c r="H106" s="11"/>
      <c r="I106" s="11"/>
      <c r="J106" s="11"/>
    </row>
    <row r="107" spans="1:14" s="9" customFormat="1" ht="12.75" customHeight="1">
      <c r="A107" s="203">
        <v>4.5</v>
      </c>
      <c r="B107" s="16" t="s">
        <v>59</v>
      </c>
      <c r="C107" s="16">
        <v>328.17</v>
      </c>
      <c r="D107" s="125" t="s">
        <v>1</v>
      </c>
      <c r="E107" s="76">
        <v>82.21</v>
      </c>
      <c r="F107" s="191">
        <f t="shared" si="5"/>
        <v>26978.86</v>
      </c>
      <c r="G107" s="11"/>
      <c r="H107" s="11"/>
      <c r="I107" s="11"/>
      <c r="J107" s="11"/>
    </row>
    <row r="108" spans="1:14" s="9" customFormat="1" ht="12.75" customHeight="1">
      <c r="A108" s="207"/>
      <c r="B108" s="126"/>
      <c r="C108" s="7"/>
      <c r="D108" s="16"/>
      <c r="E108" s="78"/>
      <c r="F108" s="191"/>
      <c r="G108" s="39"/>
      <c r="H108" s="39"/>
      <c r="I108" s="39"/>
      <c r="J108" s="39"/>
    </row>
    <row r="109" spans="1:14" s="9" customFormat="1" ht="12.75" customHeight="1">
      <c r="A109" s="203">
        <v>5</v>
      </c>
      <c r="B109" s="16" t="s">
        <v>191</v>
      </c>
      <c r="C109" s="16">
        <v>180.08</v>
      </c>
      <c r="D109" s="125" t="s">
        <v>11</v>
      </c>
      <c r="E109" s="76">
        <v>777.08</v>
      </c>
      <c r="F109" s="191">
        <f>+ROUND((E109*C109),2)</f>
        <v>139936.57</v>
      </c>
      <c r="G109" s="11"/>
      <c r="H109" s="11"/>
      <c r="I109" s="11"/>
      <c r="J109" s="11"/>
    </row>
    <row r="110" spans="1:14" s="9" customFormat="1" ht="12.75" customHeight="1">
      <c r="A110" s="203"/>
      <c r="B110" s="16"/>
      <c r="C110" s="7"/>
      <c r="D110" s="125"/>
      <c r="E110" s="76"/>
      <c r="F110" s="183"/>
      <c r="G110" s="11"/>
      <c r="H110" s="11"/>
      <c r="I110" s="11"/>
      <c r="J110" s="11"/>
    </row>
    <row r="111" spans="1:14" s="9" customFormat="1" ht="25.5">
      <c r="A111" s="194">
        <v>6</v>
      </c>
      <c r="B111" s="29" t="s">
        <v>845</v>
      </c>
      <c r="C111" s="7"/>
      <c r="D111" s="125"/>
      <c r="E111" s="76"/>
      <c r="F111" s="183">
        <f>+ROUND((E111*C111),2)</f>
        <v>0</v>
      </c>
      <c r="G111" s="11"/>
      <c r="H111" s="11"/>
      <c r="I111" s="11"/>
      <c r="J111" s="11"/>
    </row>
    <row r="112" spans="1:14" s="9" customFormat="1" ht="25.5">
      <c r="A112" s="208">
        <v>6.1</v>
      </c>
      <c r="B112" s="157" t="s">
        <v>789</v>
      </c>
      <c r="C112" s="140">
        <v>3</v>
      </c>
      <c r="D112" s="142" t="s">
        <v>13</v>
      </c>
      <c r="E112" s="143">
        <v>7417.19</v>
      </c>
      <c r="F112" s="206">
        <f>+ROUND((E112*C112),2)</f>
        <v>22251.57</v>
      </c>
      <c r="H112" s="11"/>
      <c r="I112" s="11"/>
      <c r="J112" s="11"/>
    </row>
    <row r="113" spans="1:10" ht="25.5">
      <c r="A113" s="192">
        <v>6.2</v>
      </c>
      <c r="B113" s="80" t="s">
        <v>853</v>
      </c>
      <c r="C113" s="7">
        <v>1</v>
      </c>
      <c r="D113" s="125" t="s">
        <v>3</v>
      </c>
      <c r="E113" s="76">
        <v>14160.67</v>
      </c>
      <c r="F113" s="191">
        <f>ROUND(E113*C113,2)</f>
        <v>14160.67</v>
      </c>
      <c r="G113" s="81"/>
      <c r="H113" s="81"/>
      <c r="I113" s="81"/>
      <c r="J113" s="81"/>
    </row>
    <row r="114" spans="1:10">
      <c r="A114" s="192">
        <v>6.3</v>
      </c>
      <c r="B114" s="80" t="s">
        <v>290</v>
      </c>
      <c r="C114" s="7">
        <v>1</v>
      </c>
      <c r="D114" s="125" t="s">
        <v>3</v>
      </c>
      <c r="E114" s="76">
        <v>3500</v>
      </c>
      <c r="F114" s="191">
        <f>ROUND(E114*C114,2)</f>
        <v>3500</v>
      </c>
      <c r="G114" s="81"/>
      <c r="H114" s="81"/>
      <c r="I114" s="81"/>
      <c r="J114" s="81"/>
    </row>
    <row r="115" spans="1:10" s="9" customFormat="1">
      <c r="A115" s="203"/>
      <c r="B115" s="16"/>
      <c r="C115" s="7"/>
      <c r="D115" s="125"/>
      <c r="E115" s="76"/>
      <c r="F115" s="191"/>
      <c r="H115" s="11"/>
      <c r="I115" s="11"/>
      <c r="J115" s="11"/>
    </row>
    <row r="116" spans="1:10" s="9" customFormat="1" ht="12.75" customHeight="1">
      <c r="A116" s="188">
        <v>7</v>
      </c>
      <c r="B116" s="37" t="s">
        <v>174</v>
      </c>
      <c r="C116" s="7">
        <v>0</v>
      </c>
      <c r="D116" s="125"/>
      <c r="E116" s="76"/>
      <c r="F116" s="191">
        <f t="shared" ref="F116:F122" si="6">ROUND(E116*C116,2)</f>
        <v>0</v>
      </c>
      <c r="G116" s="11"/>
      <c r="H116" s="11"/>
      <c r="I116" s="11"/>
      <c r="J116" s="11"/>
    </row>
    <row r="117" spans="1:10" ht="25.5">
      <c r="A117" s="187">
        <v>7.1</v>
      </c>
      <c r="B117" s="80" t="s">
        <v>656</v>
      </c>
      <c r="C117" s="7">
        <v>19.5</v>
      </c>
      <c r="D117" s="125" t="s">
        <v>1</v>
      </c>
      <c r="E117" s="76">
        <v>7417.19</v>
      </c>
      <c r="F117" s="191">
        <f t="shared" si="6"/>
        <v>144635.21</v>
      </c>
      <c r="G117" s="81"/>
      <c r="H117" s="81"/>
      <c r="I117" s="81"/>
      <c r="J117" s="81"/>
    </row>
    <row r="118" spans="1:10" ht="26.25" customHeight="1">
      <c r="A118" s="187">
        <v>7.2</v>
      </c>
      <c r="B118" s="80" t="s">
        <v>657</v>
      </c>
      <c r="C118" s="7">
        <v>2</v>
      </c>
      <c r="D118" s="125" t="s">
        <v>3</v>
      </c>
      <c r="E118" s="76">
        <v>111255.8</v>
      </c>
      <c r="F118" s="191">
        <f t="shared" si="6"/>
        <v>222511.6</v>
      </c>
      <c r="G118" s="81"/>
      <c r="H118" s="81"/>
      <c r="I118" s="81"/>
      <c r="J118" s="81"/>
    </row>
    <row r="119" spans="1:10" ht="25.5">
      <c r="A119" s="187">
        <v>7.3</v>
      </c>
      <c r="B119" s="80" t="s">
        <v>853</v>
      </c>
      <c r="C119" s="7">
        <v>2</v>
      </c>
      <c r="D119" s="125" t="s">
        <v>3</v>
      </c>
      <c r="E119" s="76">
        <v>14160.67</v>
      </c>
      <c r="F119" s="191">
        <f t="shared" si="6"/>
        <v>28321.34</v>
      </c>
      <c r="G119" s="81"/>
      <c r="H119" s="81"/>
      <c r="I119" s="81"/>
      <c r="J119" s="81"/>
    </row>
    <row r="120" spans="1:10" ht="25.5">
      <c r="A120" s="187">
        <v>7.4</v>
      </c>
      <c r="B120" s="80" t="s">
        <v>854</v>
      </c>
      <c r="C120" s="7">
        <v>1</v>
      </c>
      <c r="D120" s="125" t="s">
        <v>3</v>
      </c>
      <c r="E120" s="76">
        <v>14160.67</v>
      </c>
      <c r="F120" s="191">
        <f>ROUND(E120*C120,2)</f>
        <v>14160.67</v>
      </c>
      <c r="G120" s="81"/>
      <c r="H120" s="81"/>
      <c r="I120" s="81"/>
      <c r="J120" s="81"/>
    </row>
    <row r="121" spans="1:10" ht="25.5">
      <c r="A121" s="187">
        <v>7.5</v>
      </c>
      <c r="B121" s="80" t="s">
        <v>855</v>
      </c>
      <c r="C121" s="7">
        <v>2</v>
      </c>
      <c r="D121" s="125" t="s">
        <v>3</v>
      </c>
      <c r="E121" s="76">
        <v>3152.42</v>
      </c>
      <c r="F121" s="191">
        <f t="shared" si="6"/>
        <v>6304.84</v>
      </c>
      <c r="G121" s="81"/>
      <c r="H121" s="81"/>
      <c r="I121" s="81"/>
      <c r="J121" s="81"/>
    </row>
    <row r="122" spans="1:10">
      <c r="A122" s="187">
        <v>7.6</v>
      </c>
      <c r="B122" s="16" t="s">
        <v>658</v>
      </c>
      <c r="C122" s="7">
        <v>7</v>
      </c>
      <c r="D122" s="125" t="s">
        <v>3</v>
      </c>
      <c r="E122" s="76">
        <v>4144.3100000000004</v>
      </c>
      <c r="F122" s="191">
        <f t="shared" si="6"/>
        <v>29010.17</v>
      </c>
      <c r="G122" s="81"/>
      <c r="H122" s="81"/>
      <c r="I122" s="81"/>
      <c r="J122" s="81"/>
    </row>
    <row r="123" spans="1:10" ht="15.75" customHeight="1">
      <c r="A123" s="187">
        <v>7.7</v>
      </c>
      <c r="B123" s="16" t="s">
        <v>660</v>
      </c>
      <c r="C123" s="7">
        <v>2</v>
      </c>
      <c r="D123" s="125" t="s">
        <v>3</v>
      </c>
      <c r="E123" s="76">
        <v>22500</v>
      </c>
      <c r="F123" s="191">
        <f>ROUND(E123*C123,2)</f>
        <v>45000</v>
      </c>
      <c r="G123" s="81"/>
      <c r="H123" s="81"/>
      <c r="I123" s="81"/>
      <c r="J123" s="81"/>
    </row>
    <row r="124" spans="1:10" ht="15.75" customHeight="1">
      <c r="A124" s="187"/>
      <c r="B124" s="16"/>
      <c r="C124" s="7"/>
      <c r="D124" s="125"/>
      <c r="E124" s="16"/>
      <c r="F124" s="191"/>
      <c r="G124" s="81"/>
      <c r="H124" s="81"/>
      <c r="I124" s="81"/>
      <c r="J124" s="81"/>
    </row>
    <row r="125" spans="1:10" s="9" customFormat="1" ht="12.75" customHeight="1">
      <c r="A125" s="188">
        <v>8</v>
      </c>
      <c r="B125" s="37" t="s">
        <v>153</v>
      </c>
      <c r="C125" s="7"/>
      <c r="D125" s="125"/>
      <c r="E125" s="76"/>
      <c r="F125" s="191">
        <f>+ROUND((E125*C125),2)</f>
        <v>0</v>
      </c>
      <c r="G125" s="11"/>
      <c r="H125" s="11"/>
      <c r="I125" s="11"/>
      <c r="J125" s="11"/>
    </row>
    <row r="126" spans="1:10" ht="67.5" customHeight="1">
      <c r="A126" s="209">
        <v>8.1</v>
      </c>
      <c r="B126" s="43" t="s">
        <v>436</v>
      </c>
      <c r="C126" s="7">
        <v>2</v>
      </c>
      <c r="D126" s="125" t="s">
        <v>3</v>
      </c>
      <c r="E126" s="24">
        <v>413827.28</v>
      </c>
      <c r="F126" s="191">
        <f>+ROUND((E126*C126),2)</f>
        <v>827654.56</v>
      </c>
      <c r="G126" s="11"/>
      <c r="H126" s="11"/>
      <c r="I126" s="11"/>
      <c r="J126" s="11"/>
    </row>
    <row r="127" spans="1:10" ht="15.75" customHeight="1">
      <c r="A127" s="210">
        <v>8.1999999999999993</v>
      </c>
      <c r="B127" s="121" t="s">
        <v>435</v>
      </c>
      <c r="C127" s="121">
        <v>2929.5</v>
      </c>
      <c r="D127" s="121" t="s">
        <v>54</v>
      </c>
      <c r="E127" s="121">
        <v>3851.55</v>
      </c>
      <c r="F127" s="183">
        <f t="shared" ref="F127:F132" si="7">+ROUND((E127*C127),2)</f>
        <v>11283115.73</v>
      </c>
      <c r="G127" s="11"/>
      <c r="H127" s="11"/>
      <c r="I127" s="11"/>
      <c r="J127" s="11"/>
    </row>
    <row r="128" spans="1:10" ht="14.25" customHeight="1">
      <c r="A128" s="209"/>
      <c r="B128" s="30"/>
      <c r="C128" s="7"/>
      <c r="D128" s="125"/>
      <c r="E128" s="76"/>
      <c r="F128" s="191">
        <f t="shared" si="7"/>
        <v>0</v>
      </c>
      <c r="G128" s="11"/>
      <c r="H128" s="11"/>
      <c r="I128" s="11"/>
      <c r="J128" s="11"/>
    </row>
    <row r="129" spans="1:13" ht="14.25" customHeight="1">
      <c r="A129" s="211">
        <v>9</v>
      </c>
      <c r="B129" s="37" t="s">
        <v>155</v>
      </c>
      <c r="C129" s="7"/>
      <c r="D129" s="125"/>
      <c r="E129" s="76"/>
      <c r="F129" s="191">
        <f t="shared" si="7"/>
        <v>0</v>
      </c>
      <c r="G129" s="11"/>
      <c r="H129" s="11"/>
      <c r="I129" s="11"/>
      <c r="J129" s="11"/>
    </row>
    <row r="130" spans="1:13" ht="102">
      <c r="A130" s="212">
        <v>9.1</v>
      </c>
      <c r="B130" s="47" t="s">
        <v>437</v>
      </c>
      <c r="C130" s="7">
        <v>1</v>
      </c>
      <c r="D130" s="125" t="s">
        <v>3</v>
      </c>
      <c r="E130" s="76">
        <v>66115.7</v>
      </c>
      <c r="F130" s="191">
        <f t="shared" si="7"/>
        <v>66115.7</v>
      </c>
      <c r="G130" s="11"/>
      <c r="H130" s="11"/>
      <c r="I130" s="11"/>
      <c r="J130" s="11"/>
    </row>
    <row r="131" spans="1:13" s="21" customFormat="1" ht="25.5">
      <c r="A131" s="192">
        <v>9.1999999999999993</v>
      </c>
      <c r="B131" s="30" t="s">
        <v>856</v>
      </c>
      <c r="C131" s="7">
        <v>1</v>
      </c>
      <c r="D131" s="125" t="s">
        <v>3</v>
      </c>
      <c r="E131" s="76">
        <v>2100</v>
      </c>
      <c r="F131" s="191">
        <f t="shared" si="7"/>
        <v>2100</v>
      </c>
      <c r="G131" s="11"/>
      <c r="H131" s="11"/>
      <c r="I131" s="11"/>
      <c r="J131" s="11"/>
    </row>
    <row r="132" spans="1:13" ht="14.25" customHeight="1">
      <c r="A132" s="187"/>
      <c r="B132" s="30"/>
      <c r="C132" s="7"/>
      <c r="D132" s="125"/>
      <c r="E132" s="76"/>
      <c r="F132" s="191">
        <f t="shared" si="7"/>
        <v>0</v>
      </c>
      <c r="G132" s="11"/>
      <c r="H132" s="11"/>
      <c r="I132" s="11"/>
      <c r="J132" s="11"/>
    </row>
    <row r="133" spans="1:13" s="9" customFormat="1" ht="12.75" customHeight="1">
      <c r="A133" s="188">
        <v>10</v>
      </c>
      <c r="B133" s="37" t="s">
        <v>157</v>
      </c>
      <c r="C133" s="7"/>
      <c r="D133" s="125"/>
      <c r="E133" s="76"/>
      <c r="F133" s="191">
        <f t="shared" ref="F133:F150" si="8">+ROUND((E133*C133),2)</f>
        <v>0</v>
      </c>
      <c r="G133" s="11"/>
      <c r="H133" s="11"/>
      <c r="I133" s="11"/>
      <c r="J133" s="11"/>
    </row>
    <row r="134" spans="1:13" s="9" customFormat="1" ht="12.75" customHeight="1">
      <c r="A134" s="188"/>
      <c r="B134" s="37"/>
      <c r="C134" s="7"/>
      <c r="D134" s="125"/>
      <c r="E134" s="76"/>
      <c r="F134" s="191"/>
      <c r="G134" s="11"/>
      <c r="H134" s="11"/>
      <c r="I134" s="11"/>
      <c r="J134" s="11"/>
    </row>
    <row r="135" spans="1:13" s="9" customFormat="1" ht="12.75" customHeight="1">
      <c r="A135" s="188">
        <v>10.1</v>
      </c>
      <c r="B135" s="37" t="s">
        <v>156</v>
      </c>
      <c r="C135" s="7"/>
      <c r="D135" s="125"/>
      <c r="E135" s="76"/>
      <c r="F135" s="191">
        <f t="shared" si="8"/>
        <v>0</v>
      </c>
      <c r="G135" s="11"/>
      <c r="H135" s="11"/>
      <c r="I135" s="11"/>
      <c r="J135" s="11"/>
    </row>
    <row r="136" spans="1:13" s="9" customFormat="1" ht="65.25" customHeight="1">
      <c r="A136" s="208" t="s">
        <v>168</v>
      </c>
      <c r="B136" s="145" t="s">
        <v>445</v>
      </c>
      <c r="C136" s="140">
        <v>2</v>
      </c>
      <c r="D136" s="142" t="s">
        <v>3</v>
      </c>
      <c r="E136" s="143">
        <v>353976.49</v>
      </c>
      <c r="F136" s="206">
        <f t="shared" si="8"/>
        <v>707952.98</v>
      </c>
      <c r="G136" s="11"/>
      <c r="H136" s="11"/>
      <c r="I136" s="11"/>
      <c r="J136" s="11"/>
    </row>
    <row r="137" spans="1:13" s="9" customFormat="1" ht="6" customHeight="1">
      <c r="A137" s="203"/>
      <c r="B137" s="16"/>
      <c r="C137" s="7"/>
      <c r="D137" s="125"/>
      <c r="E137" s="76"/>
      <c r="F137" s="191">
        <f t="shared" si="8"/>
        <v>0</v>
      </c>
      <c r="G137" s="11"/>
      <c r="H137" s="11"/>
      <c r="I137" s="11"/>
      <c r="J137" s="11"/>
    </row>
    <row r="138" spans="1:13" s="9" customFormat="1" ht="12.75" customHeight="1">
      <c r="A138" s="188">
        <v>10.199999999999999</v>
      </c>
      <c r="B138" s="37" t="s">
        <v>806</v>
      </c>
      <c r="C138" s="7"/>
      <c r="D138" s="125"/>
      <c r="E138" s="76"/>
      <c r="F138" s="191">
        <f t="shared" si="8"/>
        <v>0</v>
      </c>
      <c r="G138" s="11"/>
      <c r="H138" s="11"/>
      <c r="I138" s="11"/>
      <c r="J138" s="11"/>
    </row>
    <row r="139" spans="1:13" s="41" customFormat="1" ht="30" customHeight="1">
      <c r="A139" s="203" t="s">
        <v>169</v>
      </c>
      <c r="B139" s="47" t="s">
        <v>659</v>
      </c>
      <c r="C139" s="7">
        <v>35.479999999999997</v>
      </c>
      <c r="D139" s="125" t="s">
        <v>2</v>
      </c>
      <c r="E139" s="76">
        <v>6349.9</v>
      </c>
      <c r="F139" s="191">
        <f t="shared" si="8"/>
        <v>225294.45</v>
      </c>
      <c r="G139" s="81"/>
      <c r="H139" s="81"/>
      <c r="I139" s="81"/>
      <c r="J139" s="81"/>
      <c r="M139" s="41">
        <f>+L139*1.05</f>
        <v>0</v>
      </c>
    </row>
    <row r="140" spans="1:13" s="9" customFormat="1" ht="4.5" customHeight="1">
      <c r="A140" s="203"/>
      <c r="B140" s="16"/>
      <c r="C140" s="7"/>
      <c r="D140" s="125"/>
      <c r="E140" s="76"/>
      <c r="F140" s="191">
        <f t="shared" si="8"/>
        <v>0</v>
      </c>
      <c r="G140" s="11"/>
      <c r="H140" s="11"/>
      <c r="I140" s="11"/>
      <c r="J140" s="11"/>
    </row>
    <row r="141" spans="1:13" s="9" customFormat="1" ht="12.75" customHeight="1">
      <c r="A141" s="188">
        <v>11</v>
      </c>
      <c r="B141" s="37" t="s">
        <v>158</v>
      </c>
      <c r="C141" s="7"/>
      <c r="D141" s="16"/>
      <c r="E141" s="76"/>
      <c r="F141" s="191">
        <f t="shared" si="8"/>
        <v>0</v>
      </c>
      <c r="G141" s="11"/>
      <c r="H141" s="11"/>
      <c r="I141" s="11"/>
      <c r="J141" s="11"/>
    </row>
    <row r="142" spans="1:13" s="41" customFormat="1" ht="25.5">
      <c r="A142" s="203">
        <v>11.1</v>
      </c>
      <c r="B142" s="43" t="s">
        <v>645</v>
      </c>
      <c r="C142" s="7">
        <v>29.7</v>
      </c>
      <c r="D142" s="125" t="s">
        <v>1</v>
      </c>
      <c r="E142" s="82">
        <v>7417.19</v>
      </c>
      <c r="F142" s="191">
        <f t="shared" si="8"/>
        <v>220290.54</v>
      </c>
      <c r="G142" s="9"/>
      <c r="H142" s="9"/>
      <c r="I142" s="9"/>
      <c r="J142" s="9"/>
    </row>
    <row r="143" spans="1:13" s="9" customFormat="1" ht="25.5">
      <c r="A143" s="203">
        <v>11.2</v>
      </c>
      <c r="B143" s="38" t="s">
        <v>857</v>
      </c>
      <c r="C143" s="7">
        <v>6</v>
      </c>
      <c r="D143" s="125" t="s">
        <v>3</v>
      </c>
      <c r="E143" s="82">
        <v>1000</v>
      </c>
      <c r="F143" s="191">
        <f t="shared" si="8"/>
        <v>6000</v>
      </c>
      <c r="G143" s="51"/>
      <c r="H143" s="51"/>
      <c r="I143" s="51"/>
      <c r="J143" s="51"/>
    </row>
    <row r="144" spans="1:13" s="9" customFormat="1" ht="168" customHeight="1">
      <c r="A144" s="203">
        <v>11.3</v>
      </c>
      <c r="B144" s="43" t="s">
        <v>447</v>
      </c>
      <c r="C144" s="7">
        <v>4</v>
      </c>
      <c r="D144" s="125" t="s">
        <v>3</v>
      </c>
      <c r="E144" s="82">
        <v>121894</v>
      </c>
      <c r="F144" s="191">
        <f>+ROUND((E144*C144),2)</f>
        <v>487576</v>
      </c>
      <c r="H144" s="11"/>
      <c r="I144" s="11"/>
      <c r="J144" s="11"/>
    </row>
    <row r="145" spans="1:12" s="9" customFormat="1" ht="25.5">
      <c r="A145" s="203">
        <v>11.4</v>
      </c>
      <c r="B145" s="43" t="s">
        <v>641</v>
      </c>
      <c r="C145" s="7">
        <v>12</v>
      </c>
      <c r="D145" s="125" t="s">
        <v>3</v>
      </c>
      <c r="E145" s="82">
        <v>9656.61</v>
      </c>
      <c r="F145" s="191">
        <f>ROUND(E145*C145,2)</f>
        <v>115879.32</v>
      </c>
      <c r="H145" s="11"/>
      <c r="I145" s="11"/>
      <c r="J145" s="11"/>
    </row>
    <row r="146" spans="1:12" s="9" customFormat="1">
      <c r="A146" s="203">
        <v>11.5</v>
      </c>
      <c r="B146" s="16" t="s">
        <v>642</v>
      </c>
      <c r="C146" s="7">
        <v>4</v>
      </c>
      <c r="D146" s="125" t="s">
        <v>3</v>
      </c>
      <c r="E146" s="82">
        <v>5749.11</v>
      </c>
      <c r="F146" s="191">
        <f>ROUND(E146*C146,2)</f>
        <v>22996.44</v>
      </c>
      <c r="H146" s="11"/>
      <c r="I146" s="11"/>
      <c r="J146" s="11"/>
    </row>
    <row r="147" spans="1:12" s="9" customFormat="1" ht="12.75" customHeight="1">
      <c r="A147" s="203">
        <v>11.6</v>
      </c>
      <c r="B147" s="16" t="s">
        <v>163</v>
      </c>
      <c r="C147" s="7">
        <v>12</v>
      </c>
      <c r="D147" s="125" t="s">
        <v>3</v>
      </c>
      <c r="E147" s="82">
        <v>3366.95</v>
      </c>
      <c r="F147" s="191">
        <f t="shared" si="8"/>
        <v>40403.4</v>
      </c>
      <c r="G147" s="11"/>
      <c r="H147" s="11"/>
      <c r="I147" s="11"/>
      <c r="J147" s="11"/>
    </row>
    <row r="148" spans="1:12" s="9" customFormat="1" ht="12.75" customHeight="1">
      <c r="A148" s="210">
        <v>11.7</v>
      </c>
      <c r="B148" s="16" t="s">
        <v>165</v>
      </c>
      <c r="C148" s="7">
        <v>12</v>
      </c>
      <c r="D148" s="125" t="s">
        <v>3</v>
      </c>
      <c r="E148" s="82">
        <v>250</v>
      </c>
      <c r="F148" s="213">
        <f t="shared" si="8"/>
        <v>3000</v>
      </c>
      <c r="G148" s="11"/>
      <c r="H148" s="11"/>
      <c r="I148" s="11"/>
      <c r="J148" s="11"/>
    </row>
    <row r="149" spans="1:12" s="41" customFormat="1" ht="81.75" customHeight="1">
      <c r="A149" s="203">
        <v>11.8</v>
      </c>
      <c r="B149" s="47" t="s">
        <v>444</v>
      </c>
      <c r="C149" s="82">
        <v>1777.01</v>
      </c>
      <c r="D149" s="125" t="s">
        <v>167</v>
      </c>
      <c r="E149" s="82">
        <v>3341</v>
      </c>
      <c r="F149" s="191">
        <f t="shared" si="8"/>
        <v>5936990.4100000001</v>
      </c>
      <c r="G149" s="81"/>
      <c r="H149" s="81"/>
      <c r="I149" s="81"/>
      <c r="J149" s="81"/>
    </row>
    <row r="150" spans="1:12" s="9" customFormat="1" ht="3" customHeight="1">
      <c r="A150" s="187"/>
      <c r="B150" s="37"/>
      <c r="C150" s="7"/>
      <c r="D150" s="125"/>
      <c r="E150" s="76"/>
      <c r="F150" s="191">
        <f t="shared" si="8"/>
        <v>0</v>
      </c>
      <c r="G150" s="11"/>
      <c r="H150" s="11"/>
      <c r="I150" s="11"/>
      <c r="J150" s="11"/>
    </row>
    <row r="151" spans="1:12" s="9" customFormat="1" ht="12.75" customHeight="1">
      <c r="A151" s="188">
        <v>12</v>
      </c>
      <c r="B151" s="37" t="s">
        <v>170</v>
      </c>
      <c r="C151" s="7"/>
      <c r="D151" s="125"/>
      <c r="E151" s="76"/>
      <c r="F151" s="191">
        <f t="shared" ref="F151:F159" si="9">+ROUND((E151*C151),2)</f>
        <v>0</v>
      </c>
      <c r="G151" s="11"/>
      <c r="H151" s="11"/>
      <c r="I151" s="11"/>
      <c r="J151" s="11"/>
    </row>
    <row r="152" spans="1:12" s="9" customFormat="1" ht="25.5">
      <c r="A152" s="192">
        <v>12.1</v>
      </c>
      <c r="B152" s="47" t="s">
        <v>644</v>
      </c>
      <c r="C152" s="7">
        <v>231.64</v>
      </c>
      <c r="D152" s="24" t="s">
        <v>54</v>
      </c>
      <c r="E152" s="82">
        <v>7424.14</v>
      </c>
      <c r="F152" s="191">
        <f>ROUND(E152*C152,2)</f>
        <v>1719727.79</v>
      </c>
      <c r="G152" s="11"/>
      <c r="H152" s="11"/>
      <c r="I152" s="11"/>
      <c r="J152" s="11"/>
    </row>
    <row r="153" spans="1:12" s="9" customFormat="1" ht="6.75" customHeight="1">
      <c r="A153" s="187"/>
      <c r="B153" s="37"/>
      <c r="C153" s="7"/>
      <c r="D153" s="125"/>
      <c r="E153" s="76"/>
      <c r="F153" s="191">
        <f t="shared" si="9"/>
        <v>0</v>
      </c>
      <c r="G153" s="11"/>
      <c r="H153" s="11"/>
      <c r="I153" s="11"/>
      <c r="J153" s="11"/>
      <c r="L153" s="172"/>
    </row>
    <row r="154" spans="1:12" s="9" customFormat="1" ht="12.75" customHeight="1">
      <c r="A154" s="188">
        <v>12.2</v>
      </c>
      <c r="B154" s="37" t="s">
        <v>171</v>
      </c>
      <c r="C154" s="7"/>
      <c r="D154" s="125"/>
      <c r="E154" s="76"/>
      <c r="F154" s="191">
        <f t="shared" si="9"/>
        <v>0</v>
      </c>
      <c r="G154" s="11"/>
      <c r="H154" s="11"/>
      <c r="I154" s="11"/>
      <c r="J154" s="11"/>
    </row>
    <row r="155" spans="1:12" s="9" customFormat="1" ht="28.5" customHeight="1">
      <c r="A155" s="203" t="s">
        <v>740</v>
      </c>
      <c r="B155" s="47" t="s">
        <v>926</v>
      </c>
      <c r="C155" s="7">
        <v>19</v>
      </c>
      <c r="D155" s="125" t="s">
        <v>2</v>
      </c>
      <c r="E155" s="76">
        <v>15169.31</v>
      </c>
      <c r="F155" s="191">
        <f t="shared" si="9"/>
        <v>288216.89</v>
      </c>
      <c r="G155" s="11"/>
      <c r="H155" s="11"/>
      <c r="I155" s="11"/>
      <c r="J155" s="11"/>
    </row>
    <row r="156" spans="1:12" s="9" customFormat="1" ht="12.75" customHeight="1">
      <c r="A156" s="203" t="s">
        <v>741</v>
      </c>
      <c r="B156" s="16" t="s">
        <v>172</v>
      </c>
      <c r="C156" s="7">
        <v>19</v>
      </c>
      <c r="D156" s="125" t="s">
        <v>2</v>
      </c>
      <c r="E156" s="76">
        <v>930</v>
      </c>
      <c r="F156" s="191">
        <f t="shared" si="9"/>
        <v>17670</v>
      </c>
      <c r="G156" s="11"/>
      <c r="H156" s="11"/>
      <c r="I156" s="11"/>
      <c r="J156" s="11"/>
    </row>
    <row r="157" spans="1:12" s="9" customFormat="1" ht="12.75" customHeight="1">
      <c r="A157" s="208" t="s">
        <v>742</v>
      </c>
      <c r="B157" s="122" t="s">
        <v>173</v>
      </c>
      <c r="C157" s="140">
        <v>19</v>
      </c>
      <c r="D157" s="142" t="s">
        <v>2</v>
      </c>
      <c r="E157" s="143">
        <v>950</v>
      </c>
      <c r="F157" s="206">
        <f t="shared" si="9"/>
        <v>18050</v>
      </c>
      <c r="G157" s="11"/>
      <c r="H157" s="11"/>
      <c r="I157" s="11"/>
      <c r="J157" s="11"/>
    </row>
    <row r="158" spans="1:12" s="9" customFormat="1" ht="5.25" customHeight="1">
      <c r="A158" s="203"/>
      <c r="B158" s="16"/>
      <c r="C158" s="7"/>
      <c r="D158" s="125"/>
      <c r="E158" s="76"/>
      <c r="F158" s="191">
        <f t="shared" si="9"/>
        <v>0</v>
      </c>
      <c r="G158" s="11"/>
      <c r="H158" s="11"/>
      <c r="I158" s="11"/>
      <c r="J158" s="11"/>
    </row>
    <row r="159" spans="1:12" s="9" customFormat="1" ht="12.75" customHeight="1">
      <c r="A159" s="188">
        <v>12.3</v>
      </c>
      <c r="B159" s="37" t="s">
        <v>442</v>
      </c>
      <c r="C159" s="7"/>
      <c r="D159" s="125"/>
      <c r="E159" s="76"/>
      <c r="F159" s="191">
        <f t="shared" si="9"/>
        <v>0</v>
      </c>
      <c r="G159" s="11"/>
      <c r="H159" s="11"/>
      <c r="I159" s="11"/>
      <c r="J159" s="11"/>
    </row>
    <row r="160" spans="1:12" s="9" customFormat="1" ht="155.25" customHeight="1">
      <c r="A160" s="203" t="s">
        <v>743</v>
      </c>
      <c r="B160" s="47" t="s">
        <v>646</v>
      </c>
      <c r="C160" s="153">
        <v>6</v>
      </c>
      <c r="D160" s="125" t="s">
        <v>3</v>
      </c>
      <c r="E160" s="77">
        <v>47349.51</v>
      </c>
      <c r="F160" s="214">
        <f>+ROUND((E160*C160),2)</f>
        <v>284097.06</v>
      </c>
      <c r="G160" s="11"/>
      <c r="H160" s="11"/>
      <c r="I160" s="11"/>
      <c r="J160" s="11"/>
    </row>
    <row r="161" spans="1:12" s="9" customFormat="1" ht="155.25" customHeight="1">
      <c r="A161" s="203" t="s">
        <v>744</v>
      </c>
      <c r="B161" s="47" t="s">
        <v>448</v>
      </c>
      <c r="C161" s="153">
        <v>6</v>
      </c>
      <c r="D161" s="125" t="s">
        <v>3</v>
      </c>
      <c r="E161" s="77">
        <v>34444.57</v>
      </c>
      <c r="F161" s="214">
        <f>+ROUND((E161*C161),2)</f>
        <v>206667.42</v>
      </c>
      <c r="G161" s="11"/>
      <c r="H161" s="11"/>
      <c r="I161" s="11"/>
      <c r="J161" s="11"/>
    </row>
    <row r="162" spans="1:12" s="41" customFormat="1" ht="171" customHeight="1">
      <c r="A162" s="208" t="s">
        <v>745</v>
      </c>
      <c r="B162" s="145" t="s">
        <v>647</v>
      </c>
      <c r="C162">
        <v>1</v>
      </c>
      <c r="D162" s="142" t="s">
        <v>3</v>
      </c>
      <c r="E162" s="146">
        <v>34444.57</v>
      </c>
      <c r="F162">
        <f>+ROUND((E162*C162),2)</f>
        <v>34444.57</v>
      </c>
      <c r="G162" s="9"/>
      <c r="H162" s="9"/>
      <c r="I162" s="9"/>
      <c r="J162" s="9"/>
    </row>
    <row r="163" spans="1:12" s="41" customFormat="1" ht="154.5" customHeight="1">
      <c r="A163" s="203" t="s">
        <v>746</v>
      </c>
      <c r="B163" s="47" t="s">
        <v>449</v>
      </c>
      <c r="C163" s="153">
        <v>6</v>
      </c>
      <c r="D163" s="125" t="s">
        <v>3</v>
      </c>
      <c r="E163" s="77">
        <v>121894</v>
      </c>
      <c r="F163" s="214">
        <f>+ROUND((E163*C163),2)</f>
        <v>731364</v>
      </c>
      <c r="G163" s="81"/>
      <c r="H163" s="81"/>
      <c r="I163" s="81"/>
      <c r="J163" s="81"/>
    </row>
    <row r="164" spans="1:12" s="41" customFormat="1" ht="80.25" customHeight="1">
      <c r="A164" s="203" t="s">
        <v>747</v>
      </c>
      <c r="B164" s="47" t="s">
        <v>807</v>
      </c>
      <c r="C164" s="153">
        <v>6</v>
      </c>
      <c r="D164" s="125" t="s">
        <v>3</v>
      </c>
      <c r="E164" s="77">
        <v>365800</v>
      </c>
      <c r="F164" s="214">
        <f>+ROUND((E164*C164),2)</f>
        <v>2194800</v>
      </c>
      <c r="G164" s="81"/>
      <c r="H164" s="81"/>
      <c r="I164" s="81"/>
      <c r="J164" s="81"/>
    </row>
    <row r="165" spans="1:12" s="41" customFormat="1">
      <c r="A165" s="203"/>
      <c r="B165" s="47"/>
      <c r="C165" s="153"/>
      <c r="D165" s="125"/>
      <c r="E165" s="77"/>
      <c r="F165" s="214"/>
      <c r="G165" s="81"/>
      <c r="H165" s="81"/>
      <c r="I165" s="81"/>
      <c r="J165" s="81"/>
    </row>
    <row r="166" spans="1:12" s="3" customFormat="1" ht="15" customHeight="1">
      <c r="A166" s="188" t="s">
        <v>748</v>
      </c>
      <c r="B166" s="37" t="s">
        <v>758</v>
      </c>
      <c r="C166" s="7"/>
      <c r="D166" s="125"/>
      <c r="E166" s="126"/>
      <c r="F166" s="191"/>
      <c r="G166" s="51"/>
      <c r="H166" s="51"/>
      <c r="I166" s="51"/>
      <c r="J166" s="51"/>
      <c r="K166" s="51"/>
      <c r="L166" s="51"/>
    </row>
    <row r="167" spans="1:12" s="3" customFormat="1" ht="83.25" customHeight="1">
      <c r="A167" s="192" t="s">
        <v>935</v>
      </c>
      <c r="B167" s="47" t="s">
        <v>808</v>
      </c>
      <c r="C167" s="7">
        <v>1</v>
      </c>
      <c r="D167" s="125" t="s">
        <v>3</v>
      </c>
      <c r="E167" s="76">
        <v>502126.85</v>
      </c>
      <c r="F167" s="191">
        <f>ROUND(C167*E167,2)</f>
        <v>502126.85</v>
      </c>
      <c r="G167" s="51"/>
      <c r="H167" s="51"/>
      <c r="I167" s="51"/>
      <c r="J167" s="51"/>
      <c r="K167" s="51"/>
      <c r="L167" s="51"/>
    </row>
    <row r="168" spans="1:12" s="83" customFormat="1" ht="12.75" customHeight="1">
      <c r="A168" s="203" t="s">
        <v>936</v>
      </c>
      <c r="B168" s="16" t="s">
        <v>643</v>
      </c>
      <c r="C168" s="7">
        <v>231.64</v>
      </c>
      <c r="D168" s="125" t="s">
        <v>54</v>
      </c>
      <c r="E168" s="76">
        <v>6674.61</v>
      </c>
      <c r="F168" s="191">
        <f>ROUND(E168*C168,2)</f>
        <v>1546106.66</v>
      </c>
      <c r="G168" s="9"/>
      <c r="H168" s="9"/>
      <c r="I168" s="9"/>
      <c r="J168" s="9"/>
    </row>
    <row r="169" spans="1:12" s="9" customFormat="1" ht="12.75" customHeight="1">
      <c r="A169" s="203"/>
      <c r="B169" s="16"/>
      <c r="C169" s="7"/>
      <c r="D169" s="125"/>
      <c r="E169" s="76"/>
      <c r="F169" s="191"/>
      <c r="G169" s="11"/>
      <c r="H169" s="11"/>
      <c r="I169" s="11"/>
      <c r="J169" s="11"/>
    </row>
    <row r="170" spans="1:12" s="41" customFormat="1" ht="38.25">
      <c r="A170" s="203" t="s">
        <v>937</v>
      </c>
      <c r="B170" s="47" t="s">
        <v>809</v>
      </c>
      <c r="C170" s="7">
        <v>1</v>
      </c>
      <c r="D170" s="125" t="s">
        <v>3</v>
      </c>
      <c r="E170" s="76">
        <v>9200</v>
      </c>
      <c r="F170" s="191">
        <f>+ROUND((E170*C170),2)</f>
        <v>9200</v>
      </c>
      <c r="G170" s="81"/>
      <c r="H170" s="81"/>
      <c r="I170" s="81"/>
      <c r="J170" s="81"/>
    </row>
    <row r="171" spans="1:12" s="9" customFormat="1" ht="51">
      <c r="A171" s="203" t="s">
        <v>749</v>
      </c>
      <c r="B171" s="47" t="s">
        <v>810</v>
      </c>
      <c r="C171" s="7">
        <v>6</v>
      </c>
      <c r="D171" s="125" t="s">
        <v>3</v>
      </c>
      <c r="E171" s="76">
        <v>9200</v>
      </c>
      <c r="F171" s="191">
        <f>+ROUND((E171*C171),2)</f>
        <v>55200</v>
      </c>
      <c r="G171" s="11"/>
      <c r="H171" s="11"/>
      <c r="I171" s="11"/>
      <c r="J171" s="11"/>
    </row>
    <row r="172" spans="1:12" s="9" customFormat="1" ht="6.75" customHeight="1">
      <c r="A172" s="203"/>
      <c r="B172" s="16"/>
      <c r="C172" s="7"/>
      <c r="D172" s="125"/>
      <c r="E172" s="76"/>
      <c r="F172" s="191"/>
      <c r="G172" s="11"/>
      <c r="H172" s="11"/>
      <c r="I172" s="11"/>
      <c r="J172" s="11"/>
    </row>
    <row r="173" spans="1:12" s="9" customFormat="1" ht="12.75" customHeight="1">
      <c r="A173" s="188">
        <v>13</v>
      </c>
      <c r="B173" s="37" t="s">
        <v>649</v>
      </c>
      <c r="C173" s="7">
        <v>0</v>
      </c>
      <c r="D173" s="125"/>
      <c r="E173" s="76"/>
      <c r="F173" s="191">
        <f t="shared" ref="F173:F181" si="10">ROUND(E173*C173,2)</f>
        <v>0</v>
      </c>
      <c r="G173" s="11"/>
      <c r="H173" s="11"/>
      <c r="I173" s="11"/>
      <c r="J173" s="11"/>
    </row>
    <row r="174" spans="1:12" s="9" customFormat="1" ht="12.75" customHeight="1">
      <c r="A174" s="187">
        <v>13.1</v>
      </c>
      <c r="B174" s="16" t="s">
        <v>650</v>
      </c>
      <c r="C174" s="7">
        <v>0.26</v>
      </c>
      <c r="D174" s="125" t="s">
        <v>2</v>
      </c>
      <c r="E174" s="76">
        <v>17920.86</v>
      </c>
      <c r="F174" s="191">
        <f t="shared" si="10"/>
        <v>4659.42</v>
      </c>
      <c r="G174" s="11"/>
      <c r="H174" s="11"/>
      <c r="I174" s="11"/>
      <c r="J174" s="11"/>
    </row>
    <row r="175" spans="1:12" s="9" customFormat="1" ht="12.75" customHeight="1">
      <c r="A175" s="187">
        <v>13.2</v>
      </c>
      <c r="B175" s="16" t="s">
        <v>651</v>
      </c>
      <c r="C175" s="7">
        <v>2.71</v>
      </c>
      <c r="D175" s="125" t="s">
        <v>2</v>
      </c>
      <c r="E175" s="76">
        <v>19852.38</v>
      </c>
      <c r="F175" s="191">
        <f t="shared" si="10"/>
        <v>53799.95</v>
      </c>
      <c r="G175" s="11"/>
      <c r="H175" s="11"/>
      <c r="I175" s="11"/>
      <c r="J175" s="11"/>
    </row>
    <row r="176" spans="1:12" s="9" customFormat="1" ht="12.75" customHeight="1">
      <c r="A176" s="187">
        <v>13.3</v>
      </c>
      <c r="B176" s="16" t="s">
        <v>652</v>
      </c>
      <c r="C176" s="7">
        <v>0.12</v>
      </c>
      <c r="D176" s="125" t="s">
        <v>2</v>
      </c>
      <c r="E176" s="76">
        <v>18883.64</v>
      </c>
      <c r="F176" s="191">
        <f>ROUND(E176*C176,2)</f>
        <v>2266.04</v>
      </c>
      <c r="G176" s="11"/>
      <c r="H176" s="11"/>
      <c r="I176" s="11"/>
      <c r="J176" s="11"/>
    </row>
    <row r="177" spans="1:10" s="9" customFormat="1" ht="12.75" customHeight="1">
      <c r="A177" s="187">
        <v>13.4</v>
      </c>
      <c r="B177" s="16" t="s">
        <v>320</v>
      </c>
      <c r="C177" s="7">
        <v>0.6</v>
      </c>
      <c r="D177" s="125" t="s">
        <v>11</v>
      </c>
      <c r="E177" s="76">
        <v>535.76</v>
      </c>
      <c r="F177" s="191">
        <f t="shared" si="10"/>
        <v>321.45999999999998</v>
      </c>
      <c r="G177" s="11"/>
      <c r="H177" s="11"/>
      <c r="I177" s="11"/>
      <c r="J177" s="11"/>
    </row>
    <row r="178" spans="1:10" s="9" customFormat="1" ht="12.75" customHeight="1">
      <c r="A178" s="187">
        <v>13.5</v>
      </c>
      <c r="B178" s="16" t="s">
        <v>653</v>
      </c>
      <c r="C178" s="7">
        <v>8.5500000000000007</v>
      </c>
      <c r="D178" s="125" t="s">
        <v>11</v>
      </c>
      <c r="E178" s="76">
        <v>319.99</v>
      </c>
      <c r="F178" s="191">
        <f t="shared" si="10"/>
        <v>2735.91</v>
      </c>
      <c r="G178" s="11"/>
      <c r="H178" s="11"/>
      <c r="I178" s="11"/>
      <c r="J178" s="11"/>
    </row>
    <row r="179" spans="1:10" s="9" customFormat="1" ht="12.75" customHeight="1">
      <c r="A179" s="187">
        <v>13.6</v>
      </c>
      <c r="B179" s="16" t="s">
        <v>147</v>
      </c>
      <c r="C179" s="7">
        <v>12.35</v>
      </c>
      <c r="D179" s="125" t="s">
        <v>11</v>
      </c>
      <c r="E179" s="76">
        <v>327.45</v>
      </c>
      <c r="F179" s="191">
        <f t="shared" si="10"/>
        <v>4044.01</v>
      </c>
      <c r="G179" s="11"/>
      <c r="H179" s="11"/>
      <c r="I179" s="11"/>
      <c r="J179" s="11"/>
    </row>
    <row r="180" spans="1:10" s="9" customFormat="1" ht="12.75" customHeight="1">
      <c r="A180" s="187">
        <v>13.7</v>
      </c>
      <c r="B180" s="16" t="s">
        <v>59</v>
      </c>
      <c r="C180" s="7">
        <v>5.5</v>
      </c>
      <c r="D180" s="125" t="s">
        <v>1</v>
      </c>
      <c r="E180" s="76">
        <v>82.21</v>
      </c>
      <c r="F180" s="191">
        <f t="shared" si="10"/>
        <v>452.16</v>
      </c>
      <c r="G180" s="11"/>
      <c r="H180" s="11"/>
      <c r="I180" s="11"/>
      <c r="J180" s="11"/>
    </row>
    <row r="181" spans="1:10" s="9" customFormat="1" ht="12.75" customHeight="1">
      <c r="A181" s="187">
        <v>13.8</v>
      </c>
      <c r="B181" s="16" t="s">
        <v>654</v>
      </c>
      <c r="C181" s="7">
        <v>1</v>
      </c>
      <c r="D181" s="125" t="s">
        <v>3</v>
      </c>
      <c r="E181" s="76">
        <v>5500</v>
      </c>
      <c r="F181" s="191">
        <f t="shared" si="10"/>
        <v>5500</v>
      </c>
      <c r="G181" s="11"/>
      <c r="H181" s="11"/>
      <c r="I181" s="11"/>
      <c r="J181" s="11"/>
    </row>
    <row r="182" spans="1:10" ht="25.5" customHeight="1">
      <c r="A182" s="215">
        <v>13.9</v>
      </c>
      <c r="B182" s="139" t="s">
        <v>776</v>
      </c>
      <c r="C182" s="140">
        <v>1</v>
      </c>
      <c r="D182" s="142" t="s">
        <v>3</v>
      </c>
      <c r="E182" s="143">
        <v>1500</v>
      </c>
      <c r="F182" s="206">
        <f>ROUND(C182*E182,2)</f>
        <v>1500</v>
      </c>
      <c r="G182" s="9"/>
    </row>
    <row r="183" spans="1:10" s="9" customFormat="1" ht="12.75" customHeight="1">
      <c r="A183" s="187"/>
      <c r="B183" s="16"/>
      <c r="C183" s="7"/>
      <c r="D183" s="125"/>
      <c r="E183" s="76"/>
      <c r="F183" s="191"/>
      <c r="G183" s="11"/>
      <c r="H183" s="11"/>
      <c r="I183" s="11"/>
      <c r="J183" s="11"/>
    </row>
    <row r="184" spans="1:10" s="9" customFormat="1" ht="12.75" customHeight="1">
      <c r="A184" s="188">
        <v>14</v>
      </c>
      <c r="B184" s="37" t="s">
        <v>655</v>
      </c>
      <c r="C184" s="7"/>
      <c r="D184" s="125"/>
      <c r="E184" s="76"/>
      <c r="F184" s="191">
        <f t="shared" ref="F184:F212" si="11">+ROUND((E184*C184),2)</f>
        <v>0</v>
      </c>
      <c r="G184" s="11"/>
      <c r="H184" s="11"/>
      <c r="I184" s="11"/>
      <c r="J184" s="11"/>
    </row>
    <row r="185" spans="1:10" s="41" customFormat="1" ht="90" customHeight="1">
      <c r="A185" s="203">
        <v>14.1</v>
      </c>
      <c r="B185" s="47" t="s">
        <v>443</v>
      </c>
      <c r="C185" s="7">
        <v>117.85</v>
      </c>
      <c r="D185" s="125" t="s">
        <v>1</v>
      </c>
      <c r="E185" s="76">
        <v>4240</v>
      </c>
      <c r="F185" s="191">
        <f t="shared" si="11"/>
        <v>499684</v>
      </c>
      <c r="G185" s="9"/>
      <c r="H185" s="9"/>
      <c r="I185" s="9"/>
      <c r="J185" s="9"/>
    </row>
    <row r="186" spans="1:10" s="9" customFormat="1">
      <c r="A186" s="192">
        <v>14.2</v>
      </c>
      <c r="B186" s="16" t="s">
        <v>938</v>
      </c>
      <c r="C186" s="7">
        <v>1</v>
      </c>
      <c r="D186" s="125" t="s">
        <v>3</v>
      </c>
      <c r="E186" s="82">
        <v>69000</v>
      </c>
      <c r="F186" s="191">
        <f>ROUND(E186*C186,2)</f>
        <v>69000</v>
      </c>
      <c r="G186" s="11"/>
      <c r="H186" s="11"/>
      <c r="I186" s="11"/>
      <c r="J186" s="11"/>
    </row>
    <row r="187" spans="1:10" s="9" customFormat="1" ht="12.75" customHeight="1">
      <c r="A187" s="203"/>
      <c r="B187" s="14"/>
      <c r="C187" s="7"/>
      <c r="D187" s="125"/>
      <c r="E187" s="76"/>
      <c r="F187" s="191">
        <f t="shared" si="11"/>
        <v>0</v>
      </c>
      <c r="G187" s="11"/>
      <c r="H187" s="11"/>
      <c r="I187" s="11"/>
      <c r="J187" s="11"/>
    </row>
    <row r="188" spans="1:10" s="9" customFormat="1" ht="12.75" customHeight="1">
      <c r="A188" s="188">
        <v>15</v>
      </c>
      <c r="B188" s="37" t="s">
        <v>181</v>
      </c>
      <c r="C188" s="7"/>
      <c r="D188" s="125"/>
      <c r="E188" s="76"/>
      <c r="F188" s="191">
        <f t="shared" si="11"/>
        <v>0</v>
      </c>
      <c r="G188" s="11"/>
      <c r="H188" s="11"/>
      <c r="I188" s="11"/>
      <c r="J188" s="11"/>
    </row>
    <row r="189" spans="1:10" s="9" customFormat="1" ht="12.75" customHeight="1">
      <c r="A189" s="203"/>
      <c r="B189" s="16"/>
      <c r="C189" s="7"/>
      <c r="D189" s="125"/>
      <c r="E189" s="76"/>
      <c r="F189" s="191">
        <f t="shared" si="11"/>
        <v>0</v>
      </c>
      <c r="G189" s="11"/>
      <c r="H189" s="11"/>
      <c r="I189" s="11"/>
      <c r="J189" s="11"/>
    </row>
    <row r="190" spans="1:10" s="9" customFormat="1" ht="12.75" customHeight="1">
      <c r="A190" s="188">
        <v>15.1</v>
      </c>
      <c r="B190" s="37" t="s">
        <v>182</v>
      </c>
      <c r="C190" s="7"/>
      <c r="D190" s="125"/>
      <c r="E190" s="76"/>
      <c r="F190" s="191">
        <f t="shared" si="11"/>
        <v>0</v>
      </c>
      <c r="G190" s="11"/>
      <c r="H190" s="11"/>
      <c r="I190" s="11"/>
      <c r="J190" s="11"/>
    </row>
    <row r="191" spans="1:10" s="9" customFormat="1" ht="12.75" customHeight="1">
      <c r="A191" s="203" t="s">
        <v>175</v>
      </c>
      <c r="B191" s="16" t="s">
        <v>183</v>
      </c>
      <c r="C191" s="7">
        <v>19</v>
      </c>
      <c r="D191" s="125" t="s">
        <v>1</v>
      </c>
      <c r="E191" s="76">
        <v>5187.57</v>
      </c>
      <c r="F191" s="191">
        <f t="shared" si="11"/>
        <v>98563.83</v>
      </c>
      <c r="G191" s="11"/>
      <c r="H191" s="11"/>
      <c r="I191" s="11"/>
      <c r="J191" s="11"/>
    </row>
    <row r="192" spans="1:10" s="9" customFormat="1" ht="12.75" customHeight="1">
      <c r="A192" s="203" t="s">
        <v>689</v>
      </c>
      <c r="B192" s="16" t="s">
        <v>184</v>
      </c>
      <c r="C192" s="7">
        <v>2</v>
      </c>
      <c r="D192" s="125" t="s">
        <v>3</v>
      </c>
      <c r="E192" s="76">
        <v>6186.89</v>
      </c>
      <c r="F192" s="191">
        <f t="shared" si="11"/>
        <v>12373.78</v>
      </c>
      <c r="G192" s="11"/>
      <c r="H192" s="11"/>
      <c r="I192" s="11"/>
      <c r="J192" s="11"/>
    </row>
    <row r="193" spans="1:10" s="41" customFormat="1" ht="38.25">
      <c r="A193" s="203" t="s">
        <v>691</v>
      </c>
      <c r="B193" s="30" t="s">
        <v>446</v>
      </c>
      <c r="C193" s="7">
        <v>3</v>
      </c>
      <c r="D193" s="125" t="s">
        <v>3</v>
      </c>
      <c r="E193" s="76">
        <v>8000</v>
      </c>
      <c r="F193" s="191">
        <f t="shared" si="11"/>
        <v>24000</v>
      </c>
      <c r="G193" s="81"/>
      <c r="H193" s="81"/>
      <c r="I193" s="81"/>
      <c r="J193" s="81"/>
    </row>
    <row r="194" spans="1:10" s="9" customFormat="1" ht="12.75" customHeight="1">
      <c r="A194" s="203"/>
      <c r="B194" s="14"/>
      <c r="C194" s="7"/>
      <c r="D194" s="125"/>
      <c r="E194" s="76"/>
      <c r="F194" s="191">
        <f t="shared" si="11"/>
        <v>0</v>
      </c>
      <c r="G194" s="11"/>
      <c r="H194" s="11"/>
      <c r="I194" s="11"/>
      <c r="J194" s="11"/>
    </row>
    <row r="195" spans="1:10" s="9" customFormat="1" ht="12.75" customHeight="1">
      <c r="A195" s="188">
        <v>15.2</v>
      </c>
      <c r="B195" s="37" t="s">
        <v>185</v>
      </c>
      <c r="C195" s="7"/>
      <c r="D195" s="125"/>
      <c r="E195" s="76"/>
      <c r="F195" s="191">
        <f>+ROUND((E195*C195),2)</f>
        <v>0</v>
      </c>
      <c r="G195" s="11"/>
      <c r="H195" s="11"/>
      <c r="I195" s="11"/>
      <c r="J195" s="11"/>
    </row>
    <row r="196" spans="1:10" s="9" customFormat="1" ht="12.75" customHeight="1">
      <c r="A196" s="209" t="s">
        <v>176</v>
      </c>
      <c r="B196" s="35" t="s">
        <v>144</v>
      </c>
      <c r="C196" s="7">
        <v>26.6</v>
      </c>
      <c r="D196" s="125" t="s">
        <v>2</v>
      </c>
      <c r="E196" s="76">
        <v>334.5</v>
      </c>
      <c r="F196" s="191">
        <f>+ROUND((E196*C196),2)</f>
        <v>8897.7000000000007</v>
      </c>
      <c r="G196" s="11"/>
      <c r="H196" s="11"/>
      <c r="I196" s="11"/>
      <c r="J196" s="11"/>
    </row>
    <row r="197" spans="1:10" s="9" customFormat="1" ht="12.75" customHeight="1">
      <c r="A197" s="209" t="s">
        <v>177</v>
      </c>
      <c r="B197" s="16" t="s">
        <v>61</v>
      </c>
      <c r="C197" s="7">
        <v>7.47</v>
      </c>
      <c r="D197" s="125" t="s">
        <v>2</v>
      </c>
      <c r="E197" s="76">
        <v>183.68</v>
      </c>
      <c r="F197" s="191">
        <f t="shared" si="11"/>
        <v>1372.09</v>
      </c>
      <c r="G197" s="11"/>
      <c r="H197" s="11"/>
      <c r="I197" s="11"/>
      <c r="J197" s="11"/>
    </row>
    <row r="198" spans="1:10" s="9" customFormat="1" ht="12.75" customHeight="1">
      <c r="A198" s="209" t="s">
        <v>178</v>
      </c>
      <c r="B198" s="16" t="s">
        <v>186</v>
      </c>
      <c r="C198" s="7">
        <v>22.96</v>
      </c>
      <c r="D198" s="125" t="s">
        <v>2</v>
      </c>
      <c r="E198" s="76">
        <v>210</v>
      </c>
      <c r="F198" s="191">
        <f t="shared" si="11"/>
        <v>4821.6000000000004</v>
      </c>
      <c r="G198" s="11"/>
      <c r="H198" s="11"/>
      <c r="I198" s="11"/>
      <c r="J198" s="11"/>
    </row>
    <row r="199" spans="1:10" s="9" customFormat="1" ht="12.75" customHeight="1">
      <c r="A199" s="209"/>
      <c r="B199" s="16"/>
      <c r="C199" s="7"/>
      <c r="D199" s="125"/>
      <c r="E199" s="76"/>
      <c r="F199" s="191">
        <f t="shared" si="11"/>
        <v>0</v>
      </c>
      <c r="G199" s="11"/>
      <c r="H199" s="11"/>
      <c r="I199" s="11"/>
      <c r="J199" s="11"/>
    </row>
    <row r="200" spans="1:10" s="9" customFormat="1" ht="12.75" customHeight="1">
      <c r="A200" s="188">
        <v>16</v>
      </c>
      <c r="B200" s="37" t="s">
        <v>187</v>
      </c>
      <c r="C200" s="7"/>
      <c r="D200" s="125"/>
      <c r="E200" s="76"/>
      <c r="F200" s="191">
        <f t="shared" si="11"/>
        <v>0</v>
      </c>
      <c r="G200" s="11"/>
      <c r="H200" s="11"/>
      <c r="I200" s="11"/>
      <c r="J200" s="11"/>
    </row>
    <row r="201" spans="1:10" s="9" customFormat="1" ht="12.75" customHeight="1">
      <c r="A201" s="182">
        <v>16.100000000000001</v>
      </c>
      <c r="B201" s="121" t="s">
        <v>188</v>
      </c>
      <c r="C201" s="121">
        <v>1</v>
      </c>
      <c r="D201" s="121" t="s">
        <v>3</v>
      </c>
      <c r="E201" s="121">
        <v>185000</v>
      </c>
      <c r="F201" s="183">
        <f t="shared" si="11"/>
        <v>185000</v>
      </c>
      <c r="G201" s="11"/>
      <c r="H201" s="11"/>
      <c r="I201" s="11"/>
      <c r="J201" s="11"/>
    </row>
    <row r="202" spans="1:10" s="9" customFormat="1" ht="12.75" customHeight="1">
      <c r="A202" s="203"/>
      <c r="B202" s="16"/>
      <c r="C202" s="7"/>
      <c r="D202" s="125"/>
      <c r="E202" s="76"/>
      <c r="F202" s="191">
        <f t="shared" si="11"/>
        <v>0</v>
      </c>
      <c r="G202" s="11"/>
      <c r="H202" s="11"/>
      <c r="I202" s="11"/>
      <c r="J202" s="11"/>
    </row>
    <row r="203" spans="1:10" s="9" customFormat="1" ht="12.75" customHeight="1">
      <c r="A203" s="188">
        <v>17</v>
      </c>
      <c r="B203" s="37" t="s">
        <v>189</v>
      </c>
      <c r="C203" s="7"/>
      <c r="D203" s="125"/>
      <c r="E203" s="76"/>
      <c r="F203" s="191">
        <f t="shared" si="11"/>
        <v>0</v>
      </c>
      <c r="G203" s="11"/>
      <c r="H203" s="11"/>
      <c r="I203" s="11"/>
      <c r="J203" s="11"/>
    </row>
    <row r="204" spans="1:10" s="9" customFormat="1" ht="12.75" customHeight="1">
      <c r="A204" s="203">
        <v>17.100000000000001</v>
      </c>
      <c r="B204" s="16" t="s">
        <v>62</v>
      </c>
      <c r="C204" s="7">
        <v>204.75</v>
      </c>
      <c r="D204" s="125" t="s">
        <v>11</v>
      </c>
      <c r="E204" s="76">
        <v>144</v>
      </c>
      <c r="F204" s="191">
        <f t="shared" si="11"/>
        <v>29484</v>
      </c>
      <c r="G204" s="11"/>
      <c r="H204" s="11"/>
      <c r="I204" s="11"/>
      <c r="J204" s="11"/>
    </row>
    <row r="205" spans="1:10" s="9" customFormat="1" ht="12.75" customHeight="1">
      <c r="A205" s="203">
        <v>17.2</v>
      </c>
      <c r="B205" s="16" t="s">
        <v>192</v>
      </c>
      <c r="C205" s="7">
        <v>204.75</v>
      </c>
      <c r="D205" s="125" t="s">
        <v>11</v>
      </c>
      <c r="E205" s="76">
        <v>144</v>
      </c>
      <c r="F205" s="191">
        <f t="shared" si="11"/>
        <v>29484</v>
      </c>
      <c r="G205" s="11"/>
      <c r="H205" s="11"/>
      <c r="I205" s="11"/>
      <c r="J205" s="11"/>
    </row>
    <row r="206" spans="1:10" s="9" customFormat="1" ht="12.75" customHeight="1">
      <c r="A206" s="203">
        <v>17.3</v>
      </c>
      <c r="B206" s="16" t="s">
        <v>193</v>
      </c>
      <c r="C206" s="7">
        <v>1</v>
      </c>
      <c r="D206" s="125" t="s">
        <v>3</v>
      </c>
      <c r="E206" s="76">
        <v>7500</v>
      </c>
      <c r="F206" s="191">
        <f t="shared" si="11"/>
        <v>7500</v>
      </c>
      <c r="G206" s="11"/>
      <c r="I206" s="11"/>
      <c r="J206" s="11"/>
    </row>
    <row r="207" spans="1:10" s="9" customFormat="1" ht="12.75" customHeight="1">
      <c r="A207" s="203"/>
      <c r="B207" s="16"/>
      <c r="C207" s="7"/>
      <c r="D207" s="125"/>
      <c r="E207" s="76"/>
      <c r="F207" s="191">
        <f t="shared" si="11"/>
        <v>0</v>
      </c>
      <c r="G207" s="11"/>
      <c r="H207" s="11"/>
      <c r="I207" s="11"/>
      <c r="J207" s="11"/>
    </row>
    <row r="208" spans="1:10" s="9" customFormat="1" ht="12.75" customHeight="1">
      <c r="A208" s="188">
        <v>18</v>
      </c>
      <c r="B208" s="37" t="s">
        <v>194</v>
      </c>
      <c r="C208" s="7"/>
      <c r="D208" s="125"/>
      <c r="E208" s="76"/>
      <c r="F208" s="191">
        <f t="shared" si="11"/>
        <v>0</v>
      </c>
      <c r="G208" s="11"/>
      <c r="H208" s="11"/>
      <c r="I208" s="11"/>
      <c r="J208" s="11"/>
    </row>
    <row r="209" spans="1:10" s="9" customFormat="1">
      <c r="A209" s="216">
        <v>18.100000000000001</v>
      </c>
      <c r="B209" s="16" t="s">
        <v>195</v>
      </c>
      <c r="C209" s="7">
        <v>360</v>
      </c>
      <c r="D209" s="125" t="s">
        <v>52</v>
      </c>
      <c r="E209" s="76">
        <v>304.5</v>
      </c>
      <c r="F209" s="191">
        <f t="shared" si="11"/>
        <v>109620</v>
      </c>
      <c r="G209" s="52"/>
      <c r="H209" s="53"/>
      <c r="I209" s="11"/>
      <c r="J209" s="11"/>
    </row>
    <row r="210" spans="1:10" s="9" customFormat="1" ht="12.75" customHeight="1">
      <c r="A210" s="216">
        <v>18.2</v>
      </c>
      <c r="B210" s="16" t="s">
        <v>737</v>
      </c>
      <c r="C210" s="7">
        <v>163.36000000000001</v>
      </c>
      <c r="D210" s="125" t="s">
        <v>1</v>
      </c>
      <c r="E210" s="76">
        <v>414</v>
      </c>
      <c r="F210" s="191">
        <f t="shared" si="11"/>
        <v>67631.039999999994</v>
      </c>
      <c r="G210" s="52"/>
      <c r="H210" s="11"/>
      <c r="I210" s="11"/>
      <c r="J210" s="11"/>
    </row>
    <row r="211" spans="1:10" s="9" customFormat="1">
      <c r="A211" s="216">
        <v>18.3</v>
      </c>
      <c r="B211" s="16" t="s">
        <v>196</v>
      </c>
      <c r="C211" s="7">
        <v>1</v>
      </c>
      <c r="D211" s="77" t="s">
        <v>36</v>
      </c>
      <c r="E211" s="76">
        <v>75000</v>
      </c>
      <c r="F211" s="191">
        <f t="shared" si="11"/>
        <v>75000</v>
      </c>
      <c r="G211" s="11"/>
      <c r="H211" s="84"/>
      <c r="I211" s="85"/>
      <c r="J211" s="86"/>
    </row>
    <row r="212" spans="1:10" s="9" customFormat="1" ht="12.75" customHeight="1">
      <c r="A212" s="216">
        <v>18.399999999999999</v>
      </c>
      <c r="B212" s="14" t="s">
        <v>197</v>
      </c>
      <c r="C212" s="7">
        <v>1</v>
      </c>
      <c r="D212" s="125" t="s">
        <v>3</v>
      </c>
      <c r="E212" s="76">
        <v>50000</v>
      </c>
      <c r="F212" s="191">
        <f t="shared" si="11"/>
        <v>50000</v>
      </c>
      <c r="G212" s="11"/>
      <c r="H212" s="11"/>
      <c r="I212" s="11"/>
      <c r="J212" s="11"/>
    </row>
    <row r="213" spans="1:10" s="9" customFormat="1" ht="12.75" customHeight="1">
      <c r="A213" s="216"/>
      <c r="B213" s="14"/>
      <c r="C213" s="7"/>
      <c r="D213" s="125"/>
      <c r="E213" s="76"/>
      <c r="F213" s="191"/>
      <c r="G213" s="11"/>
      <c r="H213" s="11"/>
      <c r="I213" s="11"/>
      <c r="J213" s="11"/>
    </row>
    <row r="214" spans="1:10" s="57" customFormat="1" ht="16.5" customHeight="1">
      <c r="A214" s="200"/>
      <c r="B214" s="154" t="s">
        <v>757</v>
      </c>
      <c r="C214" s="154"/>
      <c r="D214" s="154"/>
      <c r="E214" s="155"/>
      <c r="F214" s="201">
        <f>SUM(F65:F212)</f>
        <v>44056988.780000001</v>
      </c>
      <c r="G214" s="68"/>
    </row>
    <row r="215" spans="1:10" s="9" customFormat="1" ht="12.75" customHeight="1">
      <c r="A215" s="187"/>
      <c r="B215" s="87"/>
      <c r="C215" s="7"/>
      <c r="D215" s="88"/>
      <c r="E215" s="89"/>
      <c r="F215" s="191">
        <f>+ROUND((E215*C215),2)</f>
        <v>0</v>
      </c>
      <c r="G215" s="13"/>
    </row>
    <row r="216" spans="1:10" s="9" customFormat="1" ht="12.75" customHeight="1">
      <c r="A216" s="217" t="s">
        <v>198</v>
      </c>
      <c r="B216" s="37" t="s">
        <v>661</v>
      </c>
      <c r="C216" s="7"/>
      <c r="D216" s="16"/>
      <c r="E216" s="16"/>
      <c r="F216" s="191">
        <f>ROUND((C216*E216),2)</f>
        <v>0</v>
      </c>
      <c r="G216" s="13"/>
    </row>
    <row r="217" spans="1:10" s="9" customFormat="1" ht="12.75" customHeight="1">
      <c r="A217" s="187"/>
      <c r="B217" s="16"/>
      <c r="C217" s="7"/>
      <c r="D217" s="16"/>
      <c r="E217" s="76"/>
      <c r="F217" s="191">
        <f>ROUND((C217*E217),2)</f>
        <v>0</v>
      </c>
      <c r="G217" s="13"/>
    </row>
    <row r="218" spans="1:10" s="9" customFormat="1" ht="12.75" customHeight="1">
      <c r="A218" s="187">
        <v>1</v>
      </c>
      <c r="B218" s="16" t="s">
        <v>32</v>
      </c>
      <c r="C218" s="7">
        <v>1</v>
      </c>
      <c r="D218" s="24" t="s">
        <v>3</v>
      </c>
      <c r="E218" s="76">
        <v>1500</v>
      </c>
      <c r="F218" s="191">
        <f t="shared" ref="F218:F284" si="12">ROUND(E218*C218,2)</f>
        <v>1500</v>
      </c>
      <c r="G218" s="13"/>
    </row>
    <row r="219" spans="1:10" s="9" customFormat="1" ht="12.75" customHeight="1">
      <c r="A219" s="187"/>
      <c r="B219" s="16"/>
      <c r="C219" s="7"/>
      <c r="D219" s="24"/>
      <c r="E219" s="76"/>
      <c r="F219" s="191">
        <f t="shared" si="12"/>
        <v>0</v>
      </c>
      <c r="G219" s="13"/>
    </row>
    <row r="220" spans="1:10" s="9" customFormat="1" ht="12.75" customHeight="1">
      <c r="A220" s="195">
        <v>2</v>
      </c>
      <c r="B220" s="122" t="s">
        <v>33</v>
      </c>
      <c r="C220" s="140">
        <v>1</v>
      </c>
      <c r="D220" s="148" t="s">
        <v>3</v>
      </c>
      <c r="E220" s="143">
        <v>8500</v>
      </c>
      <c r="F220" s="206">
        <f t="shared" si="12"/>
        <v>8500</v>
      </c>
      <c r="G220" s="13"/>
    </row>
    <row r="221" spans="1:10" s="9" customFormat="1" ht="12.75" customHeight="1">
      <c r="A221" s="187"/>
      <c r="B221" s="16"/>
      <c r="C221" s="7"/>
      <c r="D221" s="24"/>
      <c r="E221" s="76"/>
      <c r="F221" s="191">
        <f t="shared" si="12"/>
        <v>0</v>
      </c>
      <c r="G221" s="13"/>
    </row>
    <row r="222" spans="1:10" s="9" customFormat="1" ht="25.5">
      <c r="A222" s="194">
        <v>3</v>
      </c>
      <c r="B222" s="134" t="s">
        <v>864</v>
      </c>
      <c r="C222" s="7"/>
      <c r="D222" s="24"/>
      <c r="E222" s="76"/>
      <c r="F222" s="191">
        <f t="shared" si="12"/>
        <v>0</v>
      </c>
      <c r="G222" s="13"/>
    </row>
    <row r="223" spans="1:10" s="9" customFormat="1" ht="12.75" customHeight="1">
      <c r="A223" s="187">
        <f>A222+0.1</f>
        <v>3.1</v>
      </c>
      <c r="B223" s="87" t="s">
        <v>785</v>
      </c>
      <c r="C223" s="7">
        <v>8.1</v>
      </c>
      <c r="D223" s="24" t="s">
        <v>2</v>
      </c>
      <c r="E223" s="76">
        <v>12273.61</v>
      </c>
      <c r="F223" s="191">
        <f t="shared" ref="F223:F233" si="13">ROUND(E223*C223,2)</f>
        <v>99416.24</v>
      </c>
      <c r="G223" s="13"/>
    </row>
    <row r="224" spans="1:10" s="9" customFormat="1" ht="12.75" customHeight="1">
      <c r="A224" s="187">
        <f t="shared" ref="A224:A229" si="14">A223+0.1</f>
        <v>3.2</v>
      </c>
      <c r="B224" s="87" t="s">
        <v>785</v>
      </c>
      <c r="C224" s="7">
        <v>1.3</v>
      </c>
      <c r="D224" s="24" t="s">
        <v>2</v>
      </c>
      <c r="E224" s="76">
        <v>14355.53</v>
      </c>
      <c r="F224" s="191">
        <f t="shared" si="13"/>
        <v>18662.189999999999</v>
      </c>
      <c r="G224" s="13"/>
    </row>
    <row r="225" spans="1:7" s="9" customFormat="1" ht="12.75" customHeight="1">
      <c r="A225" s="187">
        <f>A224+0.1</f>
        <v>3.3</v>
      </c>
      <c r="B225" s="16" t="s">
        <v>662</v>
      </c>
      <c r="C225" s="7">
        <v>1.1299999999999999</v>
      </c>
      <c r="D225" s="24" t="s">
        <v>2</v>
      </c>
      <c r="E225" s="76">
        <v>24437.89</v>
      </c>
      <c r="F225" s="191">
        <f t="shared" si="13"/>
        <v>27614.82</v>
      </c>
      <c r="G225" s="13"/>
    </row>
    <row r="226" spans="1:7" s="9" customFormat="1" ht="12.75" customHeight="1">
      <c r="A226" s="187">
        <f t="shared" si="14"/>
        <v>3.4</v>
      </c>
      <c r="B226" s="16" t="s">
        <v>663</v>
      </c>
      <c r="C226" s="7">
        <v>6.98</v>
      </c>
      <c r="D226" s="24" t="s">
        <v>2</v>
      </c>
      <c r="E226" s="76">
        <v>25050.62</v>
      </c>
      <c r="F226" s="191">
        <f t="shared" si="13"/>
        <v>174853.33</v>
      </c>
      <c r="G226" s="13"/>
    </row>
    <row r="227" spans="1:7" s="9" customFormat="1" ht="12.75" customHeight="1">
      <c r="A227" s="187">
        <f t="shared" si="14"/>
        <v>3.5</v>
      </c>
      <c r="B227" s="16" t="s">
        <v>786</v>
      </c>
      <c r="C227" s="7">
        <v>3.04</v>
      </c>
      <c r="D227" s="24" t="s">
        <v>2</v>
      </c>
      <c r="E227" s="76">
        <v>21652.59</v>
      </c>
      <c r="F227" s="191">
        <f t="shared" si="13"/>
        <v>65823.87</v>
      </c>
      <c r="G227" s="13"/>
    </row>
    <row r="228" spans="1:7" s="9" customFormat="1" ht="12.75" customHeight="1">
      <c r="A228" s="187">
        <f t="shared" si="14"/>
        <v>3.6</v>
      </c>
      <c r="B228" s="16" t="s">
        <v>787</v>
      </c>
      <c r="C228" s="7">
        <v>5.31</v>
      </c>
      <c r="D228" s="24" t="s">
        <v>2</v>
      </c>
      <c r="E228" s="76">
        <v>25892.62</v>
      </c>
      <c r="F228" s="191">
        <f t="shared" si="13"/>
        <v>137489.81</v>
      </c>
      <c r="G228" s="13"/>
    </row>
    <row r="229" spans="1:7" s="9" customFormat="1" ht="12.75" customHeight="1">
      <c r="A229" s="187">
        <f t="shared" si="14"/>
        <v>3.7</v>
      </c>
      <c r="B229" s="16" t="s">
        <v>788</v>
      </c>
      <c r="C229" s="7">
        <v>4.5599999999999996</v>
      </c>
      <c r="D229" s="24" t="s">
        <v>2</v>
      </c>
      <c r="E229" s="76">
        <v>19152.64</v>
      </c>
      <c r="F229" s="191">
        <f t="shared" si="13"/>
        <v>87336.04</v>
      </c>
      <c r="G229" s="13"/>
    </row>
    <row r="230" spans="1:7" s="9" customFormat="1" ht="12.75" customHeight="1">
      <c r="A230" s="187">
        <v>3.11</v>
      </c>
      <c r="B230" s="16" t="s">
        <v>664</v>
      </c>
      <c r="C230" s="7">
        <v>8.4700000000000006</v>
      </c>
      <c r="D230" s="24" t="s">
        <v>2</v>
      </c>
      <c r="E230" s="76">
        <v>12875.9</v>
      </c>
      <c r="F230" s="191">
        <f t="shared" si="13"/>
        <v>109058.87</v>
      </c>
      <c r="G230" s="13"/>
    </row>
    <row r="231" spans="1:7" s="9" customFormat="1" ht="12.75" customHeight="1">
      <c r="A231" s="187">
        <v>3.12</v>
      </c>
      <c r="B231" s="16" t="s">
        <v>665</v>
      </c>
      <c r="C231" s="7">
        <v>11.09</v>
      </c>
      <c r="D231" s="24" t="s">
        <v>2</v>
      </c>
      <c r="E231" s="76">
        <v>12875.9</v>
      </c>
      <c r="F231" s="191">
        <f t="shared" si="13"/>
        <v>142793.73000000001</v>
      </c>
      <c r="G231" s="13"/>
    </row>
    <row r="232" spans="1:7" s="9" customFormat="1" ht="12.75" customHeight="1">
      <c r="A232" s="187">
        <v>3.13</v>
      </c>
      <c r="B232" s="16" t="s">
        <v>666</v>
      </c>
      <c r="C232" s="7">
        <v>1.37</v>
      </c>
      <c r="D232" s="24" t="s">
        <v>2</v>
      </c>
      <c r="E232" s="76">
        <v>14166.63</v>
      </c>
      <c r="F232" s="191">
        <f t="shared" si="13"/>
        <v>19408.28</v>
      </c>
      <c r="G232" s="13"/>
    </row>
    <row r="233" spans="1:7" s="9" customFormat="1" ht="12.75" customHeight="1">
      <c r="A233" s="187">
        <v>3.15</v>
      </c>
      <c r="B233" s="16" t="s">
        <v>667</v>
      </c>
      <c r="C233" s="7">
        <v>1.1000000000000001</v>
      </c>
      <c r="D233" s="24" t="s">
        <v>3</v>
      </c>
      <c r="E233" s="76">
        <v>15500</v>
      </c>
      <c r="F233" s="191">
        <f t="shared" si="13"/>
        <v>17050</v>
      </c>
      <c r="G233" s="13"/>
    </row>
    <row r="234" spans="1:7" s="9" customFormat="1" ht="12.75" customHeight="1">
      <c r="A234" s="187"/>
      <c r="B234" s="16"/>
      <c r="C234" s="7">
        <v>0</v>
      </c>
      <c r="D234" s="24"/>
      <c r="E234" s="76"/>
      <c r="F234" s="191">
        <f t="shared" si="12"/>
        <v>0</v>
      </c>
      <c r="G234" s="13"/>
    </row>
    <row r="235" spans="1:7" s="9" customFormat="1" ht="12.75" customHeight="1">
      <c r="A235" s="188">
        <v>4</v>
      </c>
      <c r="B235" s="37" t="s">
        <v>199</v>
      </c>
      <c r="C235" s="7">
        <v>0</v>
      </c>
      <c r="D235" s="24"/>
      <c r="E235" s="76"/>
      <c r="F235" s="191">
        <f t="shared" si="12"/>
        <v>0</v>
      </c>
      <c r="G235" s="13"/>
    </row>
    <row r="236" spans="1:7" s="9" customFormat="1" ht="12.75" customHeight="1">
      <c r="A236" s="187">
        <v>4.0999999999999996</v>
      </c>
      <c r="B236" s="16" t="s">
        <v>668</v>
      </c>
      <c r="C236" s="7">
        <v>47.19</v>
      </c>
      <c r="D236" s="24" t="s">
        <v>11</v>
      </c>
      <c r="E236" s="76">
        <v>878.76</v>
      </c>
      <c r="F236" s="191">
        <f>ROUND(E236*C236,2)</f>
        <v>41468.68</v>
      </c>
      <c r="G236" s="13"/>
    </row>
    <row r="237" spans="1:7" s="9" customFormat="1" ht="12.75" customHeight="1">
      <c r="A237" s="187">
        <v>4.2</v>
      </c>
      <c r="B237" s="16" t="s">
        <v>669</v>
      </c>
      <c r="C237" s="7">
        <v>225.18</v>
      </c>
      <c r="D237" s="24" t="s">
        <v>11</v>
      </c>
      <c r="E237" s="76">
        <v>893.71</v>
      </c>
      <c r="F237" s="191">
        <f>ROUND(E237*C237,2)</f>
        <v>201245.62</v>
      </c>
      <c r="G237" s="13"/>
    </row>
    <row r="238" spans="1:7" s="9" customFormat="1" ht="12.75" customHeight="1">
      <c r="A238" s="187"/>
      <c r="B238" s="16"/>
      <c r="C238" s="7">
        <v>0</v>
      </c>
      <c r="D238" s="24"/>
      <c r="E238" s="76"/>
      <c r="F238" s="191">
        <f t="shared" si="12"/>
        <v>0</v>
      </c>
      <c r="G238" s="13"/>
    </row>
    <row r="239" spans="1:7" s="9" customFormat="1" ht="12.75" customHeight="1">
      <c r="A239" s="188">
        <v>5</v>
      </c>
      <c r="B239" s="37" t="s">
        <v>200</v>
      </c>
      <c r="C239" s="7">
        <v>0</v>
      </c>
      <c r="D239" s="24"/>
      <c r="E239" s="76"/>
      <c r="F239" s="191">
        <f t="shared" si="12"/>
        <v>0</v>
      </c>
      <c r="G239" s="13"/>
    </row>
    <row r="240" spans="1:7" s="9" customFormat="1" ht="12.75" customHeight="1">
      <c r="A240" s="187">
        <v>5.0999999999999996</v>
      </c>
      <c r="B240" s="16" t="s">
        <v>670</v>
      </c>
      <c r="C240" s="7">
        <v>695.3</v>
      </c>
      <c r="D240" s="24" t="s">
        <v>11</v>
      </c>
      <c r="E240" s="76">
        <v>277.06</v>
      </c>
      <c r="F240" s="191">
        <f t="shared" si="12"/>
        <v>192639.82</v>
      </c>
      <c r="G240" s="13"/>
    </row>
    <row r="241" spans="1:7" s="9" customFormat="1" ht="12.75" customHeight="1">
      <c r="A241" s="187">
        <v>5.2</v>
      </c>
      <c r="B241" s="16" t="s">
        <v>201</v>
      </c>
      <c r="C241" s="7">
        <v>71.38</v>
      </c>
      <c r="D241" s="24" t="s">
        <v>11</v>
      </c>
      <c r="E241" s="76">
        <v>475.19</v>
      </c>
      <c r="F241" s="191">
        <f t="shared" si="12"/>
        <v>33919.06</v>
      </c>
      <c r="G241" s="13"/>
    </row>
    <row r="242" spans="1:7" s="9" customFormat="1" ht="12.75" customHeight="1">
      <c r="A242" s="187">
        <v>5.3</v>
      </c>
      <c r="B242" s="16" t="s">
        <v>671</v>
      </c>
      <c r="C242" s="7">
        <v>33.799999999999997</v>
      </c>
      <c r="D242" s="24" t="s">
        <v>11</v>
      </c>
      <c r="E242" s="76">
        <v>98.75</v>
      </c>
      <c r="F242" s="191">
        <f t="shared" si="12"/>
        <v>3337.75</v>
      </c>
      <c r="G242" s="13"/>
    </row>
    <row r="243" spans="1:7" s="9" customFormat="1" ht="12.75" customHeight="1">
      <c r="A243" s="187">
        <v>5.4</v>
      </c>
      <c r="B243" s="16" t="s">
        <v>154</v>
      </c>
      <c r="C243" s="7">
        <v>478.68</v>
      </c>
      <c r="D243" s="24" t="s">
        <v>1</v>
      </c>
      <c r="E243" s="76">
        <v>89.18</v>
      </c>
      <c r="F243" s="191">
        <f t="shared" si="12"/>
        <v>42688.68</v>
      </c>
      <c r="G243" s="13"/>
    </row>
    <row r="244" spans="1:7" s="9" customFormat="1" ht="12.75" customHeight="1">
      <c r="A244" s="187">
        <v>5.5</v>
      </c>
      <c r="B244" s="16" t="s">
        <v>232</v>
      </c>
      <c r="C244" s="7">
        <v>33.799999999999997</v>
      </c>
      <c r="D244" s="24" t="s">
        <v>1</v>
      </c>
      <c r="E244" s="76">
        <v>524.32000000000005</v>
      </c>
      <c r="F244" s="191">
        <f t="shared" si="12"/>
        <v>17722.02</v>
      </c>
      <c r="G244" s="13"/>
    </row>
    <row r="245" spans="1:7" s="9" customFormat="1" ht="12.75" customHeight="1">
      <c r="A245" s="187">
        <v>5.6</v>
      </c>
      <c r="B245" s="16" t="s">
        <v>672</v>
      </c>
      <c r="C245" s="121">
        <v>3.11</v>
      </c>
      <c r="D245" s="121" t="s">
        <v>11</v>
      </c>
      <c r="E245" s="121">
        <v>277.06</v>
      </c>
      <c r="F245" s="183">
        <f t="shared" si="12"/>
        <v>861.66</v>
      </c>
      <c r="G245" s="13"/>
    </row>
    <row r="246" spans="1:7" s="9" customFormat="1" ht="12.75" customHeight="1">
      <c r="A246" s="187">
        <v>5.7</v>
      </c>
      <c r="B246" s="16" t="s">
        <v>673</v>
      </c>
      <c r="C246" s="7">
        <v>15.18</v>
      </c>
      <c r="D246" s="24" t="s">
        <v>11</v>
      </c>
      <c r="E246" s="76">
        <v>294.29000000000002</v>
      </c>
      <c r="F246" s="191">
        <f t="shared" si="12"/>
        <v>4467.32</v>
      </c>
      <c r="G246" s="13"/>
    </row>
    <row r="247" spans="1:7" s="9" customFormat="1" ht="12.75" customHeight="1">
      <c r="A247" s="187">
        <v>5.8</v>
      </c>
      <c r="B247" s="16" t="s">
        <v>674</v>
      </c>
      <c r="C247" s="7">
        <v>4.95</v>
      </c>
      <c r="D247" s="24" t="s">
        <v>11</v>
      </c>
      <c r="E247" s="76">
        <v>624.79999999999995</v>
      </c>
      <c r="F247" s="191">
        <f t="shared" si="12"/>
        <v>3092.76</v>
      </c>
      <c r="G247" s="13"/>
    </row>
    <row r="248" spans="1:7" s="9" customFormat="1" ht="12.75" customHeight="1">
      <c r="A248" s="187">
        <v>5.9</v>
      </c>
      <c r="B248" s="16" t="s">
        <v>675</v>
      </c>
      <c r="C248" s="7">
        <v>20.13</v>
      </c>
      <c r="D248" s="24" t="s">
        <v>11</v>
      </c>
      <c r="E248" s="76">
        <v>1875</v>
      </c>
      <c r="F248" s="191">
        <f t="shared" si="12"/>
        <v>37743.75</v>
      </c>
      <c r="G248" s="13"/>
    </row>
    <row r="249" spans="1:7" s="9" customFormat="1" ht="12.75" customHeight="1">
      <c r="A249" s="187">
        <v>5.0999999999999996</v>
      </c>
      <c r="B249" s="16" t="s">
        <v>676</v>
      </c>
      <c r="C249" s="7">
        <v>98.88</v>
      </c>
      <c r="D249" s="24" t="s">
        <v>11</v>
      </c>
      <c r="E249" s="76">
        <v>1224.8900000000001</v>
      </c>
      <c r="F249" s="191">
        <f t="shared" si="12"/>
        <v>121117.12</v>
      </c>
      <c r="G249" s="13"/>
    </row>
    <row r="250" spans="1:7" s="9" customFormat="1" ht="12.75" customHeight="1">
      <c r="A250" s="187">
        <v>5.1100000000000003</v>
      </c>
      <c r="B250" s="16" t="s">
        <v>677</v>
      </c>
      <c r="C250" s="7">
        <v>77.150000000000006</v>
      </c>
      <c r="D250" s="24" t="s">
        <v>1</v>
      </c>
      <c r="E250" s="76">
        <v>407.8</v>
      </c>
      <c r="F250" s="191">
        <f t="shared" si="12"/>
        <v>31461.77</v>
      </c>
      <c r="G250" s="13"/>
    </row>
    <row r="251" spans="1:7" s="9" customFormat="1" ht="12.75" customHeight="1">
      <c r="A251" s="187">
        <v>5.12</v>
      </c>
      <c r="B251" s="16" t="s">
        <v>321</v>
      </c>
      <c r="C251" s="7">
        <v>695.3</v>
      </c>
      <c r="D251" s="24" t="s">
        <v>11</v>
      </c>
      <c r="E251" s="76">
        <v>144</v>
      </c>
      <c r="F251" s="191">
        <f t="shared" si="12"/>
        <v>100123.2</v>
      </c>
      <c r="G251" s="13"/>
    </row>
    <row r="252" spans="1:7" s="9" customFormat="1" ht="12.75" customHeight="1">
      <c r="A252" s="187">
        <v>5.13</v>
      </c>
      <c r="B252" s="16" t="s">
        <v>62</v>
      </c>
      <c r="C252" s="7">
        <v>695.3</v>
      </c>
      <c r="D252" s="24" t="s">
        <v>11</v>
      </c>
      <c r="E252" s="76">
        <v>144</v>
      </c>
      <c r="F252" s="191">
        <f t="shared" si="12"/>
        <v>100123.2</v>
      </c>
      <c r="G252" s="13"/>
    </row>
    <row r="253" spans="1:7" s="9" customFormat="1" ht="12.75" customHeight="1">
      <c r="A253" s="187">
        <v>5.14</v>
      </c>
      <c r="B253" s="16" t="s">
        <v>811</v>
      </c>
      <c r="C253" s="7">
        <v>27.84</v>
      </c>
      <c r="D253" s="24" t="s">
        <v>11</v>
      </c>
      <c r="E253" s="82">
        <v>777.08</v>
      </c>
      <c r="F253" s="191">
        <f t="shared" si="12"/>
        <v>21633.91</v>
      </c>
      <c r="G253" s="13"/>
    </row>
    <row r="254" spans="1:7" s="9" customFormat="1" ht="12.75" customHeight="1">
      <c r="A254" s="187"/>
      <c r="B254" s="16"/>
      <c r="C254" s="7"/>
      <c r="D254" s="24"/>
      <c r="E254" s="121"/>
      <c r="F254" s="191"/>
      <c r="G254" s="13"/>
    </row>
    <row r="255" spans="1:7" s="9" customFormat="1" ht="12.75" customHeight="1">
      <c r="A255" s="188">
        <v>6</v>
      </c>
      <c r="B255" s="37" t="s">
        <v>203</v>
      </c>
      <c r="C255" s="7">
        <v>0</v>
      </c>
      <c r="D255" s="24"/>
      <c r="E255" s="121"/>
      <c r="F255" s="191">
        <f t="shared" si="12"/>
        <v>0</v>
      </c>
      <c r="G255" s="13"/>
    </row>
    <row r="256" spans="1:7" s="9" customFormat="1" ht="12.75" customHeight="1">
      <c r="A256" s="187">
        <v>6.1</v>
      </c>
      <c r="B256" s="16" t="s">
        <v>678</v>
      </c>
      <c r="C256" s="7">
        <v>3</v>
      </c>
      <c r="D256" s="24" t="s">
        <v>3</v>
      </c>
      <c r="E256" s="76">
        <v>8200</v>
      </c>
      <c r="F256" s="191">
        <f t="shared" si="12"/>
        <v>24600</v>
      </c>
      <c r="G256" s="13"/>
    </row>
    <row r="257" spans="1:7" s="9" customFormat="1" ht="12.75" customHeight="1">
      <c r="A257" s="187">
        <v>6.2</v>
      </c>
      <c r="B257" s="16" t="s">
        <v>679</v>
      </c>
      <c r="C257" s="7">
        <v>1</v>
      </c>
      <c r="D257" s="24" t="s">
        <v>3</v>
      </c>
      <c r="E257" s="76">
        <v>28760.32</v>
      </c>
      <c r="F257" s="191">
        <f t="shared" si="12"/>
        <v>28760.32</v>
      </c>
      <c r="G257" s="13"/>
    </row>
    <row r="258" spans="1:7" s="9" customFormat="1" ht="12.75" customHeight="1">
      <c r="A258" s="187"/>
      <c r="B258" s="16"/>
      <c r="C258" s="7">
        <v>0</v>
      </c>
      <c r="D258" s="24"/>
      <c r="E258" s="121"/>
      <c r="F258" s="191"/>
      <c r="G258" s="13"/>
    </row>
    <row r="259" spans="1:7" s="9" customFormat="1" ht="12.75" customHeight="1">
      <c r="A259" s="188">
        <v>7</v>
      </c>
      <c r="B259" s="37" t="s">
        <v>680</v>
      </c>
      <c r="C259" s="7">
        <v>0</v>
      </c>
      <c r="D259" s="24"/>
      <c r="E259" s="121"/>
      <c r="F259" s="191">
        <f t="shared" si="12"/>
        <v>0</v>
      </c>
      <c r="G259" s="13"/>
    </row>
    <row r="260" spans="1:7" s="9" customFormat="1" ht="12.75" customHeight="1">
      <c r="A260" s="187">
        <v>7.1</v>
      </c>
      <c r="B260" s="16" t="s">
        <v>681</v>
      </c>
      <c r="C260" s="7">
        <v>258.45999999999998</v>
      </c>
      <c r="D260" s="24" t="s">
        <v>54</v>
      </c>
      <c r="E260" s="76">
        <v>475</v>
      </c>
      <c r="F260" s="191">
        <f t="shared" si="12"/>
        <v>122768.5</v>
      </c>
      <c r="G260" s="13"/>
    </row>
    <row r="261" spans="1:7" s="9" customFormat="1" ht="12.75" customHeight="1">
      <c r="A261" s="187"/>
      <c r="B261" s="16"/>
      <c r="C261" s="7"/>
      <c r="D261" s="24"/>
      <c r="E261" s="121"/>
      <c r="F261" s="191">
        <f t="shared" si="12"/>
        <v>0</v>
      </c>
      <c r="G261" s="13"/>
    </row>
    <row r="262" spans="1:7" s="9" customFormat="1" ht="25.5">
      <c r="A262" s="187">
        <v>8</v>
      </c>
      <c r="B262" s="87" t="s">
        <v>812</v>
      </c>
      <c r="C262" s="7">
        <v>1</v>
      </c>
      <c r="D262" s="24" t="s">
        <v>3</v>
      </c>
      <c r="E262" s="82">
        <v>22500</v>
      </c>
      <c r="F262" s="191">
        <f t="shared" si="12"/>
        <v>22500</v>
      </c>
      <c r="G262" s="13"/>
    </row>
    <row r="263" spans="1:7" s="9" customFormat="1" ht="25.5">
      <c r="A263" s="195">
        <v>9</v>
      </c>
      <c r="B263" s="166" t="s">
        <v>813</v>
      </c>
      <c r="C263" s="140">
        <v>1</v>
      </c>
      <c r="D263" s="148" t="s">
        <v>3</v>
      </c>
      <c r="E263" s="147">
        <v>18500</v>
      </c>
      <c r="F263" s="206">
        <f t="shared" si="12"/>
        <v>18500</v>
      </c>
      <c r="G263" s="13"/>
    </row>
    <row r="264" spans="1:7" s="9" customFormat="1" ht="12.75" customHeight="1">
      <c r="A264" s="187">
        <v>10</v>
      </c>
      <c r="B264" s="16" t="s">
        <v>682</v>
      </c>
      <c r="C264" s="7">
        <v>2</v>
      </c>
      <c r="D264" s="24" t="s">
        <v>3</v>
      </c>
      <c r="E264" s="82">
        <v>4500</v>
      </c>
      <c r="F264" s="191">
        <f t="shared" si="12"/>
        <v>9000</v>
      </c>
      <c r="G264" s="13"/>
    </row>
    <row r="265" spans="1:7" s="9" customFormat="1" ht="76.5">
      <c r="A265" s="187">
        <v>11</v>
      </c>
      <c r="B265" s="87" t="s">
        <v>683</v>
      </c>
      <c r="C265" s="7">
        <v>2</v>
      </c>
      <c r="D265" s="24" t="s">
        <v>3</v>
      </c>
      <c r="E265" s="82">
        <v>271291.44</v>
      </c>
      <c r="F265" s="191">
        <f t="shared" si="12"/>
        <v>542582.88</v>
      </c>
      <c r="G265" s="13"/>
    </row>
    <row r="266" spans="1:7" s="9" customFormat="1">
      <c r="A266" s="187">
        <v>12</v>
      </c>
      <c r="B266" s="16" t="s">
        <v>684</v>
      </c>
      <c r="C266" s="7">
        <v>1</v>
      </c>
      <c r="D266" s="24" t="s">
        <v>3</v>
      </c>
      <c r="E266" s="89">
        <v>2200</v>
      </c>
      <c r="F266" s="191">
        <f t="shared" si="12"/>
        <v>2200</v>
      </c>
      <c r="G266" s="13"/>
    </row>
    <row r="267" spans="1:7" s="9" customFormat="1" ht="78.75" customHeight="1">
      <c r="A267" s="187">
        <v>13</v>
      </c>
      <c r="B267" s="87" t="s">
        <v>434</v>
      </c>
      <c r="C267" s="7">
        <v>2</v>
      </c>
      <c r="D267" s="24" t="s">
        <v>3</v>
      </c>
      <c r="E267" s="82">
        <v>246136.2</v>
      </c>
      <c r="F267" s="191">
        <f t="shared" si="12"/>
        <v>492272.4</v>
      </c>
      <c r="G267" s="13"/>
    </row>
    <row r="268" spans="1:7" s="9" customFormat="1" ht="25.5">
      <c r="A268" s="187">
        <v>14</v>
      </c>
      <c r="B268" s="87" t="s">
        <v>685</v>
      </c>
      <c r="C268" s="7">
        <v>1</v>
      </c>
      <c r="D268" s="24" t="s">
        <v>3</v>
      </c>
      <c r="E268" s="82">
        <v>30600</v>
      </c>
      <c r="F268" s="191">
        <f t="shared" si="12"/>
        <v>30600</v>
      </c>
      <c r="G268" s="13"/>
    </row>
    <row r="269" spans="1:7" s="9" customFormat="1" ht="12.75" customHeight="1">
      <c r="A269" s="187">
        <v>15</v>
      </c>
      <c r="B269" s="16" t="s">
        <v>686</v>
      </c>
      <c r="C269" s="7">
        <v>1</v>
      </c>
      <c r="D269" s="24"/>
      <c r="E269" s="82">
        <v>7500</v>
      </c>
      <c r="F269" s="191">
        <f t="shared" si="12"/>
        <v>7500</v>
      </c>
      <c r="G269" s="13"/>
    </row>
    <row r="270" spans="1:7" s="9" customFormat="1" ht="12.75" customHeight="1">
      <c r="A270" s="187"/>
      <c r="B270" s="16"/>
      <c r="C270" s="7"/>
      <c r="D270" s="24"/>
      <c r="E270" s="121"/>
      <c r="F270" s="191">
        <f t="shared" si="12"/>
        <v>0</v>
      </c>
      <c r="G270" s="13"/>
    </row>
    <row r="271" spans="1:7" s="9" customFormat="1" ht="12.75" customHeight="1">
      <c r="A271" s="188">
        <v>16</v>
      </c>
      <c r="B271" s="37" t="s">
        <v>206</v>
      </c>
      <c r="C271" s="7"/>
      <c r="D271" s="24"/>
      <c r="E271" s="121"/>
      <c r="F271" s="191">
        <f t="shared" si="12"/>
        <v>0</v>
      </c>
      <c r="G271" s="13"/>
    </row>
    <row r="272" spans="1:7" s="9" customFormat="1" ht="12.75" customHeight="1">
      <c r="A272" s="188"/>
      <c r="B272" s="37"/>
      <c r="C272" s="7"/>
      <c r="D272" s="24"/>
      <c r="E272" s="121"/>
      <c r="F272" s="191"/>
      <c r="G272" s="13"/>
    </row>
    <row r="273" spans="1:7" s="9" customFormat="1" ht="12.75" customHeight="1">
      <c r="A273" s="188">
        <v>16.100000000000001</v>
      </c>
      <c r="B273" s="37" t="s">
        <v>687</v>
      </c>
      <c r="C273" s="7"/>
      <c r="D273" s="24"/>
      <c r="E273" s="121"/>
      <c r="F273" s="191">
        <f t="shared" si="12"/>
        <v>0</v>
      </c>
      <c r="G273" s="13"/>
    </row>
    <row r="274" spans="1:7" s="9" customFormat="1" ht="12.75" customHeight="1">
      <c r="A274" s="187" t="s">
        <v>179</v>
      </c>
      <c r="B274" s="16" t="s">
        <v>688</v>
      </c>
      <c r="C274" s="7">
        <v>1</v>
      </c>
      <c r="D274" s="24" t="s">
        <v>3</v>
      </c>
      <c r="E274" s="82">
        <v>8413.4</v>
      </c>
      <c r="F274" s="191">
        <f>ROUND(E274*C274,2)</f>
        <v>8413.4</v>
      </c>
      <c r="G274" s="13"/>
    </row>
    <row r="275" spans="1:7" s="9" customFormat="1" ht="12.75" customHeight="1">
      <c r="A275" s="187" t="s">
        <v>180</v>
      </c>
      <c r="B275" s="16" t="s">
        <v>690</v>
      </c>
      <c r="C275" s="7">
        <v>36</v>
      </c>
      <c r="D275" s="24" t="s">
        <v>3</v>
      </c>
      <c r="E275" s="82">
        <v>40.71</v>
      </c>
      <c r="F275" s="191">
        <f>ROUND(E275*C275,2)</f>
        <v>1465.56</v>
      </c>
      <c r="G275" s="13"/>
    </row>
    <row r="276" spans="1:7" s="9" customFormat="1" ht="12.75" customHeight="1">
      <c r="A276" s="187" t="s">
        <v>814</v>
      </c>
      <c r="B276" s="16" t="s">
        <v>692</v>
      </c>
      <c r="C276" s="7">
        <v>6</v>
      </c>
      <c r="D276" s="24" t="s">
        <v>3</v>
      </c>
      <c r="E276" s="82">
        <v>4003.15</v>
      </c>
      <c r="F276" s="191">
        <f>ROUND(E276*C276,2)</f>
        <v>24018.9</v>
      </c>
      <c r="G276" s="13"/>
    </row>
    <row r="277" spans="1:7" s="9" customFormat="1" ht="12.75" customHeight="1">
      <c r="A277" s="187" t="s">
        <v>815</v>
      </c>
      <c r="B277" s="16" t="s">
        <v>693</v>
      </c>
      <c r="C277" s="7">
        <v>1</v>
      </c>
      <c r="D277" s="24" t="s">
        <v>3</v>
      </c>
      <c r="E277" s="82">
        <v>6513.6</v>
      </c>
      <c r="F277" s="191">
        <f t="shared" si="12"/>
        <v>6513.6</v>
      </c>
      <c r="G277" s="13"/>
    </row>
    <row r="278" spans="1:7" s="9" customFormat="1" ht="12.75" customHeight="1">
      <c r="A278" s="187" t="s">
        <v>816</v>
      </c>
      <c r="B278" s="16" t="s">
        <v>694</v>
      </c>
      <c r="C278" s="7">
        <v>6</v>
      </c>
      <c r="D278" s="24" t="s">
        <v>3</v>
      </c>
      <c r="E278" s="82">
        <v>515.66</v>
      </c>
      <c r="F278" s="191">
        <f t="shared" si="12"/>
        <v>3093.96</v>
      </c>
      <c r="G278" s="13"/>
    </row>
    <row r="279" spans="1:7" s="9" customFormat="1" ht="12.75" customHeight="1">
      <c r="A279" s="187" t="s">
        <v>817</v>
      </c>
      <c r="B279" s="16" t="s">
        <v>695</v>
      </c>
      <c r="C279" s="7">
        <v>3</v>
      </c>
      <c r="D279" s="24" t="s">
        <v>3</v>
      </c>
      <c r="E279" s="82">
        <v>2239.0500000000002</v>
      </c>
      <c r="F279" s="191">
        <f t="shared" si="12"/>
        <v>6717.15</v>
      </c>
      <c r="G279" s="13"/>
    </row>
    <row r="280" spans="1:7" s="9" customFormat="1" ht="12.75" customHeight="1">
      <c r="A280" s="187" t="s">
        <v>818</v>
      </c>
      <c r="B280" s="16" t="s">
        <v>696</v>
      </c>
      <c r="C280" s="7">
        <v>8</v>
      </c>
      <c r="D280" s="24" t="s">
        <v>3</v>
      </c>
      <c r="E280" s="82">
        <v>1628.4</v>
      </c>
      <c r="F280" s="191">
        <f t="shared" si="12"/>
        <v>13027.2</v>
      </c>
      <c r="G280" s="13"/>
    </row>
    <row r="281" spans="1:7" s="9" customFormat="1" ht="12.75" customHeight="1">
      <c r="A281" s="187" t="s">
        <v>819</v>
      </c>
      <c r="B281" s="16" t="s">
        <v>697</v>
      </c>
      <c r="C281" s="7">
        <v>7</v>
      </c>
      <c r="D281" s="24" t="s">
        <v>3</v>
      </c>
      <c r="E281" s="82">
        <v>1289.1500000000001</v>
      </c>
      <c r="F281" s="191">
        <f t="shared" si="12"/>
        <v>9024.0499999999993</v>
      </c>
      <c r="G281" s="13"/>
    </row>
    <row r="282" spans="1:7" s="9" customFormat="1" ht="12.75" customHeight="1">
      <c r="A282" s="187" t="s">
        <v>820</v>
      </c>
      <c r="B282" s="16" t="s">
        <v>698</v>
      </c>
      <c r="C282" s="7">
        <v>5</v>
      </c>
      <c r="D282" s="24" t="s">
        <v>3</v>
      </c>
      <c r="E282" s="82">
        <v>53.1</v>
      </c>
      <c r="F282" s="191">
        <f t="shared" si="12"/>
        <v>265.5</v>
      </c>
      <c r="G282" s="13"/>
    </row>
    <row r="283" spans="1:7" s="9" customFormat="1" ht="12.75" customHeight="1">
      <c r="A283" s="187" t="s">
        <v>821</v>
      </c>
      <c r="B283" s="16" t="s">
        <v>699</v>
      </c>
      <c r="C283" s="7">
        <v>40</v>
      </c>
      <c r="D283" s="24" t="s">
        <v>205</v>
      </c>
      <c r="E283" s="82">
        <v>47.5</v>
      </c>
      <c r="F283" s="191">
        <f t="shared" si="12"/>
        <v>1900</v>
      </c>
      <c r="G283" s="13"/>
    </row>
    <row r="284" spans="1:7" s="9" customFormat="1" ht="12.75" customHeight="1">
      <c r="A284" s="187" t="s">
        <v>822</v>
      </c>
      <c r="B284" s="16" t="s">
        <v>700</v>
      </c>
      <c r="C284" s="7">
        <v>16</v>
      </c>
      <c r="D284" s="24" t="s">
        <v>3</v>
      </c>
      <c r="E284" s="82">
        <v>882.85</v>
      </c>
      <c r="F284" s="191">
        <f t="shared" si="12"/>
        <v>14125.6</v>
      </c>
      <c r="G284" s="13"/>
    </row>
    <row r="285" spans="1:7" s="9" customFormat="1" ht="12.75" customHeight="1">
      <c r="A285" s="187" t="s">
        <v>823</v>
      </c>
      <c r="B285" s="16" t="s">
        <v>701</v>
      </c>
      <c r="C285" s="121">
        <v>1</v>
      </c>
      <c r="D285" s="121" t="s">
        <v>3</v>
      </c>
      <c r="E285" s="121">
        <v>882.05</v>
      </c>
      <c r="F285" s="183">
        <f t="shared" ref="F285:F357" si="15">ROUND(E285*C285,2)</f>
        <v>882.05</v>
      </c>
      <c r="G285" s="13"/>
    </row>
    <row r="286" spans="1:7" s="9" customFormat="1" ht="12.75" customHeight="1">
      <c r="A286" s="187" t="s">
        <v>824</v>
      </c>
      <c r="B286" s="16" t="s">
        <v>702</v>
      </c>
      <c r="C286" s="7">
        <v>8</v>
      </c>
      <c r="D286" s="24" t="s">
        <v>3</v>
      </c>
      <c r="E286" s="82">
        <v>67.849999999999994</v>
      </c>
      <c r="F286" s="191">
        <f t="shared" si="15"/>
        <v>542.79999999999995</v>
      </c>
      <c r="G286" s="13"/>
    </row>
    <row r="287" spans="1:7" s="9" customFormat="1" ht="12.75" customHeight="1">
      <c r="A287" s="187" t="s">
        <v>825</v>
      </c>
      <c r="B287" s="16" t="s">
        <v>703</v>
      </c>
      <c r="C287" s="7">
        <v>2</v>
      </c>
      <c r="D287" s="24" t="s">
        <v>3</v>
      </c>
      <c r="E287" s="82">
        <v>2646.15</v>
      </c>
      <c r="F287" s="191">
        <f t="shared" si="15"/>
        <v>5292.3</v>
      </c>
      <c r="G287" s="13"/>
    </row>
    <row r="288" spans="1:7" s="9" customFormat="1" ht="12.75" customHeight="1">
      <c r="A288" s="187" t="s">
        <v>826</v>
      </c>
      <c r="B288" s="16" t="s">
        <v>704</v>
      </c>
      <c r="C288" s="7">
        <v>5</v>
      </c>
      <c r="D288" s="24" t="s">
        <v>205</v>
      </c>
      <c r="E288" s="82">
        <v>169.63</v>
      </c>
      <c r="F288" s="191">
        <f t="shared" si="15"/>
        <v>848.15</v>
      </c>
      <c r="G288" s="13"/>
    </row>
    <row r="289" spans="1:7" s="9" customFormat="1" ht="12.75" customHeight="1">
      <c r="A289" s="187" t="s">
        <v>827</v>
      </c>
      <c r="B289" s="16" t="s">
        <v>705</v>
      </c>
      <c r="C289" s="7">
        <v>4</v>
      </c>
      <c r="D289" s="24" t="s">
        <v>3</v>
      </c>
      <c r="E289" s="82">
        <v>1085.5999999999999</v>
      </c>
      <c r="F289" s="191">
        <f t="shared" si="15"/>
        <v>4342.3999999999996</v>
      </c>
      <c r="G289" s="13"/>
    </row>
    <row r="290" spans="1:7" s="9" customFormat="1" ht="12.75" customHeight="1">
      <c r="A290" s="187" t="s">
        <v>828</v>
      </c>
      <c r="B290" s="16" t="s">
        <v>706</v>
      </c>
      <c r="C290" s="7">
        <v>1</v>
      </c>
      <c r="D290" s="24" t="s">
        <v>3</v>
      </c>
      <c r="E290" s="82">
        <v>43905.74</v>
      </c>
      <c r="F290" s="191">
        <f t="shared" si="15"/>
        <v>43905.74</v>
      </c>
      <c r="G290" s="13"/>
    </row>
    <row r="291" spans="1:7" s="9" customFormat="1" ht="12.75" customHeight="1">
      <c r="A291" s="187" t="s">
        <v>829</v>
      </c>
      <c r="B291" s="16" t="s">
        <v>707</v>
      </c>
      <c r="C291" s="7">
        <v>1</v>
      </c>
      <c r="D291" s="24" t="s">
        <v>3</v>
      </c>
      <c r="E291" s="82">
        <v>83307.990000000005</v>
      </c>
      <c r="F291" s="191">
        <f t="shared" si="15"/>
        <v>83307.990000000005</v>
      </c>
      <c r="G291" s="13"/>
    </row>
    <row r="292" spans="1:7" s="9" customFormat="1" ht="12.75" customHeight="1">
      <c r="A292" s="187"/>
      <c r="B292" s="16"/>
      <c r="C292" s="7"/>
      <c r="D292" s="24"/>
      <c r="E292" s="82"/>
      <c r="F292" s="191">
        <f t="shared" si="15"/>
        <v>0</v>
      </c>
      <c r="G292" s="13"/>
    </row>
    <row r="293" spans="1:7" s="9" customFormat="1" ht="12.75" customHeight="1">
      <c r="A293" s="188">
        <v>17</v>
      </c>
      <c r="B293" s="37" t="s">
        <v>207</v>
      </c>
      <c r="C293" s="7"/>
      <c r="D293" s="24"/>
      <c r="E293" s="121"/>
      <c r="F293" s="191">
        <f t="shared" si="15"/>
        <v>0</v>
      </c>
      <c r="G293" s="13"/>
    </row>
    <row r="294" spans="1:7" s="9" customFormat="1" ht="12.75" customHeight="1">
      <c r="A294" s="187">
        <v>17.100000000000001</v>
      </c>
      <c r="B294" s="16" t="s">
        <v>708</v>
      </c>
      <c r="C294" s="7">
        <v>1</v>
      </c>
      <c r="D294" s="24" t="s">
        <v>3</v>
      </c>
      <c r="E294" s="82">
        <v>3341.07</v>
      </c>
      <c r="F294" s="191">
        <f t="shared" si="15"/>
        <v>3341.07</v>
      </c>
      <c r="G294" s="13"/>
    </row>
    <row r="295" spans="1:7" s="9" customFormat="1" ht="12.75" customHeight="1">
      <c r="A295" s="187">
        <v>17.2</v>
      </c>
      <c r="B295" s="16" t="s">
        <v>709</v>
      </c>
      <c r="C295" s="7">
        <v>1</v>
      </c>
      <c r="D295" s="24" t="s">
        <v>3</v>
      </c>
      <c r="E295" s="82">
        <v>4773</v>
      </c>
      <c r="F295" s="191">
        <f t="shared" si="15"/>
        <v>4773</v>
      </c>
      <c r="G295" s="13"/>
    </row>
    <row r="296" spans="1:7" s="9" customFormat="1" ht="12.75" customHeight="1">
      <c r="A296" s="187">
        <v>17.3</v>
      </c>
      <c r="B296" s="16" t="s">
        <v>710</v>
      </c>
      <c r="C296" s="7">
        <v>1</v>
      </c>
      <c r="D296" s="24" t="s">
        <v>3</v>
      </c>
      <c r="E296" s="82">
        <v>2734.27</v>
      </c>
      <c r="F296" s="191">
        <f t="shared" si="15"/>
        <v>2734.27</v>
      </c>
      <c r="G296" s="13"/>
    </row>
    <row r="297" spans="1:7" s="9" customFormat="1" ht="12.75" customHeight="1">
      <c r="A297" s="187">
        <v>17.399999999999999</v>
      </c>
      <c r="B297" s="16" t="s">
        <v>711</v>
      </c>
      <c r="C297" s="7">
        <v>1</v>
      </c>
      <c r="D297" s="24" t="s">
        <v>3</v>
      </c>
      <c r="E297" s="82">
        <v>680.57</v>
      </c>
      <c r="F297" s="191">
        <f t="shared" si="15"/>
        <v>680.57</v>
      </c>
      <c r="G297" s="13"/>
    </row>
    <row r="298" spans="1:7" s="9" customFormat="1" ht="12.75" customHeight="1">
      <c r="A298" s="195">
        <v>17.5</v>
      </c>
      <c r="B298" s="122" t="s">
        <v>712</v>
      </c>
      <c r="C298" s="140">
        <v>1</v>
      </c>
      <c r="D298" s="148" t="s">
        <v>3</v>
      </c>
      <c r="E298" s="147">
        <v>250</v>
      </c>
      <c r="F298" s="206">
        <f t="shared" si="15"/>
        <v>250</v>
      </c>
      <c r="G298" s="13"/>
    </row>
    <row r="299" spans="1:7" s="9" customFormat="1" ht="12.75" customHeight="1">
      <c r="A299" s="187">
        <v>17.600000000000001</v>
      </c>
      <c r="B299" s="16" t="s">
        <v>713</v>
      </c>
      <c r="C299" s="7">
        <v>1</v>
      </c>
      <c r="D299" s="24" t="s">
        <v>3</v>
      </c>
      <c r="E299" s="82">
        <v>7500</v>
      </c>
      <c r="F299" s="191">
        <f t="shared" si="15"/>
        <v>7500</v>
      </c>
      <c r="G299" s="13"/>
    </row>
    <row r="300" spans="1:7" s="9" customFormat="1" ht="25.5">
      <c r="A300" s="187">
        <v>17.7</v>
      </c>
      <c r="B300" s="87" t="s">
        <v>714</v>
      </c>
      <c r="C300" s="7">
        <v>1</v>
      </c>
      <c r="D300" s="24" t="s">
        <v>3</v>
      </c>
      <c r="E300" s="82">
        <v>6500</v>
      </c>
      <c r="F300" s="191">
        <f t="shared" si="15"/>
        <v>6500</v>
      </c>
      <c r="G300" s="13"/>
    </row>
    <row r="301" spans="1:7" s="9" customFormat="1" ht="12.75" customHeight="1">
      <c r="A301" s="187">
        <v>17.8</v>
      </c>
      <c r="B301" s="16" t="s">
        <v>715</v>
      </c>
      <c r="C301" s="7">
        <v>1</v>
      </c>
      <c r="D301" s="24" t="s">
        <v>3</v>
      </c>
      <c r="E301" s="82">
        <v>4500</v>
      </c>
      <c r="F301" s="191">
        <f t="shared" si="15"/>
        <v>4500</v>
      </c>
      <c r="G301" s="13"/>
    </row>
    <row r="302" spans="1:7" s="9" customFormat="1" ht="12.75" customHeight="1">
      <c r="A302" s="187">
        <v>17.899999999999999</v>
      </c>
      <c r="B302" s="16" t="s">
        <v>209</v>
      </c>
      <c r="C302" s="7">
        <v>4</v>
      </c>
      <c r="D302" s="24" t="s">
        <v>3</v>
      </c>
      <c r="E302" s="82">
        <v>5100</v>
      </c>
      <c r="F302" s="191">
        <f t="shared" si="15"/>
        <v>20400</v>
      </c>
      <c r="G302" s="13"/>
    </row>
    <row r="303" spans="1:7" s="9" customFormat="1" ht="12.75" customHeight="1">
      <c r="A303" s="187"/>
      <c r="B303" s="16"/>
      <c r="C303" s="7"/>
      <c r="D303" s="24"/>
      <c r="E303" s="121"/>
      <c r="F303" s="191">
        <f t="shared" si="15"/>
        <v>0</v>
      </c>
      <c r="G303" s="13"/>
    </row>
    <row r="304" spans="1:7" s="9" customFormat="1" ht="12.75" customHeight="1">
      <c r="A304" s="188">
        <v>18</v>
      </c>
      <c r="B304" s="37" t="s">
        <v>211</v>
      </c>
      <c r="C304" s="7"/>
      <c r="D304" s="24"/>
      <c r="E304" s="121"/>
      <c r="F304" s="191">
        <f t="shared" si="15"/>
        <v>0</v>
      </c>
      <c r="G304" s="13"/>
    </row>
    <row r="305" spans="1:7" s="9" customFormat="1" ht="12.75" customHeight="1">
      <c r="A305" s="187">
        <v>18.100000000000001</v>
      </c>
      <c r="B305" s="16" t="s">
        <v>716</v>
      </c>
      <c r="C305" s="7">
        <v>12</v>
      </c>
      <c r="D305" s="24" t="s">
        <v>3</v>
      </c>
      <c r="E305" s="82">
        <v>1400</v>
      </c>
      <c r="F305" s="191">
        <f t="shared" si="15"/>
        <v>16800</v>
      </c>
      <c r="G305" s="13"/>
    </row>
    <row r="306" spans="1:7" s="9" customFormat="1" ht="12.75" customHeight="1">
      <c r="A306" s="187">
        <v>18.2</v>
      </c>
      <c r="B306" s="16" t="s">
        <v>717</v>
      </c>
      <c r="C306" s="7">
        <v>4</v>
      </c>
      <c r="D306" s="24" t="s">
        <v>3</v>
      </c>
      <c r="E306" s="82">
        <v>3250</v>
      </c>
      <c r="F306" s="191">
        <f t="shared" si="15"/>
        <v>13000</v>
      </c>
      <c r="G306" s="13"/>
    </row>
    <row r="307" spans="1:7" s="9" customFormat="1" ht="12.75" customHeight="1">
      <c r="A307" s="187">
        <v>18.3</v>
      </c>
      <c r="B307" s="16" t="s">
        <v>212</v>
      </c>
      <c r="C307" s="7">
        <v>11</v>
      </c>
      <c r="D307" s="24" t="s">
        <v>3</v>
      </c>
      <c r="E307" s="82">
        <v>1250</v>
      </c>
      <c r="F307" s="191">
        <f t="shared" si="15"/>
        <v>13750</v>
      </c>
      <c r="G307" s="13"/>
    </row>
    <row r="308" spans="1:7" s="9" customFormat="1" ht="12.75" customHeight="1">
      <c r="A308" s="187">
        <v>18.399999999999999</v>
      </c>
      <c r="B308" s="16" t="s">
        <v>718</v>
      </c>
      <c r="C308" s="7">
        <v>2</v>
      </c>
      <c r="D308" s="24" t="s">
        <v>3</v>
      </c>
      <c r="E308" s="82">
        <v>1650</v>
      </c>
      <c r="F308" s="191">
        <f t="shared" si="15"/>
        <v>3300</v>
      </c>
      <c r="G308" s="13"/>
    </row>
    <row r="309" spans="1:7" s="9" customFormat="1" ht="12.75" customHeight="1">
      <c r="A309" s="187">
        <v>18.5</v>
      </c>
      <c r="B309" s="16" t="s">
        <v>719</v>
      </c>
      <c r="C309" s="7">
        <v>7</v>
      </c>
      <c r="D309" s="24" t="s">
        <v>3</v>
      </c>
      <c r="E309" s="82">
        <v>1023.42</v>
      </c>
      <c r="F309" s="191">
        <f t="shared" si="15"/>
        <v>7163.94</v>
      </c>
      <c r="G309" s="13"/>
    </row>
    <row r="310" spans="1:7" s="9" customFormat="1" ht="12.75" customHeight="1">
      <c r="A310" s="187">
        <v>18.600000000000001</v>
      </c>
      <c r="B310" s="16" t="s">
        <v>720</v>
      </c>
      <c r="C310" s="7">
        <v>2</v>
      </c>
      <c r="D310" s="24" t="s">
        <v>3</v>
      </c>
      <c r="E310" s="82">
        <v>6500</v>
      </c>
      <c r="F310" s="191">
        <f t="shared" si="15"/>
        <v>13000</v>
      </c>
      <c r="G310" s="13"/>
    </row>
    <row r="311" spans="1:7" s="9" customFormat="1" ht="12.75" customHeight="1">
      <c r="A311" s="187"/>
      <c r="B311" s="16"/>
      <c r="C311" s="7"/>
      <c r="D311" s="24"/>
      <c r="E311" s="121"/>
      <c r="F311" s="191">
        <f t="shared" si="15"/>
        <v>0</v>
      </c>
      <c r="G311" s="13"/>
    </row>
    <row r="312" spans="1:7" s="9" customFormat="1" ht="12.75" customHeight="1">
      <c r="A312" s="188">
        <v>19</v>
      </c>
      <c r="B312" s="37" t="s">
        <v>214</v>
      </c>
      <c r="C312" s="7"/>
      <c r="D312" s="24"/>
      <c r="E312" s="121"/>
      <c r="F312" s="191">
        <f t="shared" si="15"/>
        <v>0</v>
      </c>
      <c r="G312" s="13"/>
    </row>
    <row r="313" spans="1:7" s="9" customFormat="1" ht="12.75" customHeight="1">
      <c r="A313" s="187">
        <v>19.100000000000001</v>
      </c>
      <c r="B313" s="16" t="s">
        <v>721</v>
      </c>
      <c r="C313" s="7">
        <v>1.5</v>
      </c>
      <c r="D313" s="24" t="s">
        <v>1</v>
      </c>
      <c r="E313" s="82">
        <v>4690.3999999999996</v>
      </c>
      <c r="F313" s="191">
        <f t="shared" si="15"/>
        <v>7035.6</v>
      </c>
      <c r="G313" s="13"/>
    </row>
    <row r="314" spans="1:7" s="9" customFormat="1" ht="12.75" customHeight="1">
      <c r="A314" s="187">
        <v>19.2</v>
      </c>
      <c r="B314" s="16" t="s">
        <v>722</v>
      </c>
      <c r="C314" s="7">
        <v>2</v>
      </c>
      <c r="D314" s="24" t="s">
        <v>1</v>
      </c>
      <c r="E314" s="82">
        <v>4690.3999999999996</v>
      </c>
      <c r="F314" s="191">
        <f t="shared" si="15"/>
        <v>9380.7999999999993</v>
      </c>
      <c r="G314" s="13"/>
    </row>
    <row r="315" spans="1:7" s="9" customFormat="1" ht="12.75" customHeight="1">
      <c r="A315" s="187">
        <v>19.3</v>
      </c>
      <c r="B315" s="16" t="s">
        <v>723</v>
      </c>
      <c r="C315" s="7">
        <v>1.2</v>
      </c>
      <c r="D315" s="24" t="s">
        <v>11</v>
      </c>
      <c r="E315" s="82">
        <v>4147</v>
      </c>
      <c r="F315" s="191">
        <f t="shared" si="15"/>
        <v>4976.3999999999996</v>
      </c>
      <c r="G315" s="13"/>
    </row>
    <row r="316" spans="1:7" s="9" customFormat="1" ht="12.75" customHeight="1">
      <c r="A316" s="187"/>
      <c r="B316" s="16"/>
      <c r="C316" s="7"/>
      <c r="D316" s="24"/>
      <c r="E316" s="121"/>
      <c r="F316" s="191">
        <f t="shared" si="15"/>
        <v>0</v>
      </c>
      <c r="G316" s="13"/>
    </row>
    <row r="317" spans="1:7" s="9" customFormat="1" ht="12.75" customHeight="1">
      <c r="A317" s="188">
        <v>20</v>
      </c>
      <c r="B317" s="37" t="s">
        <v>724</v>
      </c>
      <c r="C317" s="7"/>
      <c r="D317" s="24"/>
      <c r="E317" s="121"/>
      <c r="F317" s="191">
        <f t="shared" si="15"/>
        <v>0</v>
      </c>
      <c r="G317" s="13"/>
    </row>
    <row r="318" spans="1:7" s="9" customFormat="1" ht="12.75" customHeight="1">
      <c r="A318" s="187">
        <v>20.100000000000001</v>
      </c>
      <c r="B318" s="16" t="s">
        <v>725</v>
      </c>
      <c r="C318" s="7">
        <v>1</v>
      </c>
      <c r="D318" s="24" t="s">
        <v>3</v>
      </c>
      <c r="E318" s="82">
        <v>106430.1</v>
      </c>
      <c r="F318" s="191">
        <f t="shared" si="15"/>
        <v>106430.1</v>
      </c>
      <c r="G318" s="13"/>
    </row>
    <row r="319" spans="1:7" s="9" customFormat="1" ht="12.75" customHeight="1">
      <c r="A319" s="187">
        <v>20.2</v>
      </c>
      <c r="B319" s="16" t="s">
        <v>726</v>
      </c>
      <c r="C319" s="7">
        <v>1</v>
      </c>
      <c r="D319" s="24" t="s">
        <v>3</v>
      </c>
      <c r="E319" s="82">
        <v>328942.11</v>
      </c>
      <c r="F319" s="191">
        <f t="shared" si="15"/>
        <v>328942.11</v>
      </c>
      <c r="G319" s="13"/>
    </row>
    <row r="320" spans="1:7" s="9" customFormat="1" ht="12.75" customHeight="1">
      <c r="A320" s="187">
        <v>20.3</v>
      </c>
      <c r="B320" s="16" t="s">
        <v>727</v>
      </c>
      <c r="C320" s="7">
        <v>1</v>
      </c>
      <c r="D320" s="24" t="s">
        <v>3</v>
      </c>
      <c r="E320" s="82">
        <v>11446</v>
      </c>
      <c r="F320" s="191">
        <f t="shared" si="15"/>
        <v>11446</v>
      </c>
      <c r="G320" s="13"/>
    </row>
    <row r="321" spans="1:7" s="9" customFormat="1" ht="12.75" customHeight="1">
      <c r="A321" s="187">
        <v>20.399999999999999</v>
      </c>
      <c r="B321" s="16" t="s">
        <v>215</v>
      </c>
      <c r="C321" s="7">
        <v>2</v>
      </c>
      <c r="D321" s="24" t="s">
        <v>3</v>
      </c>
      <c r="E321" s="82">
        <v>719</v>
      </c>
      <c r="F321" s="191">
        <f t="shared" si="15"/>
        <v>1438</v>
      </c>
      <c r="G321" s="13"/>
    </row>
    <row r="322" spans="1:7" s="9" customFormat="1" ht="12.75" customHeight="1">
      <c r="A322" s="187">
        <v>20.5</v>
      </c>
      <c r="B322" s="16" t="s">
        <v>728</v>
      </c>
      <c r="C322" s="7">
        <v>2</v>
      </c>
      <c r="D322" s="24" t="s">
        <v>3</v>
      </c>
      <c r="E322" s="82">
        <v>377.6</v>
      </c>
      <c r="F322" s="191">
        <f t="shared" si="15"/>
        <v>755.2</v>
      </c>
      <c r="G322" s="13"/>
    </row>
    <row r="323" spans="1:7" s="9" customFormat="1" ht="12.75" customHeight="1">
      <c r="A323" s="187">
        <v>20.6</v>
      </c>
      <c r="B323" s="16" t="s">
        <v>729</v>
      </c>
      <c r="C323" s="7">
        <v>12</v>
      </c>
      <c r="D323" s="24" t="s">
        <v>3</v>
      </c>
      <c r="E323" s="82">
        <v>5699.4</v>
      </c>
      <c r="F323" s="191">
        <f t="shared" si="15"/>
        <v>68392.800000000003</v>
      </c>
      <c r="G323" s="13"/>
    </row>
    <row r="324" spans="1:7" s="9" customFormat="1" ht="12.75" customHeight="1">
      <c r="A324" s="187">
        <v>20.7</v>
      </c>
      <c r="B324" s="16" t="s">
        <v>730</v>
      </c>
      <c r="C324" s="7">
        <v>2</v>
      </c>
      <c r="D324" s="24" t="s">
        <v>3</v>
      </c>
      <c r="E324" s="82">
        <v>873.2</v>
      </c>
      <c r="F324" s="191">
        <f t="shared" si="15"/>
        <v>1746.4</v>
      </c>
      <c r="G324" s="13"/>
    </row>
    <row r="325" spans="1:7" s="9" customFormat="1" ht="12.75" customHeight="1">
      <c r="A325" s="187">
        <v>20.8</v>
      </c>
      <c r="B325" s="16" t="s">
        <v>731</v>
      </c>
      <c r="C325" s="7">
        <v>1</v>
      </c>
      <c r="D325" s="24" t="s">
        <v>3</v>
      </c>
      <c r="E325" s="82">
        <v>3469.2</v>
      </c>
      <c r="F325" s="191">
        <f t="shared" si="15"/>
        <v>3469.2</v>
      </c>
      <c r="G325" s="13"/>
    </row>
    <row r="326" spans="1:7" ht="51">
      <c r="A326" s="192">
        <v>20.9</v>
      </c>
      <c r="B326" s="87" t="s">
        <v>759</v>
      </c>
      <c r="C326" s="7">
        <v>1</v>
      </c>
      <c r="D326" s="24" t="s">
        <v>3</v>
      </c>
      <c r="E326" s="82">
        <v>65000</v>
      </c>
      <c r="F326" s="191">
        <f>ROUND(C326*E326,2)</f>
        <v>65000</v>
      </c>
      <c r="G326" s="9"/>
    </row>
    <row r="327" spans="1:7">
      <c r="A327" s="218">
        <v>20.100000000000001</v>
      </c>
      <c r="B327" s="16" t="s">
        <v>760</v>
      </c>
      <c r="C327" s="7">
        <v>1</v>
      </c>
      <c r="D327" s="24" t="s">
        <v>3</v>
      </c>
      <c r="E327" s="82">
        <v>40997.160000000003</v>
      </c>
      <c r="F327" s="191">
        <f>ROUND(C327*E327,2)</f>
        <v>40997.160000000003</v>
      </c>
      <c r="G327" s="9"/>
    </row>
    <row r="328" spans="1:7">
      <c r="A328" s="187"/>
      <c r="B328" s="16"/>
      <c r="C328" s="121"/>
      <c r="D328" s="121"/>
      <c r="E328" s="121"/>
      <c r="F328" s="183"/>
      <c r="G328" s="9"/>
    </row>
    <row r="329" spans="1:7" ht="29.25" customHeight="1">
      <c r="A329" s="188">
        <v>21</v>
      </c>
      <c r="B329" s="29" t="s">
        <v>777</v>
      </c>
      <c r="C329" s="7"/>
      <c r="D329" s="24"/>
      <c r="E329" s="82"/>
      <c r="F329" s="191">
        <f t="shared" ref="F329:F337" si="16">ROUND(C329*E329,2)</f>
        <v>0</v>
      </c>
      <c r="G329" s="9"/>
    </row>
    <row r="330" spans="1:7">
      <c r="A330" s="192">
        <v>21.1</v>
      </c>
      <c r="B330" s="16" t="s">
        <v>778</v>
      </c>
      <c r="C330" s="7">
        <v>2</v>
      </c>
      <c r="D330" s="24" t="s">
        <v>3</v>
      </c>
      <c r="E330" s="82">
        <v>6500</v>
      </c>
      <c r="F330" s="191">
        <f t="shared" si="16"/>
        <v>13000</v>
      </c>
      <c r="G330" s="9"/>
    </row>
    <row r="331" spans="1:7" ht="38.25">
      <c r="A331" s="192">
        <v>21.2</v>
      </c>
      <c r="B331" s="87" t="s">
        <v>779</v>
      </c>
      <c r="C331" s="7">
        <v>1</v>
      </c>
      <c r="D331" s="24" t="s">
        <v>3</v>
      </c>
      <c r="E331" s="82">
        <v>1500</v>
      </c>
      <c r="F331" s="191">
        <f t="shared" si="16"/>
        <v>1500</v>
      </c>
      <c r="G331" s="9"/>
    </row>
    <row r="332" spans="1:7" ht="25.5">
      <c r="A332" s="192">
        <v>21.3</v>
      </c>
      <c r="B332" s="87" t="s">
        <v>780</v>
      </c>
      <c r="C332" s="7">
        <v>1</v>
      </c>
      <c r="D332" s="24" t="s">
        <v>3</v>
      </c>
      <c r="E332" s="82">
        <v>4500</v>
      </c>
      <c r="F332" s="191">
        <f t="shared" si="16"/>
        <v>4500</v>
      </c>
      <c r="G332" s="9"/>
    </row>
    <row r="333" spans="1:7">
      <c r="A333" s="192">
        <v>21.4</v>
      </c>
      <c r="B333" s="16" t="s">
        <v>781</v>
      </c>
      <c r="C333" s="7">
        <v>2</v>
      </c>
      <c r="D333" s="24" t="s">
        <v>3</v>
      </c>
      <c r="E333" s="82">
        <v>25000</v>
      </c>
      <c r="F333" s="191">
        <f t="shared" si="16"/>
        <v>50000</v>
      </c>
      <c r="G333" s="9"/>
    </row>
    <row r="334" spans="1:7" ht="25.5">
      <c r="A334" s="192">
        <v>21.5</v>
      </c>
      <c r="B334" s="87" t="s">
        <v>782</v>
      </c>
      <c r="C334" s="7">
        <v>2</v>
      </c>
      <c r="D334" s="24" t="s">
        <v>3</v>
      </c>
      <c r="E334" s="82">
        <v>25000</v>
      </c>
      <c r="F334" s="191">
        <f t="shared" si="16"/>
        <v>50000</v>
      </c>
      <c r="G334" s="9"/>
    </row>
    <row r="335" spans="1:7">
      <c r="A335" s="215">
        <v>21.6</v>
      </c>
      <c r="B335" s="122" t="s">
        <v>783</v>
      </c>
      <c r="C335" s="140">
        <v>0.25</v>
      </c>
      <c r="D335" s="148" t="s">
        <v>3</v>
      </c>
      <c r="E335" s="147">
        <v>4418.28</v>
      </c>
      <c r="F335" s="206">
        <f t="shared" si="16"/>
        <v>1104.57</v>
      </c>
      <c r="G335" s="9"/>
    </row>
    <row r="336" spans="1:7" ht="25.5">
      <c r="A336" s="192">
        <v>21.7</v>
      </c>
      <c r="B336" s="87" t="s">
        <v>204</v>
      </c>
      <c r="C336" s="7">
        <v>2</v>
      </c>
      <c r="D336" s="24" t="s">
        <v>2</v>
      </c>
      <c r="E336" s="82">
        <v>2800</v>
      </c>
      <c r="F336" s="191">
        <f t="shared" si="16"/>
        <v>5600</v>
      </c>
      <c r="G336" s="9"/>
    </row>
    <row r="337" spans="1:7" ht="89.25">
      <c r="A337" s="192">
        <v>21.8</v>
      </c>
      <c r="B337" s="87" t="s">
        <v>784</v>
      </c>
      <c r="C337" s="7">
        <v>2</v>
      </c>
      <c r="D337" s="24" t="s">
        <v>3</v>
      </c>
      <c r="E337" s="82">
        <v>280000</v>
      </c>
      <c r="F337" s="191">
        <f t="shared" si="16"/>
        <v>560000</v>
      </c>
      <c r="G337" s="9"/>
    </row>
    <row r="338" spans="1:7" s="9" customFormat="1" ht="12.75" customHeight="1">
      <c r="A338" s="187"/>
      <c r="B338" s="16"/>
      <c r="C338" s="7"/>
      <c r="D338" s="24"/>
      <c r="E338" s="121"/>
      <c r="F338" s="191">
        <f t="shared" si="15"/>
        <v>0</v>
      </c>
      <c r="G338" s="13"/>
    </row>
    <row r="339" spans="1:7" s="9" customFormat="1" ht="12.75" customHeight="1">
      <c r="A339" s="188">
        <v>22</v>
      </c>
      <c r="B339" s="37" t="s">
        <v>216</v>
      </c>
      <c r="C339" s="7"/>
      <c r="D339" s="24"/>
      <c r="E339" s="121"/>
      <c r="F339" s="191">
        <f t="shared" si="15"/>
        <v>0</v>
      </c>
      <c r="G339" s="13"/>
    </row>
    <row r="340" spans="1:7" s="9" customFormat="1" ht="12.75" customHeight="1">
      <c r="A340" s="187">
        <v>22.1</v>
      </c>
      <c r="B340" s="16" t="s">
        <v>217</v>
      </c>
      <c r="C340" s="7"/>
      <c r="D340" s="24"/>
      <c r="E340" s="121"/>
      <c r="F340" s="191">
        <f t="shared" si="15"/>
        <v>0</v>
      </c>
      <c r="G340" s="13"/>
    </row>
    <row r="341" spans="1:7" s="9" customFormat="1" ht="12.75" customHeight="1">
      <c r="A341" s="187">
        <v>22.2</v>
      </c>
      <c r="B341" s="16" t="s">
        <v>218</v>
      </c>
      <c r="C341" s="7">
        <v>3</v>
      </c>
      <c r="D341" s="24" t="s">
        <v>3</v>
      </c>
      <c r="E341" s="82">
        <v>1260</v>
      </c>
      <c r="F341" s="191">
        <f t="shared" si="15"/>
        <v>3780</v>
      </c>
      <c r="G341" s="13"/>
    </row>
    <row r="342" spans="1:7" s="9" customFormat="1" ht="12.75" customHeight="1">
      <c r="A342" s="187">
        <v>22.3</v>
      </c>
      <c r="B342" s="16" t="s">
        <v>219</v>
      </c>
      <c r="C342" s="7">
        <v>1</v>
      </c>
      <c r="D342" s="24" t="s">
        <v>3</v>
      </c>
      <c r="E342" s="82">
        <v>9094.4</v>
      </c>
      <c r="F342" s="191">
        <f t="shared" si="15"/>
        <v>9094.4</v>
      </c>
      <c r="G342" s="13"/>
    </row>
    <row r="343" spans="1:7" s="9" customFormat="1" ht="12.75" customHeight="1">
      <c r="A343" s="187"/>
      <c r="B343" s="16"/>
      <c r="C343" s="7">
        <v>1</v>
      </c>
      <c r="D343" s="24" t="s">
        <v>3</v>
      </c>
      <c r="E343" s="82">
        <v>3897.6</v>
      </c>
      <c r="F343" s="191">
        <f t="shared" si="15"/>
        <v>3897.6</v>
      </c>
      <c r="G343" s="13"/>
    </row>
    <row r="344" spans="1:7" s="9" customFormat="1" ht="12.75" customHeight="1">
      <c r="A344" s="188">
        <v>23</v>
      </c>
      <c r="B344" s="37" t="s">
        <v>732</v>
      </c>
      <c r="C344" s="7"/>
      <c r="D344" s="24"/>
      <c r="E344" s="82"/>
      <c r="F344" s="191">
        <f t="shared" si="15"/>
        <v>0</v>
      </c>
      <c r="G344" s="13"/>
    </row>
    <row r="345" spans="1:7" s="9" customFormat="1" ht="12.75" customHeight="1">
      <c r="A345" s="187">
        <v>23.1</v>
      </c>
      <c r="B345" s="16" t="s">
        <v>220</v>
      </c>
      <c r="C345" s="7">
        <v>2</v>
      </c>
      <c r="D345" s="24" t="s">
        <v>3</v>
      </c>
      <c r="E345" s="82">
        <v>383.5</v>
      </c>
      <c r="F345" s="191">
        <f t="shared" si="15"/>
        <v>767</v>
      </c>
      <c r="G345" s="13"/>
    </row>
    <row r="346" spans="1:7" s="9" customFormat="1" ht="12.75" customHeight="1">
      <c r="A346" s="187">
        <v>23.2</v>
      </c>
      <c r="B346" s="16" t="s">
        <v>221</v>
      </c>
      <c r="C346" s="7">
        <v>4</v>
      </c>
      <c r="D346" s="24" t="s">
        <v>3</v>
      </c>
      <c r="E346" s="82">
        <v>148.68</v>
      </c>
      <c r="F346" s="191">
        <f t="shared" si="15"/>
        <v>594.72</v>
      </c>
      <c r="G346" s="13"/>
    </row>
    <row r="347" spans="1:7" s="9" customFormat="1" ht="12.75" customHeight="1">
      <c r="A347" s="187">
        <v>23.3</v>
      </c>
      <c r="B347" s="16" t="s">
        <v>222</v>
      </c>
      <c r="C347" s="7">
        <v>4</v>
      </c>
      <c r="D347" s="24" t="s">
        <v>3</v>
      </c>
      <c r="E347" s="82">
        <v>59</v>
      </c>
      <c r="F347" s="191">
        <f t="shared" si="15"/>
        <v>236</v>
      </c>
      <c r="G347" s="13"/>
    </row>
    <row r="348" spans="1:7" s="9" customFormat="1" ht="12.75" customHeight="1">
      <c r="A348" s="187">
        <v>23.4</v>
      </c>
      <c r="B348" s="16" t="s">
        <v>733</v>
      </c>
      <c r="C348" s="7">
        <v>2</v>
      </c>
      <c r="D348" s="24" t="s">
        <v>3</v>
      </c>
      <c r="E348" s="82">
        <v>295</v>
      </c>
      <c r="F348" s="191">
        <f t="shared" si="15"/>
        <v>590</v>
      </c>
      <c r="G348" s="13"/>
    </row>
    <row r="349" spans="1:7" s="9" customFormat="1" ht="12.75" customHeight="1">
      <c r="A349" s="187">
        <v>23.5</v>
      </c>
      <c r="B349" s="16" t="s">
        <v>223</v>
      </c>
      <c r="C349" s="7">
        <v>2</v>
      </c>
      <c r="D349" s="24" t="s">
        <v>3</v>
      </c>
      <c r="E349" s="82">
        <v>253.7</v>
      </c>
      <c r="F349" s="191">
        <f t="shared" si="15"/>
        <v>507.4</v>
      </c>
      <c r="G349" s="13"/>
    </row>
    <row r="350" spans="1:7" s="9" customFormat="1" ht="12.75" customHeight="1">
      <c r="A350" s="187">
        <v>23.6</v>
      </c>
      <c r="B350" s="16" t="s">
        <v>224</v>
      </c>
      <c r="C350" s="7">
        <v>2</v>
      </c>
      <c r="D350" s="24" t="s">
        <v>3</v>
      </c>
      <c r="E350" s="82">
        <v>460.2</v>
      </c>
      <c r="F350" s="191">
        <f t="shared" si="15"/>
        <v>920.4</v>
      </c>
      <c r="G350" s="13"/>
    </row>
    <row r="351" spans="1:7" s="9" customFormat="1" ht="12.75" customHeight="1">
      <c r="A351" s="187">
        <v>23.7</v>
      </c>
      <c r="B351" s="16" t="s">
        <v>225</v>
      </c>
      <c r="C351" s="7">
        <v>260</v>
      </c>
      <c r="D351" s="24" t="s">
        <v>205</v>
      </c>
      <c r="E351" s="82">
        <v>206.5</v>
      </c>
      <c r="F351" s="191">
        <f t="shared" si="15"/>
        <v>53690</v>
      </c>
      <c r="G351" s="13"/>
    </row>
    <row r="352" spans="1:7" s="9" customFormat="1" ht="12.75" customHeight="1">
      <c r="A352" s="187">
        <v>23.8</v>
      </c>
      <c r="B352" s="16" t="s">
        <v>734</v>
      </c>
      <c r="C352" s="7">
        <v>2</v>
      </c>
      <c r="D352" s="24" t="s">
        <v>3</v>
      </c>
      <c r="E352" s="82">
        <v>206.5</v>
      </c>
      <c r="F352" s="191">
        <f t="shared" si="15"/>
        <v>413</v>
      </c>
      <c r="G352" s="13"/>
    </row>
    <row r="353" spans="1:12" s="9" customFormat="1" ht="12.75" customHeight="1">
      <c r="A353" s="187">
        <v>23.9</v>
      </c>
      <c r="B353" s="16" t="s">
        <v>226</v>
      </c>
      <c r="C353" s="7">
        <v>2</v>
      </c>
      <c r="D353" s="24" t="s">
        <v>3</v>
      </c>
      <c r="E353" s="82">
        <v>177</v>
      </c>
      <c r="F353" s="191">
        <f t="shared" si="15"/>
        <v>354</v>
      </c>
      <c r="G353" s="13"/>
    </row>
    <row r="354" spans="1:12" s="9" customFormat="1" ht="12.75" customHeight="1">
      <c r="A354" s="218">
        <v>23.1</v>
      </c>
      <c r="B354" s="16" t="s">
        <v>227</v>
      </c>
      <c r="C354" s="7">
        <v>1</v>
      </c>
      <c r="D354" s="24" t="s">
        <v>3</v>
      </c>
      <c r="E354" s="82">
        <v>354</v>
      </c>
      <c r="F354" s="191">
        <f t="shared" si="15"/>
        <v>354</v>
      </c>
      <c r="G354" s="13"/>
    </row>
    <row r="355" spans="1:12" s="9" customFormat="1" ht="12.75" customHeight="1">
      <c r="A355" s="187">
        <v>23.11</v>
      </c>
      <c r="B355" s="16" t="s">
        <v>228</v>
      </c>
      <c r="C355" s="7">
        <v>2</v>
      </c>
      <c r="D355" s="24" t="s">
        <v>3</v>
      </c>
      <c r="E355" s="82">
        <v>147.5</v>
      </c>
      <c r="F355" s="191">
        <f t="shared" si="15"/>
        <v>295</v>
      </c>
      <c r="G355" s="13"/>
    </row>
    <row r="356" spans="1:12" s="9" customFormat="1" ht="12.75" customHeight="1">
      <c r="A356" s="187">
        <v>23.12</v>
      </c>
      <c r="B356" s="16" t="s">
        <v>229</v>
      </c>
      <c r="C356" s="7">
        <v>2</v>
      </c>
      <c r="D356" s="24" t="s">
        <v>3</v>
      </c>
      <c r="E356" s="82">
        <v>218.3</v>
      </c>
      <c r="F356" s="191">
        <f t="shared" si="15"/>
        <v>436.6</v>
      </c>
      <c r="G356" s="13"/>
    </row>
    <row r="357" spans="1:12" s="9" customFormat="1" ht="12.75" customHeight="1">
      <c r="A357" s="187">
        <v>23.13</v>
      </c>
      <c r="B357" s="16" t="s">
        <v>735</v>
      </c>
      <c r="C357" s="7">
        <v>2</v>
      </c>
      <c r="D357" s="24" t="s">
        <v>3</v>
      </c>
      <c r="E357" s="82">
        <v>236</v>
      </c>
      <c r="F357" s="191">
        <f t="shared" si="15"/>
        <v>472</v>
      </c>
      <c r="G357" s="13"/>
    </row>
    <row r="358" spans="1:12" s="9" customFormat="1" ht="6.75" customHeight="1">
      <c r="A358" s="187"/>
      <c r="B358" s="16"/>
      <c r="C358" s="7"/>
      <c r="D358" s="24"/>
      <c r="E358" s="82"/>
      <c r="F358" s="191"/>
      <c r="G358" s="13"/>
    </row>
    <row r="359" spans="1:12" s="9" customFormat="1" ht="12.75" customHeight="1">
      <c r="A359" s="187">
        <v>24</v>
      </c>
      <c r="B359" s="16" t="s">
        <v>736</v>
      </c>
      <c r="C359" s="7">
        <v>1</v>
      </c>
      <c r="D359" s="24" t="s">
        <v>3</v>
      </c>
      <c r="E359" s="82">
        <v>12500</v>
      </c>
      <c r="F359" s="191">
        <f>ROUND(E359*C359,2)</f>
        <v>12500</v>
      </c>
      <c r="G359" s="13"/>
    </row>
    <row r="360" spans="1:12" s="9" customFormat="1" ht="12.75" customHeight="1">
      <c r="A360" s="187"/>
      <c r="B360" s="16"/>
      <c r="C360" s="7"/>
      <c r="D360" s="24"/>
      <c r="E360" s="82"/>
      <c r="F360" s="191"/>
      <c r="G360" s="13"/>
    </row>
    <row r="361" spans="1:12" s="9" customFormat="1" ht="12.75" customHeight="1">
      <c r="A361" s="187">
        <v>25</v>
      </c>
      <c r="B361" s="16" t="s">
        <v>235</v>
      </c>
      <c r="C361" s="7">
        <v>1</v>
      </c>
      <c r="D361" s="24" t="s">
        <v>3</v>
      </c>
      <c r="E361" s="82">
        <v>4500</v>
      </c>
      <c r="F361" s="191">
        <f>ROUND((C361*E361),2)</f>
        <v>4500</v>
      </c>
      <c r="G361" s="13"/>
    </row>
    <row r="362" spans="1:12" s="57" customFormat="1" ht="16.5" customHeight="1">
      <c r="A362" s="200"/>
      <c r="B362" s="154" t="s">
        <v>756</v>
      </c>
      <c r="C362" s="154"/>
      <c r="D362" s="154"/>
      <c r="E362" s="155"/>
      <c r="F362" s="201">
        <f>SUM(F218:F361)</f>
        <v>4938933.26</v>
      </c>
      <c r="G362" s="68"/>
    </row>
    <row r="363" spans="1:12" s="9" customFormat="1" ht="12.75" customHeight="1">
      <c r="A363" s="187"/>
      <c r="B363" s="16"/>
      <c r="C363" s="7"/>
      <c r="D363" s="16"/>
      <c r="E363" s="16"/>
      <c r="F363" s="191"/>
      <c r="G363" s="13"/>
    </row>
    <row r="364" spans="1:12">
      <c r="A364" s="184" t="s">
        <v>230</v>
      </c>
      <c r="B364" s="37" t="s">
        <v>560</v>
      </c>
      <c r="C364" s="7">
        <v>0</v>
      </c>
      <c r="D364" s="24"/>
      <c r="E364" s="16"/>
      <c r="F364" s="191">
        <f>+ROUND((E364*C364),2)</f>
        <v>0</v>
      </c>
      <c r="G364" s="9"/>
    </row>
    <row r="365" spans="1:12">
      <c r="A365" s="188"/>
      <c r="B365" s="37"/>
      <c r="C365" s="7"/>
      <c r="D365" s="24"/>
      <c r="E365" s="82"/>
      <c r="F365" s="191"/>
      <c r="G365" s="9"/>
    </row>
    <row r="366" spans="1:12">
      <c r="A366" s="187">
        <v>1</v>
      </c>
      <c r="B366" s="126" t="s">
        <v>403</v>
      </c>
      <c r="C366" s="7">
        <v>1</v>
      </c>
      <c r="D366" s="24" t="s">
        <v>3</v>
      </c>
      <c r="E366" s="82">
        <v>2000</v>
      </c>
      <c r="F366" s="191">
        <f>ROUND(E366*C366,2)</f>
        <v>2000</v>
      </c>
      <c r="G366" s="9"/>
    </row>
    <row r="367" spans="1:12" s="66" customFormat="1">
      <c r="A367" s="187">
        <v>2</v>
      </c>
      <c r="B367" s="47" t="s">
        <v>561</v>
      </c>
      <c r="C367" s="7">
        <v>1</v>
      </c>
      <c r="D367" s="24" t="s">
        <v>3</v>
      </c>
      <c r="E367" s="82">
        <v>3500</v>
      </c>
      <c r="F367" s="191">
        <f t="shared" ref="F367:F415" si="17">ROUND(E367*C367,2)</f>
        <v>3500</v>
      </c>
      <c r="G367" s="41"/>
      <c r="H367" s="41"/>
      <c r="I367" s="41"/>
      <c r="J367" s="41"/>
      <c r="K367" s="41"/>
      <c r="L367" s="41"/>
    </row>
    <row r="368" spans="1:12">
      <c r="A368" s="187"/>
      <c r="B368" s="126"/>
      <c r="C368" s="7"/>
      <c r="D368" s="24"/>
      <c r="E368" s="82"/>
      <c r="F368" s="191"/>
      <c r="G368" s="9"/>
    </row>
    <row r="369" spans="1:12">
      <c r="A369" s="188">
        <v>3</v>
      </c>
      <c r="B369" s="37" t="s">
        <v>562</v>
      </c>
      <c r="C369" s="7"/>
      <c r="D369" s="24"/>
      <c r="E369" s="82"/>
      <c r="F369" s="191"/>
      <c r="G369" s="9"/>
    </row>
    <row r="370" spans="1:12" s="3" customFormat="1">
      <c r="A370" s="187">
        <v>3.1</v>
      </c>
      <c r="B370" s="126" t="s">
        <v>563</v>
      </c>
      <c r="C370" s="7">
        <v>2.94</v>
      </c>
      <c r="D370" s="24" t="s">
        <v>2</v>
      </c>
      <c r="E370" s="82">
        <v>7225.77</v>
      </c>
      <c r="F370" s="191">
        <f t="shared" si="17"/>
        <v>21243.759999999998</v>
      </c>
      <c r="G370" s="51"/>
      <c r="H370" s="51"/>
      <c r="I370" s="51"/>
      <c r="J370" s="51"/>
      <c r="K370" s="51"/>
      <c r="L370" s="51"/>
    </row>
    <row r="371" spans="1:12" s="3" customFormat="1">
      <c r="A371" s="187">
        <v>3.2</v>
      </c>
      <c r="B371" s="126" t="s">
        <v>564</v>
      </c>
      <c r="C371" s="7">
        <v>1.1499999999999999</v>
      </c>
      <c r="D371" s="24" t="s">
        <v>2</v>
      </c>
      <c r="E371" s="82">
        <v>8653.14</v>
      </c>
      <c r="F371" s="191">
        <f t="shared" si="17"/>
        <v>9951.11</v>
      </c>
      <c r="G371" s="51"/>
      <c r="H371" s="51"/>
      <c r="I371" s="51"/>
      <c r="J371" s="51"/>
      <c r="K371" s="51"/>
      <c r="L371" s="51"/>
    </row>
    <row r="372" spans="1:12" s="3" customFormat="1">
      <c r="A372" s="187">
        <v>3.3</v>
      </c>
      <c r="B372" s="126" t="s">
        <v>565</v>
      </c>
      <c r="C372" s="7">
        <v>2.16</v>
      </c>
      <c r="D372" s="24" t="s">
        <v>2</v>
      </c>
      <c r="E372" s="82">
        <v>17845.77</v>
      </c>
      <c r="F372" s="191">
        <f t="shared" si="17"/>
        <v>38546.86</v>
      </c>
      <c r="G372" s="51"/>
      <c r="H372" s="51"/>
      <c r="I372" s="51"/>
      <c r="J372" s="51"/>
      <c r="K372" s="51"/>
      <c r="L372" s="51"/>
    </row>
    <row r="373" spans="1:12" s="3" customFormat="1">
      <c r="A373" s="187">
        <v>3.4</v>
      </c>
      <c r="B373" s="126" t="s">
        <v>566</v>
      </c>
      <c r="C373" s="7">
        <v>1.1000000000000001</v>
      </c>
      <c r="D373" s="24" t="s">
        <v>2</v>
      </c>
      <c r="E373" s="82">
        <v>28685.98</v>
      </c>
      <c r="F373" s="191">
        <f t="shared" si="17"/>
        <v>31554.58</v>
      </c>
      <c r="G373" s="51"/>
      <c r="H373" s="51"/>
      <c r="I373" s="51"/>
      <c r="J373" s="51"/>
      <c r="K373" s="51"/>
      <c r="L373" s="51"/>
    </row>
    <row r="374" spans="1:12" s="3" customFormat="1">
      <c r="A374" s="187">
        <v>3.5</v>
      </c>
      <c r="B374" s="126" t="s">
        <v>567</v>
      </c>
      <c r="C374" s="7">
        <v>2.8</v>
      </c>
      <c r="D374" s="24" t="s">
        <v>2</v>
      </c>
      <c r="E374" s="82">
        <v>13945.46</v>
      </c>
      <c r="F374" s="191">
        <f t="shared" si="17"/>
        <v>39047.29</v>
      </c>
      <c r="G374" s="51"/>
      <c r="H374" s="51"/>
      <c r="I374" s="51"/>
      <c r="J374" s="51"/>
      <c r="K374" s="51"/>
      <c r="L374" s="51"/>
    </row>
    <row r="375" spans="1:12" ht="6.75" customHeight="1">
      <c r="A375" s="187"/>
      <c r="B375" s="126"/>
      <c r="C375" s="7"/>
      <c r="D375" s="24"/>
      <c r="E375" s="82"/>
      <c r="F375" s="191"/>
      <c r="G375" s="9"/>
    </row>
    <row r="376" spans="1:12">
      <c r="A376" s="188">
        <v>4</v>
      </c>
      <c r="B376" s="37" t="s">
        <v>568</v>
      </c>
      <c r="C376" s="7"/>
      <c r="D376" s="24"/>
      <c r="E376" s="82"/>
      <c r="F376" s="191"/>
      <c r="G376" s="9"/>
    </row>
    <row r="377" spans="1:12" s="3" customFormat="1">
      <c r="A377" s="195">
        <v>4.0999999999999996</v>
      </c>
      <c r="B377" s="144" t="s">
        <v>569</v>
      </c>
      <c r="C377" s="140">
        <v>48.4</v>
      </c>
      <c r="D377" s="148" t="s">
        <v>11</v>
      </c>
      <c r="E377" s="147">
        <v>920.17</v>
      </c>
      <c r="F377" s="206">
        <f t="shared" si="17"/>
        <v>44536.23</v>
      </c>
      <c r="G377" s="51"/>
      <c r="H377" s="51"/>
      <c r="I377" s="51"/>
      <c r="J377" s="51"/>
      <c r="K377" s="51"/>
      <c r="L377" s="51"/>
    </row>
    <row r="378" spans="1:12" ht="7.5" customHeight="1">
      <c r="A378" s="187"/>
      <c r="B378" s="126"/>
      <c r="C378" s="7"/>
      <c r="D378" s="24"/>
      <c r="E378" s="82"/>
      <c r="F378" s="191"/>
      <c r="G378" s="9"/>
    </row>
    <row r="379" spans="1:12" s="3" customFormat="1">
      <c r="A379" s="188">
        <v>5</v>
      </c>
      <c r="B379" s="37" t="s">
        <v>231</v>
      </c>
      <c r="C379" s="7"/>
      <c r="D379" s="24"/>
      <c r="E379" s="82"/>
      <c r="F379" s="191"/>
      <c r="G379" s="51"/>
      <c r="H379" s="51"/>
      <c r="I379" s="51"/>
      <c r="J379" s="51"/>
      <c r="K379" s="51"/>
      <c r="L379" s="51"/>
    </row>
    <row r="380" spans="1:12" s="3" customFormat="1">
      <c r="A380" s="187">
        <v>5.0999999999999996</v>
      </c>
      <c r="B380" s="126" t="s">
        <v>570</v>
      </c>
      <c r="C380" s="7">
        <v>52.24</v>
      </c>
      <c r="D380" s="24" t="s">
        <v>11</v>
      </c>
      <c r="E380" s="82">
        <v>331.47</v>
      </c>
      <c r="F380" s="191">
        <f t="shared" si="17"/>
        <v>17315.990000000002</v>
      </c>
      <c r="G380" s="51"/>
      <c r="H380" s="51"/>
      <c r="I380" s="51"/>
      <c r="J380" s="51"/>
      <c r="K380" s="51"/>
      <c r="L380" s="51"/>
    </row>
    <row r="381" spans="1:12" s="3" customFormat="1">
      <c r="A381" s="187">
        <v>5.2</v>
      </c>
      <c r="B381" s="126" t="s">
        <v>55</v>
      </c>
      <c r="C381" s="7">
        <v>48.4</v>
      </c>
      <c r="D381" s="24" t="s">
        <v>11</v>
      </c>
      <c r="E381" s="82">
        <v>295.47000000000003</v>
      </c>
      <c r="F381" s="191">
        <f t="shared" si="17"/>
        <v>14300.75</v>
      </c>
      <c r="G381" s="51"/>
      <c r="H381" s="51"/>
      <c r="I381" s="51"/>
      <c r="J381" s="51"/>
      <c r="K381" s="51"/>
      <c r="L381" s="51"/>
    </row>
    <row r="382" spans="1:12" s="3" customFormat="1">
      <c r="A382" s="187">
        <v>5.3</v>
      </c>
      <c r="B382" s="126" t="s">
        <v>571</v>
      </c>
      <c r="C382" s="7">
        <v>17.2</v>
      </c>
      <c r="D382" s="24" t="s">
        <v>11</v>
      </c>
      <c r="E382" s="82">
        <v>302.86</v>
      </c>
      <c r="F382" s="191">
        <f t="shared" si="17"/>
        <v>5209.1899999999996</v>
      </c>
      <c r="G382" s="51"/>
      <c r="H382" s="51"/>
      <c r="I382" s="51"/>
      <c r="J382" s="51"/>
      <c r="K382" s="51"/>
      <c r="L382" s="51"/>
    </row>
    <row r="383" spans="1:12" s="3" customFormat="1">
      <c r="A383" s="187">
        <v>5.4</v>
      </c>
      <c r="B383" s="126" t="s">
        <v>241</v>
      </c>
      <c r="C383" s="7">
        <v>23.32</v>
      </c>
      <c r="D383" s="24" t="s">
        <v>11</v>
      </c>
      <c r="E383" s="82">
        <v>501.75</v>
      </c>
      <c r="F383" s="191">
        <f t="shared" si="17"/>
        <v>11700.81</v>
      </c>
      <c r="G383" s="51"/>
      <c r="H383" s="51"/>
      <c r="I383" s="51"/>
      <c r="J383" s="51"/>
      <c r="K383" s="51"/>
      <c r="L383" s="51"/>
    </row>
    <row r="384" spans="1:12" s="3" customFormat="1">
      <c r="A384" s="187">
        <v>5.5</v>
      </c>
      <c r="B384" s="126" t="s">
        <v>572</v>
      </c>
      <c r="C384" s="7">
        <v>117.84</v>
      </c>
      <c r="D384" s="24" t="s">
        <v>11</v>
      </c>
      <c r="E384" s="82">
        <v>144</v>
      </c>
      <c r="F384" s="191">
        <f t="shared" si="17"/>
        <v>16968.96</v>
      </c>
      <c r="G384" s="51"/>
      <c r="H384" s="51"/>
      <c r="I384" s="51"/>
      <c r="J384" s="51"/>
      <c r="K384" s="51"/>
      <c r="L384" s="51"/>
    </row>
    <row r="385" spans="1:12" s="3" customFormat="1">
      <c r="A385" s="187">
        <v>5.6</v>
      </c>
      <c r="B385" s="126" t="s">
        <v>573</v>
      </c>
      <c r="C385" s="7">
        <v>17.2</v>
      </c>
      <c r="D385" s="24" t="s">
        <v>11</v>
      </c>
      <c r="E385" s="82">
        <v>592.75</v>
      </c>
      <c r="F385" s="191">
        <f t="shared" si="17"/>
        <v>10195.299999999999</v>
      </c>
      <c r="G385" s="51"/>
      <c r="H385" s="51"/>
      <c r="I385" s="51"/>
      <c r="J385" s="51"/>
      <c r="K385" s="51"/>
      <c r="L385" s="51"/>
    </row>
    <row r="386" spans="1:12" s="3" customFormat="1">
      <c r="A386" s="187">
        <v>5.7</v>
      </c>
      <c r="B386" s="126" t="s">
        <v>154</v>
      </c>
      <c r="C386" s="7">
        <v>70.8</v>
      </c>
      <c r="D386" s="24" t="s">
        <v>1</v>
      </c>
      <c r="E386" s="82">
        <v>82.21</v>
      </c>
      <c r="F386" s="191">
        <f t="shared" si="17"/>
        <v>5820.47</v>
      </c>
      <c r="G386" s="51"/>
      <c r="H386" s="51"/>
      <c r="I386" s="51"/>
      <c r="J386" s="51"/>
      <c r="K386" s="51"/>
      <c r="L386" s="51"/>
    </row>
    <row r="387" spans="1:12" s="3" customFormat="1">
      <c r="A387" s="187">
        <v>5.8</v>
      </c>
      <c r="B387" s="126" t="s">
        <v>232</v>
      </c>
      <c r="C387" s="7">
        <v>3.56</v>
      </c>
      <c r="D387" s="24" t="s">
        <v>11</v>
      </c>
      <c r="E387" s="82">
        <v>530.77</v>
      </c>
      <c r="F387" s="191">
        <f t="shared" si="17"/>
        <v>1889.54</v>
      </c>
      <c r="G387" s="51"/>
      <c r="H387" s="51"/>
      <c r="I387" s="51"/>
      <c r="J387" s="51"/>
      <c r="K387" s="51"/>
      <c r="L387" s="51"/>
    </row>
    <row r="388" spans="1:12" s="3" customFormat="1">
      <c r="A388" s="187">
        <v>5.9</v>
      </c>
      <c r="B388" s="126" t="s">
        <v>202</v>
      </c>
      <c r="C388" s="7">
        <v>17.8</v>
      </c>
      <c r="D388" s="24" t="s">
        <v>1</v>
      </c>
      <c r="E388" s="82">
        <v>98.84</v>
      </c>
      <c r="F388" s="191">
        <f t="shared" si="17"/>
        <v>1759.35</v>
      </c>
      <c r="G388" s="51"/>
      <c r="H388" s="51"/>
      <c r="I388" s="51"/>
      <c r="J388" s="51"/>
      <c r="K388" s="51"/>
      <c r="L388" s="51"/>
    </row>
    <row r="389" spans="1:12">
      <c r="A389" s="187">
        <v>5.0999999999999996</v>
      </c>
      <c r="B389" s="126" t="s">
        <v>574</v>
      </c>
      <c r="C389" s="7">
        <v>10.68</v>
      </c>
      <c r="D389" s="24" t="s">
        <v>11</v>
      </c>
      <c r="E389" s="82">
        <v>777.08</v>
      </c>
      <c r="F389" s="191">
        <f t="shared" si="17"/>
        <v>8299.2099999999991</v>
      </c>
      <c r="G389" s="9"/>
    </row>
    <row r="390" spans="1:12" ht="25.5">
      <c r="A390" s="187">
        <v>5.1100000000000003</v>
      </c>
      <c r="B390" s="47" t="s">
        <v>575</v>
      </c>
      <c r="C390" s="7">
        <v>29.38</v>
      </c>
      <c r="D390" s="24" t="s">
        <v>2</v>
      </c>
      <c r="E390" s="82">
        <v>650</v>
      </c>
      <c r="F390" s="191">
        <f t="shared" si="17"/>
        <v>19097</v>
      </c>
      <c r="G390" s="9"/>
    </row>
    <row r="391" spans="1:12" ht="25.5">
      <c r="A391" s="187">
        <v>5.12</v>
      </c>
      <c r="B391" s="47" t="s">
        <v>576</v>
      </c>
      <c r="C391" s="7">
        <v>27.91</v>
      </c>
      <c r="D391" s="24" t="s">
        <v>2</v>
      </c>
      <c r="E391" s="82">
        <v>183.68</v>
      </c>
      <c r="F391" s="191">
        <f t="shared" si="17"/>
        <v>5126.51</v>
      </c>
      <c r="G391" s="9"/>
    </row>
    <row r="392" spans="1:12" s="41" customFormat="1" ht="25.5">
      <c r="A392" s="187">
        <v>5.13</v>
      </c>
      <c r="B392" s="30" t="s">
        <v>450</v>
      </c>
      <c r="C392" s="7">
        <v>1</v>
      </c>
      <c r="D392" s="24" t="s">
        <v>3</v>
      </c>
      <c r="E392" s="82">
        <v>7500</v>
      </c>
      <c r="F392" s="191">
        <f>+ROUND((E392*C392),2)</f>
        <v>7500</v>
      </c>
      <c r="G392" s="83"/>
      <c r="H392" s="83"/>
      <c r="I392" s="83"/>
      <c r="J392" s="83"/>
    </row>
    <row r="393" spans="1:12" ht="5.25" customHeight="1">
      <c r="A393" s="187"/>
      <c r="B393" s="126"/>
      <c r="C393" s="7"/>
      <c r="D393" s="24"/>
      <c r="E393" s="82"/>
      <c r="F393" s="191"/>
      <c r="G393" s="9"/>
    </row>
    <row r="394" spans="1:12">
      <c r="A394" s="188">
        <v>6</v>
      </c>
      <c r="B394" s="37" t="s">
        <v>577</v>
      </c>
      <c r="C394" s="7"/>
      <c r="D394" s="24"/>
      <c r="E394" s="82"/>
      <c r="F394" s="191"/>
      <c r="G394" s="9"/>
    </row>
    <row r="395" spans="1:12">
      <c r="A395" s="187">
        <v>6.1</v>
      </c>
      <c r="B395" s="126" t="s">
        <v>578</v>
      </c>
      <c r="C395" s="7">
        <v>1</v>
      </c>
      <c r="D395" s="24" t="s">
        <v>3</v>
      </c>
      <c r="E395" s="82">
        <v>3600</v>
      </c>
      <c r="F395" s="191">
        <f t="shared" si="17"/>
        <v>3600</v>
      </c>
      <c r="G395" s="9"/>
      <c r="H395" s="54"/>
    </row>
    <row r="396" spans="1:12">
      <c r="A396" s="187">
        <v>6.2</v>
      </c>
      <c r="B396" s="126" t="s">
        <v>579</v>
      </c>
      <c r="C396" s="7">
        <v>2</v>
      </c>
      <c r="D396" s="24" t="s">
        <v>3</v>
      </c>
      <c r="E396" s="82">
        <v>1370.74</v>
      </c>
      <c r="F396" s="191">
        <f t="shared" si="17"/>
        <v>2741.48</v>
      </c>
      <c r="G396" s="9"/>
      <c r="H396" s="54"/>
    </row>
    <row r="397" spans="1:12">
      <c r="A397" s="187">
        <v>6.3</v>
      </c>
      <c r="B397" s="126" t="s">
        <v>580</v>
      </c>
      <c r="C397" s="7">
        <v>2</v>
      </c>
      <c r="D397" s="24" t="s">
        <v>3</v>
      </c>
      <c r="E397" s="82">
        <v>1420.28</v>
      </c>
      <c r="F397" s="191">
        <f t="shared" si="17"/>
        <v>2840.56</v>
      </c>
      <c r="G397" s="9"/>
      <c r="H397" s="54"/>
    </row>
    <row r="398" spans="1:12">
      <c r="A398" s="187">
        <v>6.4</v>
      </c>
      <c r="B398" s="126" t="s">
        <v>233</v>
      </c>
      <c r="C398" s="7">
        <v>2</v>
      </c>
      <c r="D398" s="24" t="s">
        <v>3</v>
      </c>
      <c r="E398" s="82">
        <v>1453.9</v>
      </c>
      <c r="F398" s="191">
        <f t="shared" si="17"/>
        <v>2907.8</v>
      </c>
      <c r="G398" s="9"/>
      <c r="H398" s="54"/>
    </row>
    <row r="399" spans="1:12">
      <c r="A399" s="187">
        <v>6.5</v>
      </c>
      <c r="B399" s="126" t="s">
        <v>581</v>
      </c>
      <c r="C399" s="7">
        <v>2</v>
      </c>
      <c r="D399" s="24" t="s">
        <v>3</v>
      </c>
      <c r="E399" s="82">
        <v>4645</v>
      </c>
      <c r="F399" s="191">
        <f t="shared" si="17"/>
        <v>9290</v>
      </c>
      <c r="G399" s="9"/>
    </row>
    <row r="400" spans="1:12" ht="27" customHeight="1">
      <c r="A400" s="187">
        <v>6.6</v>
      </c>
      <c r="B400" s="47" t="s">
        <v>582</v>
      </c>
      <c r="C400" s="7">
        <v>1</v>
      </c>
      <c r="D400" s="24" t="s">
        <v>3</v>
      </c>
      <c r="E400" s="82">
        <v>6000</v>
      </c>
      <c r="F400" s="191">
        <f t="shared" si="17"/>
        <v>6000</v>
      </c>
      <c r="G400" s="9"/>
    </row>
    <row r="401" spans="1:12" ht="6" customHeight="1">
      <c r="A401" s="187"/>
      <c r="B401" s="126"/>
      <c r="C401" s="7"/>
      <c r="D401" s="24"/>
      <c r="E401" s="82"/>
      <c r="F401" s="191"/>
      <c r="G401" s="9"/>
    </row>
    <row r="402" spans="1:12">
      <c r="A402" s="188">
        <v>7</v>
      </c>
      <c r="B402" s="37" t="s">
        <v>583</v>
      </c>
      <c r="C402" s="7"/>
      <c r="D402" s="24"/>
      <c r="E402" s="82"/>
      <c r="F402" s="191"/>
      <c r="G402" s="9"/>
    </row>
    <row r="403" spans="1:12" s="41" customFormat="1" ht="25.5" customHeight="1">
      <c r="A403" s="182">
        <v>7.1</v>
      </c>
      <c r="B403" s="90" t="s">
        <v>440</v>
      </c>
      <c r="C403" s="158">
        <v>1</v>
      </c>
      <c r="D403" s="158" t="s">
        <v>3</v>
      </c>
      <c r="E403" s="158">
        <v>161103.6</v>
      </c>
      <c r="F403" s="219">
        <f>+ROUND((E403*C403),2)</f>
        <v>161103.6</v>
      </c>
    </row>
    <row r="404" spans="1:12" s="9" customFormat="1" ht="25.5" customHeight="1">
      <c r="A404" s="220">
        <v>7.2</v>
      </c>
      <c r="B404" s="91" t="s">
        <v>439</v>
      </c>
      <c r="C404" s="159">
        <v>2</v>
      </c>
      <c r="D404" s="160" t="s">
        <v>3</v>
      </c>
      <c r="E404" s="160">
        <v>7000</v>
      </c>
      <c r="F404" s="221">
        <f>+ROUND((E404*C404),2)</f>
        <v>14000</v>
      </c>
      <c r="G404" s="41"/>
      <c r="H404" s="41"/>
      <c r="I404" s="41"/>
      <c r="J404" s="41"/>
    </row>
    <row r="405" spans="1:12" s="41" customFormat="1" ht="25.5">
      <c r="A405" s="220">
        <v>7.3</v>
      </c>
      <c r="B405" s="90" t="s">
        <v>441</v>
      </c>
      <c r="C405" s="159">
        <v>2</v>
      </c>
      <c r="D405" s="160" t="s">
        <v>3</v>
      </c>
      <c r="E405" s="160">
        <v>165732.25</v>
      </c>
      <c r="F405" s="221">
        <f>+ROUND((E405*C405),2)</f>
        <v>331464.5</v>
      </c>
      <c r="G405" s="83"/>
      <c r="H405" s="83"/>
      <c r="I405" s="83"/>
      <c r="J405" s="83"/>
    </row>
    <row r="406" spans="1:12" s="9" customFormat="1" ht="12.75" customHeight="1">
      <c r="A406" s="220">
        <v>7.4</v>
      </c>
      <c r="B406" s="91" t="s">
        <v>438</v>
      </c>
      <c r="C406" s="159">
        <v>1</v>
      </c>
      <c r="D406" s="160" t="s">
        <v>3</v>
      </c>
      <c r="E406" s="160">
        <v>8500</v>
      </c>
      <c r="F406" s="221">
        <f>+ROUND((E406*C406),2)</f>
        <v>8500</v>
      </c>
      <c r="G406" s="40"/>
      <c r="H406" s="40"/>
      <c r="I406" s="40"/>
      <c r="J406" s="40"/>
    </row>
    <row r="407" spans="1:12" s="3" customFormat="1">
      <c r="A407" s="220">
        <v>7.5</v>
      </c>
      <c r="B407" s="47" t="s">
        <v>584</v>
      </c>
      <c r="C407" s="159">
        <v>3</v>
      </c>
      <c r="D407" s="160" t="s">
        <v>3</v>
      </c>
      <c r="E407" s="160">
        <v>4882.5</v>
      </c>
      <c r="F407" s="221">
        <f t="shared" si="17"/>
        <v>14647.5</v>
      </c>
      <c r="G407" s="51"/>
      <c r="H407" s="51"/>
      <c r="I407" s="51"/>
      <c r="J407" s="51"/>
      <c r="K407" s="51"/>
      <c r="L407" s="51"/>
    </row>
    <row r="408" spans="1:12" s="3" customFormat="1" ht="25.5">
      <c r="A408" s="220">
        <v>7.6</v>
      </c>
      <c r="B408" s="90" t="s">
        <v>585</v>
      </c>
      <c r="C408" s="159">
        <v>1</v>
      </c>
      <c r="D408" s="160" t="s">
        <v>3</v>
      </c>
      <c r="E408" s="160">
        <v>60000</v>
      </c>
      <c r="F408" s="221">
        <f t="shared" si="17"/>
        <v>60000</v>
      </c>
      <c r="G408" s="51"/>
      <c r="H408" s="51"/>
      <c r="I408" s="51"/>
      <c r="J408" s="51"/>
      <c r="K408" s="51"/>
      <c r="L408" s="51"/>
    </row>
    <row r="409" spans="1:12" s="3" customFormat="1" ht="25.5">
      <c r="A409" s="220">
        <v>7.7</v>
      </c>
      <c r="B409" s="30" t="s">
        <v>586</v>
      </c>
      <c r="C409" s="159">
        <v>1</v>
      </c>
      <c r="D409" s="160" t="s">
        <v>3</v>
      </c>
      <c r="E409" s="160">
        <v>159500</v>
      </c>
      <c r="F409" s="221">
        <f t="shared" si="17"/>
        <v>159500</v>
      </c>
      <c r="G409" s="51"/>
      <c r="H409" s="51"/>
      <c r="I409" s="51"/>
      <c r="J409" s="51"/>
      <c r="K409" s="51"/>
      <c r="L409" s="51"/>
    </row>
    <row r="410" spans="1:12" s="3" customFormat="1" ht="38.25">
      <c r="A410" s="220">
        <v>7.8</v>
      </c>
      <c r="B410" s="30" t="s">
        <v>587</v>
      </c>
      <c r="C410" s="159">
        <v>1</v>
      </c>
      <c r="D410" s="160" t="s">
        <v>3</v>
      </c>
      <c r="E410" s="160">
        <v>32500</v>
      </c>
      <c r="F410" s="221">
        <f t="shared" si="17"/>
        <v>32500</v>
      </c>
      <c r="G410" s="51"/>
      <c r="H410" s="51"/>
      <c r="I410" s="51"/>
      <c r="J410" s="51"/>
      <c r="K410" s="51"/>
      <c r="L410" s="51"/>
    </row>
    <row r="411" spans="1:12" s="3" customFormat="1">
      <c r="A411" s="220">
        <v>7.9</v>
      </c>
      <c r="B411" s="30" t="s">
        <v>588</v>
      </c>
      <c r="C411" s="159">
        <v>1</v>
      </c>
      <c r="D411" s="160" t="s">
        <v>3</v>
      </c>
      <c r="E411" s="160">
        <v>25000</v>
      </c>
      <c r="F411" s="221">
        <f>ROUND(E411*C411,2)</f>
        <v>25000</v>
      </c>
      <c r="G411" s="51"/>
      <c r="H411" s="51"/>
      <c r="I411" s="51"/>
      <c r="J411" s="51"/>
      <c r="K411" s="51"/>
      <c r="L411" s="51"/>
    </row>
    <row r="412" spans="1:12" s="3" customFormat="1">
      <c r="A412" s="187">
        <v>7.1</v>
      </c>
      <c r="B412" s="16" t="s">
        <v>589</v>
      </c>
      <c r="C412" s="159">
        <v>1</v>
      </c>
      <c r="D412" s="160" t="s">
        <v>3</v>
      </c>
      <c r="E412" s="160">
        <v>30000</v>
      </c>
      <c r="F412" s="221">
        <f t="shared" si="17"/>
        <v>30000</v>
      </c>
      <c r="G412" s="51"/>
      <c r="H412" s="51"/>
      <c r="I412" s="51"/>
      <c r="J412" s="51"/>
      <c r="K412" s="51"/>
      <c r="L412" s="51"/>
    </row>
    <row r="413" spans="1:12" s="3" customFormat="1">
      <c r="A413" s="187">
        <v>7.11</v>
      </c>
      <c r="B413" s="16" t="s">
        <v>590</v>
      </c>
      <c r="C413" s="159">
        <v>1</v>
      </c>
      <c r="D413" s="160" t="s">
        <v>3</v>
      </c>
      <c r="E413" s="160">
        <v>36855</v>
      </c>
      <c r="F413" s="221">
        <f t="shared" si="17"/>
        <v>36855</v>
      </c>
      <c r="G413" s="51"/>
      <c r="H413" s="51"/>
      <c r="I413" s="51"/>
      <c r="J413" s="51"/>
      <c r="K413" s="51"/>
      <c r="L413" s="51"/>
    </row>
    <row r="414" spans="1:12" s="3" customFormat="1">
      <c r="A414" s="187">
        <v>7.12</v>
      </c>
      <c r="B414" s="16" t="s">
        <v>591</v>
      </c>
      <c r="C414" s="159">
        <v>1</v>
      </c>
      <c r="D414" s="160" t="s">
        <v>3</v>
      </c>
      <c r="E414" s="160">
        <v>2500</v>
      </c>
      <c r="F414" s="221">
        <f t="shared" si="17"/>
        <v>2500</v>
      </c>
      <c r="G414" s="51"/>
      <c r="H414" s="51"/>
      <c r="I414" s="51"/>
      <c r="J414" s="51"/>
      <c r="K414" s="51"/>
      <c r="L414" s="51"/>
    </row>
    <row r="415" spans="1:12" s="3" customFormat="1">
      <c r="A415" s="195">
        <v>7.13</v>
      </c>
      <c r="B415" s="144" t="s">
        <v>286</v>
      </c>
      <c r="C415" s="167">
        <v>1</v>
      </c>
      <c r="D415" s="168" t="s">
        <v>3</v>
      </c>
      <c r="E415" s="168">
        <v>3500</v>
      </c>
      <c r="F415" s="222">
        <f t="shared" si="17"/>
        <v>3500</v>
      </c>
      <c r="G415" s="51"/>
      <c r="H415" s="51"/>
      <c r="I415" s="51"/>
      <c r="J415" s="51"/>
      <c r="K415" s="51"/>
      <c r="L415" s="51"/>
    </row>
    <row r="416" spans="1:12" s="3" customFormat="1">
      <c r="A416" s="187"/>
      <c r="B416" s="126"/>
      <c r="C416" s="7"/>
      <c r="D416" s="24"/>
      <c r="E416" s="82"/>
      <c r="F416" s="191"/>
      <c r="G416" s="51"/>
      <c r="H416" s="51"/>
      <c r="I416" s="51"/>
      <c r="J416" s="51"/>
      <c r="K416" s="51"/>
      <c r="L416" s="51"/>
    </row>
    <row r="417" spans="1:12" s="3" customFormat="1" ht="25.5">
      <c r="A417" s="194">
        <v>7.14</v>
      </c>
      <c r="B417" s="134" t="s">
        <v>830</v>
      </c>
      <c r="C417" s="7"/>
      <c r="D417" s="24"/>
      <c r="E417" s="82"/>
      <c r="F417" s="191"/>
      <c r="G417" s="51"/>
      <c r="H417" s="51"/>
      <c r="I417" s="51"/>
      <c r="J417" s="51"/>
      <c r="K417" s="51"/>
      <c r="L417" s="51"/>
    </row>
    <row r="418" spans="1:12" s="3" customFormat="1">
      <c r="A418" s="223" t="s">
        <v>769</v>
      </c>
      <c r="B418" s="16" t="s">
        <v>762</v>
      </c>
      <c r="C418" s="7">
        <v>2</v>
      </c>
      <c r="D418" s="24" t="s">
        <v>3</v>
      </c>
      <c r="E418" s="82">
        <v>184.94</v>
      </c>
      <c r="F418" s="191">
        <f t="shared" ref="F418:F424" si="18">+ROUND(C418*E418,2)</f>
        <v>369.88</v>
      </c>
      <c r="G418" s="51"/>
      <c r="H418" s="51"/>
      <c r="I418" s="51"/>
      <c r="J418" s="51"/>
      <c r="K418" s="51"/>
      <c r="L418" s="51"/>
    </row>
    <row r="419" spans="1:12" s="3" customFormat="1">
      <c r="A419" s="223" t="s">
        <v>770</v>
      </c>
      <c r="B419" s="16" t="s">
        <v>763</v>
      </c>
      <c r="C419" s="7">
        <v>2</v>
      </c>
      <c r="D419" s="24" t="s">
        <v>3</v>
      </c>
      <c r="E419" s="82">
        <v>75.239999999999995</v>
      </c>
      <c r="F419" s="191">
        <f t="shared" si="18"/>
        <v>150.47999999999999</v>
      </c>
      <c r="G419" s="51"/>
      <c r="H419" s="51"/>
      <c r="I419" s="51"/>
      <c r="J419" s="51"/>
      <c r="K419" s="51"/>
      <c r="L419" s="51"/>
    </row>
    <row r="420" spans="1:12" s="3" customFormat="1">
      <c r="A420" s="223" t="s">
        <v>771</v>
      </c>
      <c r="B420" s="16" t="s">
        <v>764</v>
      </c>
      <c r="C420" s="7">
        <v>40</v>
      </c>
      <c r="D420" s="24" t="s">
        <v>1</v>
      </c>
      <c r="E420" s="82">
        <v>97.31</v>
      </c>
      <c r="F420" s="191">
        <f t="shared" si="18"/>
        <v>3892.4</v>
      </c>
      <c r="G420" s="51"/>
      <c r="H420" s="51"/>
      <c r="I420" s="51"/>
      <c r="J420" s="51"/>
      <c r="K420" s="51"/>
      <c r="L420" s="51"/>
    </row>
    <row r="421" spans="1:12" s="3" customFormat="1">
      <c r="A421" s="223" t="s">
        <v>772</v>
      </c>
      <c r="B421" s="16" t="s">
        <v>765</v>
      </c>
      <c r="C421" s="7">
        <v>4</v>
      </c>
      <c r="D421" s="24" t="s">
        <v>3</v>
      </c>
      <c r="E421" s="82">
        <v>56.76</v>
      </c>
      <c r="F421" s="191">
        <f t="shared" si="18"/>
        <v>227.04</v>
      </c>
      <c r="G421" s="51"/>
      <c r="H421" s="51"/>
      <c r="I421" s="9"/>
      <c r="J421" s="51"/>
      <c r="K421" s="51"/>
      <c r="L421" s="51"/>
    </row>
    <row r="422" spans="1:12" s="3" customFormat="1">
      <c r="A422" s="223" t="s">
        <v>773</v>
      </c>
      <c r="B422" s="16" t="s">
        <v>766</v>
      </c>
      <c r="C422" s="7">
        <v>4</v>
      </c>
      <c r="D422" s="24" t="s">
        <v>3</v>
      </c>
      <c r="E422" s="82">
        <v>59</v>
      </c>
      <c r="F422" s="191">
        <f t="shared" si="18"/>
        <v>236</v>
      </c>
      <c r="G422" s="51"/>
      <c r="H422" s="51"/>
      <c r="I422" s="51"/>
      <c r="J422" s="51"/>
      <c r="K422" s="51"/>
      <c r="L422" s="51"/>
    </row>
    <row r="423" spans="1:12" s="3" customFormat="1">
      <c r="A423" s="223" t="s">
        <v>774</v>
      </c>
      <c r="B423" s="16" t="s">
        <v>767</v>
      </c>
      <c r="C423" s="7">
        <v>1</v>
      </c>
      <c r="D423" s="24" t="s">
        <v>3</v>
      </c>
      <c r="E423" s="82">
        <v>5000</v>
      </c>
      <c r="F423" s="191">
        <f t="shared" si="18"/>
        <v>5000</v>
      </c>
      <c r="G423" s="51"/>
      <c r="H423" s="51"/>
      <c r="I423" s="51"/>
      <c r="J423" s="51"/>
      <c r="K423" s="51"/>
      <c r="L423" s="51"/>
    </row>
    <row r="424" spans="1:12" s="3" customFormat="1">
      <c r="A424" s="223" t="s">
        <v>775</v>
      </c>
      <c r="B424" s="16" t="s">
        <v>768</v>
      </c>
      <c r="C424" s="7">
        <v>1</v>
      </c>
      <c r="D424" s="24" t="s">
        <v>3</v>
      </c>
      <c r="E424" s="82">
        <v>3500</v>
      </c>
      <c r="F424" s="191">
        <f t="shared" si="18"/>
        <v>3500</v>
      </c>
      <c r="G424" s="51"/>
      <c r="H424" s="51"/>
      <c r="I424" s="51"/>
      <c r="J424" s="51"/>
      <c r="K424" s="51"/>
      <c r="L424" s="51"/>
    </row>
    <row r="425" spans="1:12" s="9" customFormat="1" ht="12.75" customHeight="1">
      <c r="A425" s="187"/>
      <c r="B425" s="16"/>
      <c r="C425" s="7"/>
      <c r="D425" s="24"/>
      <c r="E425" s="82"/>
      <c r="F425" s="191"/>
      <c r="G425" s="40"/>
      <c r="H425" s="40"/>
      <c r="I425" s="40"/>
      <c r="J425" s="40"/>
    </row>
    <row r="426" spans="1:12" s="3" customFormat="1">
      <c r="A426" s="188">
        <v>8</v>
      </c>
      <c r="B426" s="92" t="s">
        <v>458</v>
      </c>
      <c r="C426" s="7"/>
      <c r="D426" s="24"/>
      <c r="E426" s="82"/>
      <c r="F426" s="191"/>
      <c r="G426" s="51"/>
      <c r="H426" s="51"/>
      <c r="I426" s="51"/>
      <c r="J426" s="51"/>
      <c r="K426" s="51"/>
      <c r="L426" s="51"/>
    </row>
    <row r="427" spans="1:12" s="3" customFormat="1" ht="51">
      <c r="A427" s="187">
        <v>8.1</v>
      </c>
      <c r="B427" s="93" t="s">
        <v>451</v>
      </c>
      <c r="C427" s="7">
        <v>1</v>
      </c>
      <c r="D427" s="24" t="s">
        <v>3</v>
      </c>
      <c r="E427" s="82">
        <v>90000</v>
      </c>
      <c r="F427" s="191">
        <f t="shared" ref="F427:F436" si="19">+ROUND(C427*E427,2)</f>
        <v>90000</v>
      </c>
      <c r="G427" s="51"/>
      <c r="H427" s="51"/>
      <c r="I427" s="51"/>
      <c r="J427" s="51"/>
      <c r="K427" s="51"/>
      <c r="L427" s="51"/>
    </row>
    <row r="428" spans="1:12" s="3" customFormat="1" ht="12" customHeight="1">
      <c r="A428" s="187">
        <v>8.1999999999999993</v>
      </c>
      <c r="B428" s="93" t="s">
        <v>452</v>
      </c>
      <c r="C428" s="7">
        <v>1</v>
      </c>
      <c r="D428" s="24" t="s">
        <v>3</v>
      </c>
      <c r="E428" s="82">
        <v>19495</v>
      </c>
      <c r="F428" s="191">
        <f t="shared" si="19"/>
        <v>19495</v>
      </c>
      <c r="G428" s="51"/>
      <c r="H428" s="51"/>
      <c r="I428" s="51"/>
      <c r="J428" s="51"/>
      <c r="K428" s="51"/>
      <c r="L428" s="51"/>
    </row>
    <row r="429" spans="1:12" s="3" customFormat="1">
      <c r="A429" s="187">
        <v>8.3000000000000007</v>
      </c>
      <c r="B429" s="93" t="s">
        <v>453</v>
      </c>
      <c r="C429" s="7">
        <v>2</v>
      </c>
      <c r="D429" s="24" t="s">
        <v>3</v>
      </c>
      <c r="E429" s="82">
        <v>2500</v>
      </c>
      <c r="F429" s="191">
        <f t="shared" si="19"/>
        <v>5000</v>
      </c>
      <c r="G429" s="51"/>
      <c r="H429" s="51"/>
      <c r="I429" s="51"/>
      <c r="J429" s="51"/>
      <c r="K429" s="51"/>
      <c r="L429" s="51"/>
    </row>
    <row r="430" spans="1:12" s="3" customFormat="1">
      <c r="A430" s="187">
        <v>8.4</v>
      </c>
      <c r="B430" s="93" t="s">
        <v>454</v>
      </c>
      <c r="C430" s="7">
        <v>20</v>
      </c>
      <c r="D430" s="24" t="s">
        <v>3</v>
      </c>
      <c r="E430" s="82">
        <v>106.96</v>
      </c>
      <c r="F430" s="191">
        <f t="shared" si="19"/>
        <v>2139.1999999999998</v>
      </c>
      <c r="G430" s="51"/>
      <c r="H430" s="51"/>
      <c r="I430" s="51"/>
      <c r="J430" s="51"/>
      <c r="K430" s="51"/>
      <c r="L430" s="51"/>
    </row>
    <row r="431" spans="1:12" s="3" customFormat="1">
      <c r="A431" s="187">
        <v>8.5</v>
      </c>
      <c r="B431" s="93" t="s">
        <v>455</v>
      </c>
      <c r="C431" s="7">
        <v>15</v>
      </c>
      <c r="D431" s="24" t="s">
        <v>3</v>
      </c>
      <c r="E431" s="82">
        <v>250</v>
      </c>
      <c r="F431" s="191">
        <f t="shared" si="19"/>
        <v>3750</v>
      </c>
      <c r="G431" s="51"/>
      <c r="H431" s="51"/>
      <c r="I431" s="51"/>
      <c r="J431" s="51"/>
      <c r="K431" s="51"/>
      <c r="L431" s="51"/>
    </row>
    <row r="432" spans="1:12" s="3" customFormat="1">
      <c r="A432" s="187">
        <v>8.6</v>
      </c>
      <c r="B432" s="93" t="s">
        <v>456</v>
      </c>
      <c r="C432" s="7">
        <v>7.34</v>
      </c>
      <c r="D432" s="24" t="s">
        <v>1</v>
      </c>
      <c r="E432" s="82">
        <v>149.57</v>
      </c>
      <c r="F432" s="191">
        <f t="shared" si="19"/>
        <v>1097.8399999999999</v>
      </c>
      <c r="G432" s="51"/>
      <c r="H432" s="51"/>
      <c r="I432" s="51"/>
      <c r="J432" s="51"/>
      <c r="K432" s="51"/>
      <c r="L432" s="51"/>
    </row>
    <row r="433" spans="1:12" s="3" customFormat="1" ht="25.5">
      <c r="A433" s="187">
        <v>8.6999999999999993</v>
      </c>
      <c r="B433" s="93" t="s">
        <v>457</v>
      </c>
      <c r="C433" s="7">
        <v>1</v>
      </c>
      <c r="D433" s="24" t="s">
        <v>3</v>
      </c>
      <c r="E433" s="82">
        <v>12000</v>
      </c>
      <c r="F433" s="191">
        <f t="shared" si="19"/>
        <v>12000</v>
      </c>
      <c r="G433" s="51"/>
      <c r="H433" s="51"/>
      <c r="I433" s="51"/>
      <c r="J433" s="51"/>
      <c r="K433" s="51"/>
      <c r="L433" s="51"/>
    </row>
    <row r="434" spans="1:12" s="3" customFormat="1" ht="6.75" customHeight="1">
      <c r="A434" s="187"/>
      <c r="B434" s="93"/>
      <c r="C434" s="7"/>
      <c r="D434" s="24"/>
      <c r="E434" s="82"/>
      <c r="F434" s="191">
        <f t="shared" si="19"/>
        <v>0</v>
      </c>
      <c r="G434" s="51"/>
      <c r="H434" s="51"/>
      <c r="I434" s="51"/>
      <c r="J434" s="51"/>
      <c r="K434" s="51"/>
      <c r="L434" s="51"/>
    </row>
    <row r="435" spans="1:12" ht="25.5">
      <c r="A435" s="194">
        <v>9</v>
      </c>
      <c r="B435" s="134" t="s">
        <v>738</v>
      </c>
      <c r="C435" s="7"/>
      <c r="D435" s="24"/>
      <c r="E435" s="82"/>
      <c r="F435" s="191">
        <f t="shared" si="19"/>
        <v>0</v>
      </c>
      <c r="G435" s="9"/>
    </row>
    <row r="436" spans="1:12" ht="25.5">
      <c r="A436" s="192">
        <v>9.1</v>
      </c>
      <c r="B436" s="93" t="s">
        <v>929</v>
      </c>
      <c r="C436" s="7">
        <v>264</v>
      </c>
      <c r="D436" s="24" t="s">
        <v>1</v>
      </c>
      <c r="E436" s="82">
        <v>6400</v>
      </c>
      <c r="F436" s="191">
        <f t="shared" si="19"/>
        <v>1689600</v>
      </c>
      <c r="G436" s="9"/>
    </row>
    <row r="437" spans="1:12" s="66" customFormat="1" ht="12.75" customHeight="1">
      <c r="A437" s="187">
        <v>9.1999999999999993</v>
      </c>
      <c r="B437" s="93" t="s">
        <v>739</v>
      </c>
      <c r="C437" s="161">
        <v>1</v>
      </c>
      <c r="D437" s="121" t="s">
        <v>3</v>
      </c>
      <c r="E437" s="82">
        <v>26500</v>
      </c>
      <c r="F437" s="191">
        <f>ROUND(C437*E437,2)</f>
        <v>26500</v>
      </c>
      <c r="G437" s="9"/>
      <c r="H437" s="9"/>
      <c r="I437" s="41"/>
      <c r="J437" s="41"/>
      <c r="K437" s="41"/>
      <c r="L437" s="41"/>
    </row>
    <row r="438" spans="1:12" ht="4.5" customHeight="1">
      <c r="A438" s="187"/>
      <c r="B438" s="16"/>
      <c r="C438" s="7"/>
      <c r="D438" s="24"/>
      <c r="E438" s="82"/>
      <c r="F438" s="191"/>
      <c r="G438" s="9"/>
    </row>
    <row r="439" spans="1:12" s="9" customFormat="1" ht="12.75" customHeight="1">
      <c r="A439" s="187">
        <v>10</v>
      </c>
      <c r="B439" s="94" t="s">
        <v>234</v>
      </c>
      <c r="C439" s="7">
        <v>1</v>
      </c>
      <c r="D439" s="24" t="s">
        <v>3</v>
      </c>
      <c r="E439" s="82">
        <v>4000</v>
      </c>
      <c r="F439" s="191">
        <f>+ROUND((E439*C439),2)</f>
        <v>4000</v>
      </c>
      <c r="G439" s="40"/>
      <c r="H439" s="40"/>
      <c r="I439" s="40"/>
      <c r="J439" s="40"/>
    </row>
    <row r="440" spans="1:12" s="57" customFormat="1" ht="16.5" customHeight="1">
      <c r="A440" s="200"/>
      <c r="B440" s="154" t="s">
        <v>755</v>
      </c>
      <c r="C440" s="154"/>
      <c r="D440" s="154"/>
      <c r="E440" s="155"/>
      <c r="F440" s="201">
        <f>SUM(F366:F439)</f>
        <v>3089471.19</v>
      </c>
      <c r="G440" s="68"/>
    </row>
    <row r="441" spans="1:12" s="58" customFormat="1" ht="3.75" customHeight="1">
      <c r="A441" s="187"/>
      <c r="B441" s="16"/>
      <c r="C441" s="7"/>
      <c r="D441" s="24"/>
      <c r="E441" s="82"/>
      <c r="F441" s="191"/>
      <c r="G441" s="9"/>
      <c r="H441" s="9"/>
    </row>
    <row r="442" spans="1:12" s="9" customFormat="1" ht="12.75" customHeight="1">
      <c r="A442" s="184" t="s">
        <v>236</v>
      </c>
      <c r="B442" s="37" t="s">
        <v>607</v>
      </c>
      <c r="C442" s="7"/>
      <c r="D442" s="24"/>
      <c r="E442" s="82"/>
      <c r="F442" s="191">
        <f>+ROUND((E442*C442),2)</f>
        <v>0</v>
      </c>
    </row>
    <row r="443" spans="1:12" s="9" customFormat="1" ht="5.25" customHeight="1">
      <c r="A443" s="182"/>
      <c r="B443" s="37"/>
      <c r="C443" s="7"/>
      <c r="D443" s="24"/>
      <c r="E443" s="82"/>
      <c r="F443" s="191"/>
    </row>
    <row r="444" spans="1:12" ht="12.75" customHeight="1">
      <c r="A444" s="187">
        <v>1</v>
      </c>
      <c r="B444" s="16" t="s">
        <v>32</v>
      </c>
      <c r="C444" s="7">
        <v>1</v>
      </c>
      <c r="D444" s="24" t="s">
        <v>3</v>
      </c>
      <c r="E444" s="82">
        <v>1500</v>
      </c>
      <c r="F444" s="191">
        <f t="shared" ref="F444:F457" si="20">ROUND(E444*C444,2)</f>
        <v>1500</v>
      </c>
      <c r="G444" s="9"/>
    </row>
    <row r="445" spans="1:12" ht="5.25" customHeight="1">
      <c r="A445" s="187"/>
      <c r="B445" s="16"/>
      <c r="C445" s="7"/>
      <c r="D445" s="24"/>
      <c r="E445" s="82"/>
      <c r="F445" s="191">
        <f t="shared" si="20"/>
        <v>0</v>
      </c>
      <c r="G445" s="9"/>
    </row>
    <row r="446" spans="1:12" ht="12.75" customHeight="1">
      <c r="A446" s="187">
        <v>2</v>
      </c>
      <c r="B446" s="32" t="s">
        <v>592</v>
      </c>
      <c r="C446" s="7"/>
      <c r="D446" s="24"/>
      <c r="E446" s="82"/>
      <c r="F446" s="191">
        <f t="shared" si="20"/>
        <v>0</v>
      </c>
      <c r="G446" s="9"/>
    </row>
    <row r="447" spans="1:12" ht="12.75" customHeight="1">
      <c r="A447" s="187">
        <v>2.1</v>
      </c>
      <c r="B447" s="16" t="s">
        <v>865</v>
      </c>
      <c r="C447" s="7">
        <v>11.15</v>
      </c>
      <c r="D447" s="24" t="s">
        <v>2</v>
      </c>
      <c r="E447" s="82">
        <v>334.5</v>
      </c>
      <c r="F447" s="191">
        <f t="shared" si="20"/>
        <v>3729.68</v>
      </c>
      <c r="G447" s="9"/>
    </row>
    <row r="448" spans="1:12" ht="25.5">
      <c r="A448" s="192">
        <v>2.2000000000000002</v>
      </c>
      <c r="B448" s="93" t="s">
        <v>637</v>
      </c>
      <c r="C448" s="121">
        <v>3.38</v>
      </c>
      <c r="D448" s="24" t="s">
        <v>2</v>
      </c>
      <c r="E448" s="82">
        <v>90</v>
      </c>
      <c r="F448" s="191">
        <f t="shared" si="20"/>
        <v>304.2</v>
      </c>
      <c r="G448" s="9"/>
    </row>
    <row r="449" spans="1:8" ht="25.5">
      <c r="A449" s="187">
        <v>2.2999999999999998</v>
      </c>
      <c r="B449" s="93" t="s">
        <v>459</v>
      </c>
      <c r="C449" s="7">
        <v>9.32</v>
      </c>
      <c r="D449" s="24" t="s">
        <v>2</v>
      </c>
      <c r="E449" s="82">
        <v>210</v>
      </c>
      <c r="F449" s="191">
        <f t="shared" si="20"/>
        <v>1957.2</v>
      </c>
      <c r="G449" s="9"/>
    </row>
    <row r="450" spans="1:8" ht="6" customHeight="1">
      <c r="A450" s="187"/>
      <c r="B450" s="16"/>
      <c r="C450" s="7"/>
      <c r="D450" s="24"/>
      <c r="E450" s="82"/>
      <c r="F450" s="191">
        <f t="shared" si="20"/>
        <v>0</v>
      </c>
      <c r="G450" s="9"/>
    </row>
    <row r="451" spans="1:8" ht="12.75" customHeight="1">
      <c r="A451" s="187">
        <v>3</v>
      </c>
      <c r="B451" s="32" t="s">
        <v>866</v>
      </c>
      <c r="C451" s="7"/>
      <c r="D451" s="24"/>
      <c r="E451" s="82"/>
      <c r="F451" s="191">
        <f t="shared" si="20"/>
        <v>0</v>
      </c>
      <c r="G451" s="9"/>
    </row>
    <row r="452" spans="1:8" ht="12.75" customHeight="1">
      <c r="A452" s="187">
        <v>3.1</v>
      </c>
      <c r="B452" s="47" t="s">
        <v>593</v>
      </c>
      <c r="C452" s="7">
        <v>3.17</v>
      </c>
      <c r="D452" s="24" t="s">
        <v>2</v>
      </c>
      <c r="E452" s="82">
        <v>9717.9500000000007</v>
      </c>
      <c r="F452" s="191">
        <f t="shared" si="20"/>
        <v>30805.9</v>
      </c>
      <c r="G452" s="9"/>
    </row>
    <row r="453" spans="1:8" ht="12.75" customHeight="1">
      <c r="A453" s="187">
        <v>3.2</v>
      </c>
      <c r="B453" s="47" t="s">
        <v>594</v>
      </c>
      <c r="C453" s="7">
        <v>0.48</v>
      </c>
      <c r="D453" s="24" t="s">
        <v>2</v>
      </c>
      <c r="E453" s="82">
        <v>28883.22</v>
      </c>
      <c r="F453" s="191">
        <f t="shared" si="20"/>
        <v>13863.95</v>
      </c>
      <c r="G453" s="9"/>
    </row>
    <row r="454" spans="1:8" ht="12.75" customHeight="1">
      <c r="A454" s="187">
        <v>3.3</v>
      </c>
      <c r="B454" s="47" t="s">
        <v>595</v>
      </c>
      <c r="C454" s="7">
        <v>0.42</v>
      </c>
      <c r="D454" s="24" t="s">
        <v>2</v>
      </c>
      <c r="E454" s="82">
        <v>39917.5</v>
      </c>
      <c r="F454" s="191">
        <f t="shared" si="20"/>
        <v>16765.349999999999</v>
      </c>
      <c r="G454" s="9"/>
    </row>
    <row r="455" spans="1:8" ht="12.75" customHeight="1">
      <c r="A455" s="187">
        <v>3.4</v>
      </c>
      <c r="B455" s="47" t="s">
        <v>596</v>
      </c>
      <c r="C455" s="7">
        <v>7.0000000000000007E-2</v>
      </c>
      <c r="D455" s="24" t="s">
        <v>2</v>
      </c>
      <c r="E455" s="82">
        <v>22065.01</v>
      </c>
      <c r="F455" s="191">
        <f t="shared" si="20"/>
        <v>1544.55</v>
      </c>
      <c r="G455" s="9"/>
    </row>
    <row r="456" spans="1:8" ht="12.75" customHeight="1">
      <c r="A456" s="187">
        <v>3.5</v>
      </c>
      <c r="B456" s="47" t="s">
        <v>597</v>
      </c>
      <c r="C456" s="7">
        <v>3.59</v>
      </c>
      <c r="D456" s="24" t="s">
        <v>2</v>
      </c>
      <c r="E456" s="82">
        <v>11927.53</v>
      </c>
      <c r="F456" s="191">
        <f t="shared" si="20"/>
        <v>42819.83</v>
      </c>
      <c r="G456" s="9"/>
    </row>
    <row r="457" spans="1:8" ht="12.75" customHeight="1">
      <c r="A457" s="195">
        <v>3.6</v>
      </c>
      <c r="B457" s="145" t="s">
        <v>598</v>
      </c>
      <c r="C457" s="140">
        <v>2.96</v>
      </c>
      <c r="D457" s="148" t="s">
        <v>2</v>
      </c>
      <c r="E457" s="147">
        <v>9251.8700000000008</v>
      </c>
      <c r="F457" s="206">
        <f t="shared" si="20"/>
        <v>27385.54</v>
      </c>
      <c r="G457" s="9"/>
    </row>
    <row r="458" spans="1:8" ht="6" customHeight="1">
      <c r="A458" s="187"/>
      <c r="B458" s="16"/>
      <c r="C458" s="7"/>
      <c r="D458" s="24"/>
      <c r="E458" s="82"/>
      <c r="F458" s="191"/>
      <c r="G458" s="9"/>
    </row>
    <row r="459" spans="1:8" ht="12.75" customHeight="1">
      <c r="A459" s="187">
        <v>4</v>
      </c>
      <c r="B459" s="32" t="s">
        <v>599</v>
      </c>
      <c r="C459" s="7"/>
      <c r="D459" s="24"/>
      <c r="E459" s="82"/>
      <c r="F459" s="191">
        <f t="shared" ref="F459:F478" si="21">ROUND(E459*C459,2)</f>
        <v>0</v>
      </c>
      <c r="G459" s="9"/>
    </row>
    <row r="460" spans="1:8" ht="12.75" customHeight="1">
      <c r="A460" s="187">
        <v>4.0999999999999996</v>
      </c>
      <c r="B460" s="16" t="s">
        <v>600</v>
      </c>
      <c r="C460" s="7">
        <v>11.2</v>
      </c>
      <c r="D460" s="24" t="s">
        <v>11</v>
      </c>
      <c r="E460" s="82">
        <v>920.17</v>
      </c>
      <c r="F460" s="191">
        <f t="shared" si="21"/>
        <v>10305.9</v>
      </c>
      <c r="G460" s="9"/>
    </row>
    <row r="461" spans="1:8" ht="12.75" customHeight="1">
      <c r="A461" s="187">
        <v>4.2</v>
      </c>
      <c r="B461" s="16" t="s">
        <v>601</v>
      </c>
      <c r="C461" s="7">
        <v>61.2</v>
      </c>
      <c r="D461" s="24" t="s">
        <v>11</v>
      </c>
      <c r="E461" s="82">
        <v>935.33</v>
      </c>
      <c r="F461" s="191">
        <f t="shared" si="21"/>
        <v>57242.2</v>
      </c>
      <c r="G461" s="9"/>
    </row>
    <row r="462" spans="1:8" ht="12.75" customHeight="1">
      <c r="A462" s="187">
        <v>4.3</v>
      </c>
      <c r="B462" s="16" t="s">
        <v>602</v>
      </c>
      <c r="C462" s="7">
        <v>4.82</v>
      </c>
      <c r="D462" s="24" t="s">
        <v>11</v>
      </c>
      <c r="E462" s="82">
        <v>1096.42</v>
      </c>
      <c r="F462" s="191">
        <f t="shared" si="21"/>
        <v>5284.74</v>
      </c>
      <c r="G462" s="9"/>
    </row>
    <row r="463" spans="1:8" s="58" customFormat="1">
      <c r="A463" s="187"/>
      <c r="B463" s="17"/>
      <c r="C463" s="7"/>
      <c r="D463" s="24"/>
      <c r="E463" s="82"/>
      <c r="F463" s="191">
        <f t="shared" si="21"/>
        <v>0</v>
      </c>
      <c r="G463" s="9"/>
      <c r="H463" s="9"/>
    </row>
    <row r="464" spans="1:8" s="58" customFormat="1" ht="12.75" customHeight="1">
      <c r="A464" s="188">
        <v>5</v>
      </c>
      <c r="B464" s="37" t="s">
        <v>145</v>
      </c>
      <c r="C464" s="7"/>
      <c r="D464" s="24"/>
      <c r="E464" s="82"/>
      <c r="F464" s="191">
        <f t="shared" si="21"/>
        <v>0</v>
      </c>
      <c r="G464" s="9"/>
      <c r="H464" s="9"/>
    </row>
    <row r="465" spans="1:11" s="58" customFormat="1" ht="12.75" customHeight="1">
      <c r="A465" s="187">
        <v>5.0999999999999996</v>
      </c>
      <c r="B465" s="17" t="s">
        <v>65</v>
      </c>
      <c r="C465" s="7">
        <v>80.37</v>
      </c>
      <c r="D465" s="24" t="s">
        <v>11</v>
      </c>
      <c r="E465" s="82">
        <v>312.7</v>
      </c>
      <c r="F465" s="191">
        <f t="shared" si="21"/>
        <v>25131.7</v>
      </c>
      <c r="G465" s="9"/>
      <c r="H465" s="9"/>
    </row>
    <row r="466" spans="1:11" s="58" customFormat="1" ht="12.75" customHeight="1">
      <c r="A466" s="187">
        <v>5.2</v>
      </c>
      <c r="B466" s="17" t="s">
        <v>53</v>
      </c>
      <c r="C466" s="7">
        <v>49.06</v>
      </c>
      <c r="D466" s="24" t="s">
        <v>11</v>
      </c>
      <c r="E466" s="82">
        <v>331.47</v>
      </c>
      <c r="F466" s="191">
        <f t="shared" si="21"/>
        <v>16261.92</v>
      </c>
      <c r="G466" s="9"/>
      <c r="H466" s="9"/>
    </row>
    <row r="467" spans="1:11" s="58" customFormat="1" ht="12.75" customHeight="1">
      <c r="A467" s="187">
        <v>5.3</v>
      </c>
      <c r="B467" s="17" t="s">
        <v>58</v>
      </c>
      <c r="C467" s="7">
        <v>27.63</v>
      </c>
      <c r="D467" s="24" t="s">
        <v>11</v>
      </c>
      <c r="E467" s="82">
        <v>501.75</v>
      </c>
      <c r="F467" s="191">
        <f t="shared" si="21"/>
        <v>13863.35</v>
      </c>
      <c r="G467" s="9"/>
      <c r="H467" s="9"/>
    </row>
    <row r="468" spans="1:11" s="58" customFormat="1" ht="12.75" customHeight="1">
      <c r="A468" s="187">
        <v>5.4</v>
      </c>
      <c r="B468" s="17" t="s">
        <v>603</v>
      </c>
      <c r="C468" s="7">
        <v>111.17</v>
      </c>
      <c r="D468" s="24" t="s">
        <v>11</v>
      </c>
      <c r="E468" s="82">
        <v>144</v>
      </c>
      <c r="F468" s="191">
        <f t="shared" si="21"/>
        <v>16008.48</v>
      </c>
      <c r="G468" s="9"/>
      <c r="H468" s="9"/>
    </row>
    <row r="469" spans="1:11" s="58" customFormat="1" ht="12.75" customHeight="1">
      <c r="A469" s="187">
        <v>5.5</v>
      </c>
      <c r="B469" s="17" t="s">
        <v>604</v>
      </c>
      <c r="C469" s="7">
        <v>17.39</v>
      </c>
      <c r="D469" s="24" t="s">
        <v>11</v>
      </c>
      <c r="E469" s="82">
        <v>620.09</v>
      </c>
      <c r="F469" s="191">
        <f t="shared" si="21"/>
        <v>10783.37</v>
      </c>
      <c r="G469" s="9"/>
      <c r="H469" s="9"/>
    </row>
    <row r="470" spans="1:11" s="58" customFormat="1" ht="12.75" customHeight="1">
      <c r="A470" s="187">
        <v>5.6</v>
      </c>
      <c r="B470" s="17" t="s">
        <v>190</v>
      </c>
      <c r="C470" s="7">
        <v>129.43</v>
      </c>
      <c r="D470" s="24" t="s">
        <v>1</v>
      </c>
      <c r="E470" s="82">
        <v>82.21</v>
      </c>
      <c r="F470" s="191">
        <f t="shared" si="21"/>
        <v>10640.44</v>
      </c>
      <c r="G470" s="9"/>
      <c r="H470" s="9"/>
    </row>
    <row r="471" spans="1:11" s="58" customFormat="1" ht="8.25" customHeight="1">
      <c r="A471" s="187"/>
      <c r="B471" s="17"/>
      <c r="C471" s="7"/>
      <c r="D471" s="24"/>
      <c r="E471" s="82"/>
      <c r="F471" s="191">
        <f t="shared" si="21"/>
        <v>0</v>
      </c>
      <c r="G471" s="9"/>
      <c r="H471" s="9"/>
    </row>
    <row r="472" spans="1:11" s="58" customFormat="1" ht="12.75" customHeight="1">
      <c r="A472" s="188">
        <v>6</v>
      </c>
      <c r="B472" s="37" t="s">
        <v>260</v>
      </c>
      <c r="C472" s="7"/>
      <c r="D472" s="24"/>
      <c r="E472" s="82"/>
      <c r="F472" s="191">
        <f t="shared" si="21"/>
        <v>0</v>
      </c>
      <c r="G472" s="9"/>
      <c r="H472" s="9"/>
    </row>
    <row r="473" spans="1:11" s="58" customFormat="1" ht="12.75" customHeight="1">
      <c r="A473" s="187">
        <v>6.1</v>
      </c>
      <c r="B473" s="17" t="s">
        <v>605</v>
      </c>
      <c r="C473" s="7">
        <v>4.2</v>
      </c>
      <c r="D473" s="24" t="s">
        <v>11</v>
      </c>
      <c r="E473" s="82">
        <v>5525.2</v>
      </c>
      <c r="F473" s="191">
        <f t="shared" si="21"/>
        <v>23205.84</v>
      </c>
      <c r="G473" s="9"/>
      <c r="H473" s="9"/>
      <c r="J473" s="9"/>
    </row>
    <row r="474" spans="1:11" s="58" customFormat="1" ht="6.75" customHeight="1">
      <c r="A474" s="187"/>
      <c r="B474" s="17"/>
      <c r="C474" s="7"/>
      <c r="D474" s="24"/>
      <c r="E474" s="82"/>
      <c r="F474" s="191">
        <f t="shared" si="21"/>
        <v>0</v>
      </c>
      <c r="G474" s="9"/>
      <c r="H474" s="9"/>
    </row>
    <row r="475" spans="1:11" s="58" customFormat="1" ht="12.75" customHeight="1">
      <c r="A475" s="188">
        <v>7</v>
      </c>
      <c r="B475" s="37" t="s">
        <v>255</v>
      </c>
      <c r="C475" s="7"/>
      <c r="D475" s="24"/>
      <c r="E475" s="82"/>
      <c r="F475" s="191">
        <f t="shared" si="21"/>
        <v>0</v>
      </c>
      <c r="G475" s="9"/>
      <c r="H475" s="9"/>
    </row>
    <row r="476" spans="1:11" s="58" customFormat="1" ht="12.75" customHeight="1">
      <c r="A476" s="187">
        <v>7.1</v>
      </c>
      <c r="B476" s="17" t="s">
        <v>213</v>
      </c>
      <c r="C476" s="7">
        <v>1</v>
      </c>
      <c r="D476" s="24" t="s">
        <v>36</v>
      </c>
      <c r="E476" s="82">
        <v>5000</v>
      </c>
      <c r="F476" s="191">
        <f t="shared" si="21"/>
        <v>5000</v>
      </c>
      <c r="G476" s="9"/>
      <c r="H476" s="9"/>
      <c r="I476" s="9"/>
      <c r="J476" s="9"/>
      <c r="K476" s="9"/>
    </row>
    <row r="477" spans="1:11" s="58" customFormat="1" ht="12.75" customHeight="1">
      <c r="A477" s="187">
        <v>7.2</v>
      </c>
      <c r="B477" s="17" t="s">
        <v>606</v>
      </c>
      <c r="C477" s="7">
        <v>6</v>
      </c>
      <c r="D477" s="24" t="s">
        <v>3</v>
      </c>
      <c r="E477" s="82">
        <v>850</v>
      </c>
      <c r="F477" s="191">
        <f t="shared" si="21"/>
        <v>5100</v>
      </c>
      <c r="G477" s="9"/>
      <c r="H477" s="9"/>
    </row>
    <row r="478" spans="1:11" s="58" customFormat="1" ht="12.75" customHeight="1">
      <c r="A478" s="187">
        <v>7.3</v>
      </c>
      <c r="B478" s="17" t="s">
        <v>235</v>
      </c>
      <c r="C478" s="7">
        <v>1</v>
      </c>
      <c r="D478" s="24" t="s">
        <v>3</v>
      </c>
      <c r="E478" s="82">
        <v>5000</v>
      </c>
      <c r="F478" s="191">
        <f t="shared" si="21"/>
        <v>5000</v>
      </c>
      <c r="G478" s="9"/>
      <c r="H478" s="9"/>
    </row>
    <row r="479" spans="1:11" s="58" customFormat="1" ht="12.75" customHeight="1">
      <c r="A479" s="187"/>
      <c r="B479" s="17"/>
      <c r="C479" s="7"/>
      <c r="D479" s="24"/>
      <c r="E479" s="82"/>
      <c r="F479" s="191"/>
      <c r="G479" s="9"/>
      <c r="H479" s="9"/>
    </row>
    <row r="480" spans="1:11" s="57" customFormat="1" ht="16.5" customHeight="1">
      <c r="A480" s="200"/>
      <c r="B480" s="154" t="s">
        <v>751</v>
      </c>
      <c r="C480" s="154"/>
      <c r="D480" s="154"/>
      <c r="E480" s="155"/>
      <c r="F480" s="201">
        <f>SUM(F444:F478)</f>
        <v>344504.14</v>
      </c>
      <c r="G480" s="68"/>
    </row>
    <row r="481" spans="1:12" s="9" customFormat="1" ht="12.75" customHeight="1">
      <c r="A481" s="187"/>
      <c r="B481" s="94"/>
      <c r="C481" s="7">
        <v>0</v>
      </c>
      <c r="D481" s="24"/>
      <c r="E481" s="82"/>
      <c r="F481" s="191">
        <f>+ROUND((E481*C481),2)</f>
        <v>0</v>
      </c>
      <c r="G481" s="40"/>
      <c r="H481" s="40"/>
      <c r="I481" s="40"/>
      <c r="J481" s="40"/>
    </row>
    <row r="482" spans="1:12" s="9" customFormat="1" ht="12.75" customHeight="1">
      <c r="A482" s="184" t="s">
        <v>263</v>
      </c>
      <c r="B482" s="37" t="s">
        <v>548</v>
      </c>
      <c r="C482" s="7"/>
      <c r="D482" s="24"/>
      <c r="E482" s="82"/>
      <c r="F482" s="191">
        <f>+ROUND((E482*C482),2)</f>
        <v>0</v>
      </c>
    </row>
    <row r="483" spans="1:12">
      <c r="A483" s="187"/>
      <c r="B483" s="16"/>
      <c r="C483" s="7"/>
      <c r="D483" s="24"/>
      <c r="E483" s="82"/>
      <c r="F483" s="191"/>
      <c r="G483" s="9"/>
    </row>
    <row r="484" spans="1:12">
      <c r="A484" s="187">
        <v>1</v>
      </c>
      <c r="B484" s="16" t="s">
        <v>32</v>
      </c>
      <c r="C484" s="7">
        <v>1</v>
      </c>
      <c r="D484" s="24" t="s">
        <v>36</v>
      </c>
      <c r="E484" s="82">
        <v>2500</v>
      </c>
      <c r="F484" s="191">
        <f>ROUND(C484*E484,2)</f>
        <v>2500</v>
      </c>
      <c r="G484" s="9"/>
    </row>
    <row r="485" spans="1:12">
      <c r="A485" s="187"/>
      <c r="B485" s="16"/>
      <c r="C485" s="7"/>
      <c r="D485" s="121"/>
      <c r="E485" s="82"/>
      <c r="F485" s="191"/>
      <c r="G485" s="9"/>
    </row>
    <row r="486" spans="1:12">
      <c r="A486" s="188">
        <v>2</v>
      </c>
      <c r="B486" s="37" t="s">
        <v>33</v>
      </c>
      <c r="C486" s="7"/>
      <c r="D486" s="121"/>
      <c r="E486" s="82"/>
      <c r="F486" s="191"/>
      <c r="G486" s="9"/>
    </row>
    <row r="487" spans="1:12">
      <c r="A487" s="187">
        <v>2.1</v>
      </c>
      <c r="B487" s="16" t="s">
        <v>237</v>
      </c>
      <c r="C487" s="7">
        <v>16.09</v>
      </c>
      <c r="D487" s="24" t="s">
        <v>2</v>
      </c>
      <c r="E487" s="82">
        <v>334.5</v>
      </c>
      <c r="F487" s="191">
        <f>ROUND(C487*E487,2)</f>
        <v>5382.11</v>
      </c>
      <c r="G487" s="9"/>
    </row>
    <row r="488" spans="1:12" s="66" customFormat="1" ht="25.5">
      <c r="A488" s="187">
        <v>2.2000000000000002</v>
      </c>
      <c r="B488" s="27" t="s">
        <v>637</v>
      </c>
      <c r="C488" s="7">
        <v>6.93</v>
      </c>
      <c r="D488" s="24" t="s">
        <v>2</v>
      </c>
      <c r="E488" s="82">
        <v>90</v>
      </c>
      <c r="F488" s="191">
        <f>ROUND(C488*E488,2)</f>
        <v>623.70000000000005</v>
      </c>
      <c r="G488" s="41"/>
      <c r="H488" s="41"/>
      <c r="I488" s="41"/>
      <c r="J488" s="41"/>
      <c r="K488" s="41"/>
      <c r="L488" s="41"/>
    </row>
    <row r="489" spans="1:12" ht="25.5">
      <c r="A489" s="187">
        <v>2.2999999999999998</v>
      </c>
      <c r="B489" s="27" t="s">
        <v>459</v>
      </c>
      <c r="C489" s="7">
        <v>10.99</v>
      </c>
      <c r="D489" s="24" t="s">
        <v>2</v>
      </c>
      <c r="E489" s="82">
        <v>210</v>
      </c>
      <c r="F489" s="191">
        <f>ROUND(C489*E489,2)</f>
        <v>2307.9</v>
      </c>
      <c r="G489" s="9"/>
    </row>
    <row r="490" spans="1:12">
      <c r="A490" s="187"/>
      <c r="B490" s="16"/>
      <c r="C490" s="7"/>
      <c r="D490" s="24"/>
      <c r="E490" s="82"/>
      <c r="F490" s="191"/>
      <c r="G490" s="9"/>
    </row>
    <row r="491" spans="1:12">
      <c r="A491" s="188">
        <v>3</v>
      </c>
      <c r="B491" s="37" t="s">
        <v>867</v>
      </c>
      <c r="C491" s="7"/>
      <c r="D491" s="24"/>
      <c r="E491" s="82"/>
      <c r="F491" s="191"/>
      <c r="G491" s="9"/>
    </row>
    <row r="492" spans="1:12">
      <c r="A492" s="187">
        <v>3.1</v>
      </c>
      <c r="B492" s="16" t="s">
        <v>549</v>
      </c>
      <c r="C492" s="7">
        <v>7.68</v>
      </c>
      <c r="D492" s="24" t="s">
        <v>2</v>
      </c>
      <c r="E492" s="82">
        <v>8873.18</v>
      </c>
      <c r="F492" s="191">
        <f>ROUND(C492*E492,2)</f>
        <v>68146.02</v>
      </c>
      <c r="G492" s="9"/>
    </row>
    <row r="493" spans="1:12">
      <c r="A493" s="187">
        <v>3.2</v>
      </c>
      <c r="B493" s="16" t="s">
        <v>550</v>
      </c>
      <c r="C493" s="7">
        <v>0.11</v>
      </c>
      <c r="D493" s="24" t="s">
        <v>2</v>
      </c>
      <c r="E493" s="82">
        <v>25929.37</v>
      </c>
      <c r="F493" s="191">
        <f>ROUND(C493*E493,2)</f>
        <v>2852.23</v>
      </c>
      <c r="G493" s="9"/>
    </row>
    <row r="494" spans="1:12">
      <c r="A494" s="187">
        <v>3.3</v>
      </c>
      <c r="B494" s="16" t="s">
        <v>551</v>
      </c>
      <c r="C494" s="7">
        <v>0.67</v>
      </c>
      <c r="D494" s="24" t="s">
        <v>2</v>
      </c>
      <c r="E494" s="82">
        <v>21355.46</v>
      </c>
      <c r="F494" s="191">
        <f>ROUND(C494*E494,2)</f>
        <v>14308.16</v>
      </c>
      <c r="G494" s="9"/>
    </row>
    <row r="495" spans="1:12">
      <c r="A495" s="187">
        <v>3.4</v>
      </c>
      <c r="B495" s="16" t="s">
        <v>552</v>
      </c>
      <c r="C495" s="7">
        <v>8.67</v>
      </c>
      <c r="D495" s="24" t="s">
        <v>2</v>
      </c>
      <c r="E495" s="82">
        <v>14389.49</v>
      </c>
      <c r="F495" s="191">
        <f>ROUND(C495*E495,2)</f>
        <v>124756.88</v>
      </c>
      <c r="G495" s="9"/>
    </row>
    <row r="496" spans="1:12">
      <c r="A496" s="187">
        <v>3.5</v>
      </c>
      <c r="B496" s="16" t="s">
        <v>553</v>
      </c>
      <c r="C496" s="7">
        <v>2</v>
      </c>
      <c r="D496" s="24" t="s">
        <v>3</v>
      </c>
      <c r="E496" s="82">
        <v>16035.47</v>
      </c>
      <c r="F496" s="191">
        <f>ROUND(C496*E496,2)</f>
        <v>32070.94</v>
      </c>
      <c r="G496" s="9"/>
    </row>
    <row r="497" spans="1:8">
      <c r="A497" s="187"/>
      <c r="B497" s="16"/>
      <c r="C497" s="7"/>
      <c r="D497" s="24"/>
      <c r="E497" s="82"/>
      <c r="F497" s="191"/>
      <c r="G497" s="9"/>
    </row>
    <row r="498" spans="1:8">
      <c r="A498" s="188">
        <v>4</v>
      </c>
      <c r="B498" s="37" t="s">
        <v>238</v>
      </c>
      <c r="C498" s="7"/>
      <c r="D498" s="24"/>
      <c r="E498" s="82"/>
      <c r="F498" s="191"/>
      <c r="G498" s="9"/>
      <c r="H498" s="15"/>
    </row>
    <row r="499" spans="1:8">
      <c r="A499" s="187">
        <v>4.0999999999999996</v>
      </c>
      <c r="B499" s="16" t="s">
        <v>239</v>
      </c>
      <c r="C499" s="7">
        <v>124.08</v>
      </c>
      <c r="D499" s="24" t="s">
        <v>11</v>
      </c>
      <c r="E499" s="82">
        <v>920.17</v>
      </c>
      <c r="F499" s="191">
        <f t="shared" ref="F499:F511" si="22">ROUND(C499*E499,2)</f>
        <v>114174.69</v>
      </c>
      <c r="G499" s="9"/>
    </row>
    <row r="500" spans="1:8">
      <c r="A500" s="187">
        <v>4.2</v>
      </c>
      <c r="B500" s="16" t="s">
        <v>554</v>
      </c>
      <c r="C500" s="7">
        <v>4.51</v>
      </c>
      <c r="D500" s="24" t="s">
        <v>11</v>
      </c>
      <c r="E500" s="82">
        <v>833.75</v>
      </c>
      <c r="F500" s="191">
        <f t="shared" si="22"/>
        <v>3760.21</v>
      </c>
      <c r="G500" s="9"/>
    </row>
    <row r="501" spans="1:8">
      <c r="A501" s="187"/>
      <c r="B501" s="16"/>
      <c r="C501" s="7"/>
      <c r="D501" s="24"/>
      <c r="E501" s="82"/>
      <c r="F501" s="191"/>
      <c r="G501" s="9"/>
    </row>
    <row r="502" spans="1:8">
      <c r="A502" s="188">
        <v>5</v>
      </c>
      <c r="B502" s="37" t="s">
        <v>240</v>
      </c>
      <c r="C502" s="7"/>
      <c r="D502" s="24"/>
      <c r="E502" s="82"/>
      <c r="F502" s="191"/>
      <c r="G502" s="9"/>
    </row>
    <row r="503" spans="1:8">
      <c r="A503" s="187">
        <v>5.0999999999999996</v>
      </c>
      <c r="B503" s="16" t="s">
        <v>289</v>
      </c>
      <c r="C503" s="7">
        <v>334.81</v>
      </c>
      <c r="D503" s="24" t="s">
        <v>11</v>
      </c>
      <c r="E503" s="82">
        <v>331.47</v>
      </c>
      <c r="F503" s="191">
        <f t="shared" si="22"/>
        <v>110979.47</v>
      </c>
      <c r="G503" s="9"/>
    </row>
    <row r="504" spans="1:8">
      <c r="A504" s="195">
        <v>5.5</v>
      </c>
      <c r="B504" s="122" t="s">
        <v>154</v>
      </c>
      <c r="C504" s="140">
        <v>201.45</v>
      </c>
      <c r="D504" s="148" t="s">
        <v>11</v>
      </c>
      <c r="E504" s="147">
        <v>82.21</v>
      </c>
      <c r="F504" s="206">
        <f t="shared" si="22"/>
        <v>16561.2</v>
      </c>
      <c r="G504" s="9"/>
    </row>
    <row r="505" spans="1:8">
      <c r="A505" s="187">
        <v>5.6</v>
      </c>
      <c r="B505" s="16" t="s">
        <v>555</v>
      </c>
      <c r="C505" s="7">
        <v>61.58</v>
      </c>
      <c r="D505" s="24" t="s">
        <v>11</v>
      </c>
      <c r="E505" s="82">
        <v>620.09</v>
      </c>
      <c r="F505" s="191">
        <f t="shared" si="22"/>
        <v>38185.14</v>
      </c>
      <c r="G505" s="9"/>
    </row>
    <row r="506" spans="1:8">
      <c r="A506" s="187">
        <v>5.6</v>
      </c>
      <c r="B506" s="16" t="s">
        <v>556</v>
      </c>
      <c r="C506" s="7">
        <v>46.2</v>
      </c>
      <c r="D506" s="24" t="s">
        <v>11</v>
      </c>
      <c r="E506" s="82">
        <v>863.74</v>
      </c>
      <c r="F506" s="191">
        <f t="shared" si="22"/>
        <v>39904.79</v>
      </c>
      <c r="G506" s="9"/>
    </row>
    <row r="507" spans="1:8">
      <c r="A507" s="187">
        <v>5.7</v>
      </c>
      <c r="B507" s="16" t="s">
        <v>241</v>
      </c>
      <c r="C507" s="7">
        <v>86.58</v>
      </c>
      <c r="D507" s="24" t="s">
        <v>11</v>
      </c>
      <c r="E507" s="82">
        <v>501.75</v>
      </c>
      <c r="F507" s="191">
        <f t="shared" si="22"/>
        <v>43441.52</v>
      </c>
      <c r="G507" s="9"/>
    </row>
    <row r="508" spans="1:8">
      <c r="A508" s="187">
        <v>5.8</v>
      </c>
      <c r="B508" s="16" t="s">
        <v>242</v>
      </c>
      <c r="C508" s="7">
        <v>54.95</v>
      </c>
      <c r="D508" s="24" t="s">
        <v>1</v>
      </c>
      <c r="E508" s="82">
        <v>237.97</v>
      </c>
      <c r="F508" s="191">
        <f t="shared" si="22"/>
        <v>13076.45</v>
      </c>
      <c r="G508" s="9"/>
    </row>
    <row r="509" spans="1:8">
      <c r="A509" s="187">
        <v>5.9</v>
      </c>
      <c r="B509" s="16" t="s">
        <v>557</v>
      </c>
      <c r="C509" s="7">
        <v>28.56</v>
      </c>
      <c r="D509" s="24" t="s">
        <v>11</v>
      </c>
      <c r="E509" s="82">
        <v>777.08</v>
      </c>
      <c r="F509" s="191">
        <f t="shared" si="22"/>
        <v>22193.4</v>
      </c>
      <c r="G509" s="9"/>
    </row>
    <row r="510" spans="1:8">
      <c r="A510" s="187">
        <v>5.0999999999999996</v>
      </c>
      <c r="B510" s="16" t="s">
        <v>60</v>
      </c>
      <c r="C510" s="7">
        <v>334.81</v>
      </c>
      <c r="D510" s="24" t="s">
        <v>11</v>
      </c>
      <c r="E510" s="82">
        <v>144</v>
      </c>
      <c r="F510" s="191">
        <f t="shared" si="22"/>
        <v>48212.639999999999</v>
      </c>
      <c r="G510" s="9"/>
    </row>
    <row r="511" spans="1:8">
      <c r="A511" s="187">
        <v>5.1100000000000003</v>
      </c>
      <c r="B511" s="16" t="s">
        <v>232</v>
      </c>
      <c r="C511" s="7">
        <v>38.5</v>
      </c>
      <c r="D511" s="24" t="s">
        <v>1</v>
      </c>
      <c r="E511" s="82">
        <v>530.77</v>
      </c>
      <c r="F511" s="191">
        <f t="shared" si="22"/>
        <v>20434.650000000001</v>
      </c>
      <c r="G511" s="9"/>
    </row>
    <row r="512" spans="1:8" ht="5.25" customHeight="1">
      <c r="A512" s="187"/>
      <c r="B512" s="16"/>
      <c r="C512" s="7"/>
      <c r="D512" s="24"/>
      <c r="E512" s="82"/>
      <c r="F512" s="191"/>
      <c r="G512" s="9"/>
    </row>
    <row r="513" spans="1:7">
      <c r="A513" s="188">
        <v>6</v>
      </c>
      <c r="B513" s="37" t="s">
        <v>243</v>
      </c>
      <c r="C513" s="7"/>
      <c r="D513" s="24"/>
      <c r="E513" s="82"/>
      <c r="F513" s="191"/>
      <c r="G513" s="9"/>
    </row>
    <row r="514" spans="1:7">
      <c r="A514" s="187">
        <v>6.1</v>
      </c>
      <c r="B514" s="16" t="s">
        <v>244</v>
      </c>
      <c r="C514" s="7">
        <v>1</v>
      </c>
      <c r="D514" s="24" t="s">
        <v>3</v>
      </c>
      <c r="E514" s="82">
        <v>3500</v>
      </c>
      <c r="F514" s="191">
        <f t="shared" ref="F514:F526" si="23">ROUND(C514*E514,2)</f>
        <v>3500</v>
      </c>
      <c r="G514" s="9"/>
    </row>
    <row r="515" spans="1:7">
      <c r="A515" s="187">
        <v>6.2</v>
      </c>
      <c r="B515" s="16" t="s">
        <v>245</v>
      </c>
      <c r="C515" s="7">
        <v>1</v>
      </c>
      <c r="D515" s="24" t="s">
        <v>3</v>
      </c>
      <c r="E515" s="82">
        <v>5681.82</v>
      </c>
      <c r="F515" s="191">
        <f t="shared" si="23"/>
        <v>5681.82</v>
      </c>
      <c r="G515" s="9"/>
    </row>
    <row r="516" spans="1:7">
      <c r="A516" s="187">
        <v>6.3</v>
      </c>
      <c r="B516" s="16" t="s">
        <v>208</v>
      </c>
      <c r="C516" s="7">
        <v>1</v>
      </c>
      <c r="D516" s="24" t="s">
        <v>3</v>
      </c>
      <c r="E516" s="82">
        <v>5384.47</v>
      </c>
      <c r="F516" s="191">
        <f t="shared" si="23"/>
        <v>5384.47</v>
      </c>
      <c r="G516" s="9"/>
    </row>
    <row r="517" spans="1:7">
      <c r="A517" s="187">
        <v>6.4</v>
      </c>
      <c r="B517" s="16" t="s">
        <v>246</v>
      </c>
      <c r="C517" s="7">
        <v>1</v>
      </c>
      <c r="D517" s="24" t="s">
        <v>3</v>
      </c>
      <c r="E517" s="82">
        <v>297.88</v>
      </c>
      <c r="F517" s="191">
        <f t="shared" si="23"/>
        <v>297.88</v>
      </c>
      <c r="G517" s="9"/>
    </row>
    <row r="518" spans="1:7">
      <c r="A518" s="187">
        <v>6.5</v>
      </c>
      <c r="B518" s="16" t="s">
        <v>247</v>
      </c>
      <c r="C518" s="7">
        <v>1</v>
      </c>
      <c r="D518" s="24" t="s">
        <v>3</v>
      </c>
      <c r="E518" s="82">
        <v>401.21</v>
      </c>
      <c r="F518" s="191">
        <f t="shared" si="23"/>
        <v>401.21</v>
      </c>
      <c r="G518" s="9"/>
    </row>
    <row r="519" spans="1:7">
      <c r="A519" s="187">
        <v>6.6</v>
      </c>
      <c r="B519" s="16" t="s">
        <v>248</v>
      </c>
      <c r="C519" s="7">
        <v>1</v>
      </c>
      <c r="D519" s="24" t="s">
        <v>3</v>
      </c>
      <c r="E519" s="82">
        <v>531</v>
      </c>
      <c r="F519" s="191">
        <f t="shared" si="23"/>
        <v>531</v>
      </c>
      <c r="G519" s="9"/>
    </row>
    <row r="520" spans="1:7">
      <c r="A520" s="187">
        <v>6.7</v>
      </c>
      <c r="B520" s="16" t="s">
        <v>249</v>
      </c>
      <c r="C520" s="7">
        <v>1</v>
      </c>
      <c r="D520" s="24" t="s">
        <v>3</v>
      </c>
      <c r="E520" s="82">
        <v>3652.1</v>
      </c>
      <c r="F520" s="191">
        <f t="shared" si="23"/>
        <v>3652.1</v>
      </c>
      <c r="G520" s="9"/>
    </row>
    <row r="521" spans="1:7">
      <c r="A521" s="187">
        <v>6.8</v>
      </c>
      <c r="B521" s="16" t="s">
        <v>250</v>
      </c>
      <c r="C521" s="7">
        <v>3</v>
      </c>
      <c r="D521" s="24" t="s">
        <v>3</v>
      </c>
      <c r="E521" s="82">
        <v>4000</v>
      </c>
      <c r="F521" s="191">
        <f t="shared" si="23"/>
        <v>12000</v>
      </c>
      <c r="G521" s="9"/>
    </row>
    <row r="522" spans="1:7">
      <c r="A522" s="187">
        <v>6.9</v>
      </c>
      <c r="B522" s="16" t="s">
        <v>251</v>
      </c>
      <c r="C522" s="7">
        <v>1</v>
      </c>
      <c r="D522" s="24" t="s">
        <v>3</v>
      </c>
      <c r="E522" s="82">
        <v>5495.35</v>
      </c>
      <c r="F522" s="191">
        <f t="shared" si="23"/>
        <v>5495.35</v>
      </c>
      <c r="G522" s="9"/>
    </row>
    <row r="523" spans="1:7">
      <c r="A523" s="187">
        <v>6.1</v>
      </c>
      <c r="B523" s="16" t="s">
        <v>252</v>
      </c>
      <c r="C523" s="7">
        <v>1</v>
      </c>
      <c r="D523" s="24" t="s">
        <v>3</v>
      </c>
      <c r="E523" s="82">
        <v>350000</v>
      </c>
      <c r="F523" s="191">
        <f t="shared" si="23"/>
        <v>350000</v>
      </c>
      <c r="G523" s="9"/>
    </row>
    <row r="524" spans="1:7">
      <c r="A524" s="187">
        <v>6.11</v>
      </c>
      <c r="B524" s="16" t="s">
        <v>253</v>
      </c>
      <c r="C524" s="7">
        <v>1</v>
      </c>
      <c r="D524" s="24" t="s">
        <v>3</v>
      </c>
      <c r="E524" s="82">
        <v>45000</v>
      </c>
      <c r="F524" s="191">
        <f t="shared" si="23"/>
        <v>45000</v>
      </c>
      <c r="G524" s="9"/>
    </row>
    <row r="525" spans="1:7">
      <c r="A525" s="187">
        <v>6.12</v>
      </c>
      <c r="B525" s="16" t="s">
        <v>254</v>
      </c>
      <c r="C525" s="121">
        <v>1</v>
      </c>
      <c r="D525" s="121" t="s">
        <v>36</v>
      </c>
      <c r="E525" s="121">
        <v>5000</v>
      </c>
      <c r="F525" s="183">
        <f t="shared" si="23"/>
        <v>5000</v>
      </c>
      <c r="G525" s="9"/>
    </row>
    <row r="526" spans="1:7">
      <c r="A526" s="187">
        <v>6.13</v>
      </c>
      <c r="B526" s="16" t="s">
        <v>210</v>
      </c>
      <c r="C526" s="7">
        <v>1</v>
      </c>
      <c r="D526" s="24" t="s">
        <v>36</v>
      </c>
      <c r="E526" s="82">
        <v>6000</v>
      </c>
      <c r="F526" s="191">
        <f t="shared" si="23"/>
        <v>6000</v>
      </c>
      <c r="G526" s="9"/>
    </row>
    <row r="527" spans="1:7">
      <c r="A527" s="187"/>
      <c r="B527" s="16"/>
      <c r="C527" s="7"/>
      <c r="D527" s="24"/>
      <c r="E527" s="82"/>
      <c r="F527" s="191"/>
      <c r="G527" s="9"/>
    </row>
    <row r="528" spans="1:7">
      <c r="A528" s="188">
        <v>7</v>
      </c>
      <c r="B528" s="37" t="s">
        <v>255</v>
      </c>
      <c r="C528" s="7"/>
      <c r="D528" s="24"/>
      <c r="E528" s="82"/>
      <c r="F528" s="191"/>
      <c r="G528" s="9"/>
    </row>
    <row r="529" spans="1:8">
      <c r="A529" s="187">
        <v>7.1</v>
      </c>
      <c r="B529" s="16" t="s">
        <v>256</v>
      </c>
      <c r="C529" s="7">
        <v>8</v>
      </c>
      <c r="D529" s="24" t="s">
        <v>3</v>
      </c>
      <c r="E529" s="82">
        <v>1431.87</v>
      </c>
      <c r="F529" s="191">
        <f t="shared" ref="F529:F542" si="24">ROUND(C529*E529,2)</f>
        <v>11454.96</v>
      </c>
      <c r="G529" s="9"/>
    </row>
    <row r="530" spans="1:8">
      <c r="A530" s="187">
        <v>7.2</v>
      </c>
      <c r="B530" s="16" t="s">
        <v>257</v>
      </c>
      <c r="C530" s="7">
        <v>10</v>
      </c>
      <c r="D530" s="24" t="s">
        <v>3</v>
      </c>
      <c r="E530" s="82">
        <v>940.15</v>
      </c>
      <c r="F530" s="191">
        <f t="shared" si="24"/>
        <v>9401.5</v>
      </c>
      <c r="G530" s="9"/>
    </row>
    <row r="531" spans="1:8">
      <c r="A531" s="187">
        <v>7.3</v>
      </c>
      <c r="B531" s="16" t="s">
        <v>258</v>
      </c>
      <c r="C531" s="7">
        <v>8</v>
      </c>
      <c r="D531" s="24" t="s">
        <v>3</v>
      </c>
      <c r="E531" s="82">
        <v>745</v>
      </c>
      <c r="F531" s="191">
        <f t="shared" si="24"/>
        <v>5960</v>
      </c>
      <c r="G531" s="9"/>
    </row>
    <row r="532" spans="1:8">
      <c r="A532" s="187">
        <v>7.4</v>
      </c>
      <c r="B532" s="16" t="s">
        <v>259</v>
      </c>
      <c r="C532" s="7">
        <v>1</v>
      </c>
      <c r="D532" s="24" t="s">
        <v>3</v>
      </c>
      <c r="E532" s="82">
        <v>2424</v>
      </c>
      <c r="F532" s="191">
        <f t="shared" si="24"/>
        <v>2424</v>
      </c>
      <c r="G532" s="9"/>
    </row>
    <row r="533" spans="1:8">
      <c r="A533" s="187">
        <v>7.5</v>
      </c>
      <c r="B533" s="16" t="s">
        <v>213</v>
      </c>
      <c r="C533" s="7">
        <v>1</v>
      </c>
      <c r="D533" s="24" t="s">
        <v>36</v>
      </c>
      <c r="E533" s="82"/>
      <c r="F533" s="191">
        <f t="shared" si="24"/>
        <v>0</v>
      </c>
      <c r="G533" s="9"/>
    </row>
    <row r="534" spans="1:8">
      <c r="A534" s="187"/>
      <c r="B534" s="16"/>
      <c r="C534" s="7"/>
      <c r="D534" s="24"/>
      <c r="E534" s="82"/>
      <c r="F534" s="191"/>
      <c r="G534" s="9"/>
    </row>
    <row r="535" spans="1:8">
      <c r="A535" s="188">
        <v>8</v>
      </c>
      <c r="B535" s="37" t="s">
        <v>260</v>
      </c>
      <c r="C535" s="7"/>
      <c r="D535" s="24"/>
      <c r="E535" s="82"/>
      <c r="F535" s="191"/>
      <c r="G535" s="9"/>
    </row>
    <row r="536" spans="1:8">
      <c r="A536" s="187">
        <v>8.1</v>
      </c>
      <c r="B536" s="16" t="s">
        <v>558</v>
      </c>
      <c r="C536" s="7">
        <v>3.78</v>
      </c>
      <c r="D536" s="24" t="s">
        <v>11</v>
      </c>
      <c r="E536" s="82">
        <v>2804.23</v>
      </c>
      <c r="F536" s="191">
        <f t="shared" si="24"/>
        <v>10599.99</v>
      </c>
      <c r="G536" s="9"/>
      <c r="H536" s="15"/>
    </row>
    <row r="537" spans="1:8">
      <c r="A537" s="187">
        <v>8.1999999999999993</v>
      </c>
      <c r="B537" s="16" t="s">
        <v>559</v>
      </c>
      <c r="C537" s="7">
        <v>7.04</v>
      </c>
      <c r="D537" s="24" t="s">
        <v>11</v>
      </c>
      <c r="E537" s="82">
        <v>2000</v>
      </c>
      <c r="F537" s="191">
        <f t="shared" si="24"/>
        <v>14080</v>
      </c>
      <c r="G537" s="9"/>
      <c r="H537" s="15"/>
    </row>
    <row r="538" spans="1:8">
      <c r="A538" s="187"/>
      <c r="B538" s="16"/>
      <c r="C538" s="7"/>
      <c r="D538" s="24"/>
      <c r="E538" s="82"/>
      <c r="F538" s="191"/>
      <c r="G538" s="9"/>
    </row>
    <row r="539" spans="1:8">
      <c r="A539" s="188">
        <v>9</v>
      </c>
      <c r="B539" s="37" t="s">
        <v>261</v>
      </c>
      <c r="C539" s="7"/>
      <c r="D539" s="24"/>
      <c r="E539" s="82"/>
      <c r="F539" s="191"/>
      <c r="G539" s="9"/>
    </row>
    <row r="540" spans="1:8">
      <c r="A540" s="187">
        <v>9.1</v>
      </c>
      <c r="B540" s="16" t="s">
        <v>262</v>
      </c>
      <c r="C540" s="7">
        <v>80.48</v>
      </c>
      <c r="D540" s="24" t="s">
        <v>54</v>
      </c>
      <c r="E540" s="82">
        <v>450</v>
      </c>
      <c r="F540" s="191">
        <f t="shared" si="24"/>
        <v>36216</v>
      </c>
      <c r="G540" s="9"/>
    </row>
    <row r="541" spans="1:8">
      <c r="A541" s="187"/>
      <c r="B541" s="16"/>
      <c r="C541" s="7"/>
      <c r="D541" s="24"/>
      <c r="E541" s="82"/>
      <c r="F541" s="191"/>
      <c r="G541" s="9"/>
    </row>
    <row r="542" spans="1:8">
      <c r="A542" s="187">
        <v>10</v>
      </c>
      <c r="B542" s="16" t="s">
        <v>235</v>
      </c>
      <c r="C542" s="7">
        <v>1</v>
      </c>
      <c r="D542" s="24" t="s">
        <v>36</v>
      </c>
      <c r="E542" s="82">
        <v>2000</v>
      </c>
      <c r="F542" s="191">
        <f t="shared" si="24"/>
        <v>2000</v>
      </c>
      <c r="G542" s="9"/>
    </row>
    <row r="543" spans="1:8" s="57" customFormat="1" ht="16.5" customHeight="1">
      <c r="A543" s="200"/>
      <c r="B543" s="154" t="s">
        <v>752</v>
      </c>
      <c r="C543" s="154"/>
      <c r="D543" s="154"/>
      <c r="E543" s="155"/>
      <c r="F543" s="201">
        <f>SUM(F482:F542)</f>
        <v>1258952.3799999999</v>
      </c>
      <c r="G543" s="68"/>
    </row>
    <row r="544" spans="1:8" s="58" customFormat="1" ht="12.75" customHeight="1">
      <c r="A544" s="187"/>
      <c r="B544" s="16"/>
      <c r="C544" s="7"/>
      <c r="D544" s="16"/>
      <c r="E544" s="16"/>
      <c r="F544" s="191"/>
      <c r="G544" s="9"/>
      <c r="H544" s="9"/>
    </row>
    <row r="545" spans="1:7">
      <c r="A545" s="184" t="s">
        <v>750</v>
      </c>
      <c r="B545" s="37" t="s">
        <v>794</v>
      </c>
      <c r="C545" s="16">
        <v>0</v>
      </c>
      <c r="D545" s="16"/>
      <c r="E545" s="16">
        <v>0</v>
      </c>
      <c r="F545" s="191"/>
      <c r="G545" s="9"/>
    </row>
    <row r="546" spans="1:7">
      <c r="A546" s="187"/>
      <c r="B546" s="16"/>
      <c r="C546" s="7">
        <v>0</v>
      </c>
      <c r="D546" s="16"/>
      <c r="E546" s="16">
        <v>0</v>
      </c>
      <c r="F546" s="191"/>
      <c r="G546" s="9"/>
    </row>
    <row r="547" spans="1:7">
      <c r="A547" s="184" t="s">
        <v>891</v>
      </c>
      <c r="B547" s="37" t="s">
        <v>879</v>
      </c>
      <c r="C547" s="7"/>
      <c r="D547" s="16"/>
      <c r="E547" s="16"/>
      <c r="F547" s="191"/>
      <c r="G547" s="9"/>
    </row>
    <row r="548" spans="1:7">
      <c r="A548" s="187"/>
      <c r="B548" s="16"/>
      <c r="C548" s="7"/>
      <c r="D548" s="121"/>
      <c r="E548" s="82"/>
      <c r="F548" s="191"/>
      <c r="G548" s="9"/>
    </row>
    <row r="549" spans="1:7">
      <c r="A549" s="224">
        <v>1</v>
      </c>
      <c r="B549" s="37" t="s">
        <v>795</v>
      </c>
      <c r="C549" s="7"/>
      <c r="D549" s="24"/>
      <c r="E549" s="82">
        <v>0</v>
      </c>
      <c r="F549" s="191"/>
      <c r="G549" s="9"/>
    </row>
    <row r="550" spans="1:7">
      <c r="A550" s="195">
        <f>+A549+0.1</f>
        <v>1.1000000000000001</v>
      </c>
      <c r="B550" s="122" t="s">
        <v>796</v>
      </c>
      <c r="C550" s="140">
        <v>2</v>
      </c>
      <c r="D550" s="148" t="s">
        <v>142</v>
      </c>
      <c r="E550" s="147">
        <v>20500</v>
      </c>
      <c r="F550" s="206">
        <f>ROUND(C550*E550,2)</f>
        <v>41000</v>
      </c>
      <c r="G550" s="9"/>
    </row>
    <row r="551" spans="1:7">
      <c r="A551" s="187"/>
      <c r="B551" s="16"/>
      <c r="C551" s="7"/>
      <c r="D551" s="24"/>
      <c r="E551" s="82"/>
      <c r="F551" s="191"/>
      <c r="G551" s="9"/>
    </row>
    <row r="552" spans="1:7">
      <c r="A552" s="224">
        <v>2</v>
      </c>
      <c r="B552" s="37" t="s">
        <v>33</v>
      </c>
      <c r="C552" s="7"/>
      <c r="D552" s="24"/>
      <c r="E552" s="82"/>
      <c r="F552" s="191"/>
      <c r="G552" s="9"/>
    </row>
    <row r="553" spans="1:7">
      <c r="A553" s="187">
        <v>2.1</v>
      </c>
      <c r="B553" s="16" t="s">
        <v>884</v>
      </c>
      <c r="C553" s="7">
        <v>275.52</v>
      </c>
      <c r="D553" s="24" t="s">
        <v>2</v>
      </c>
      <c r="E553" s="82">
        <v>334.5</v>
      </c>
      <c r="F553" s="191">
        <f>ROUND(C553*E553,2)</f>
        <v>92161.44</v>
      </c>
      <c r="G553" s="9"/>
    </row>
    <row r="554" spans="1:7">
      <c r="A554" s="187">
        <v>2.2000000000000002</v>
      </c>
      <c r="B554" s="16" t="s">
        <v>797</v>
      </c>
      <c r="C554" s="7">
        <v>79.61</v>
      </c>
      <c r="D554" s="24" t="s">
        <v>2</v>
      </c>
      <c r="E554" s="82">
        <v>183.5</v>
      </c>
      <c r="F554" s="191">
        <f>ROUND(C554*E554,2)</f>
        <v>14608.44</v>
      </c>
      <c r="G554" s="9"/>
    </row>
    <row r="555" spans="1:7">
      <c r="A555" s="187">
        <v>2.2999999999999998</v>
      </c>
      <c r="B555" s="16" t="s">
        <v>798</v>
      </c>
      <c r="C555" s="7">
        <v>244.88</v>
      </c>
      <c r="D555" s="24" t="s">
        <v>2</v>
      </c>
      <c r="E555" s="82">
        <v>210</v>
      </c>
      <c r="F555" s="191">
        <f>ROUND(C555*E555,2)</f>
        <v>51424.800000000003</v>
      </c>
      <c r="G555" s="9"/>
    </row>
    <row r="556" spans="1:7">
      <c r="A556" s="187"/>
      <c r="B556" s="16"/>
      <c r="C556" s="7"/>
      <c r="D556" s="24"/>
      <c r="E556" s="82"/>
      <c r="F556" s="191"/>
      <c r="G556" s="9"/>
    </row>
    <row r="557" spans="1:7">
      <c r="A557" s="224">
        <v>3</v>
      </c>
      <c r="B557" s="37" t="s">
        <v>892</v>
      </c>
      <c r="C557" s="7"/>
      <c r="D557" s="24"/>
      <c r="E557" s="82"/>
      <c r="F557" s="191"/>
      <c r="G557" s="9"/>
    </row>
    <row r="558" spans="1:7">
      <c r="A558" s="187">
        <v>3.1</v>
      </c>
      <c r="B558" s="16" t="s">
        <v>880</v>
      </c>
      <c r="C558" s="7">
        <v>36.46</v>
      </c>
      <c r="D558" s="24" t="s">
        <v>2</v>
      </c>
      <c r="E558" s="82">
        <v>20809.66</v>
      </c>
      <c r="F558" s="191">
        <f>ROUND(C558*E558,2)</f>
        <v>758720.2</v>
      </c>
      <c r="G558" s="9"/>
    </row>
    <row r="559" spans="1:7">
      <c r="A559" s="187">
        <v>3.2</v>
      </c>
      <c r="B559" s="16" t="s">
        <v>927</v>
      </c>
      <c r="C559" s="7">
        <v>29.98</v>
      </c>
      <c r="D559" s="24" t="s">
        <v>2</v>
      </c>
      <c r="E559" s="82">
        <v>13096.66</v>
      </c>
      <c r="F559" s="191">
        <f>ROUND(C559*E559,2)</f>
        <v>392637.87</v>
      </c>
      <c r="G559" s="9"/>
    </row>
    <row r="560" spans="1:7">
      <c r="A560" s="187">
        <v>3.3</v>
      </c>
      <c r="B560" s="16" t="s">
        <v>881</v>
      </c>
      <c r="C560" s="7">
        <v>0.81</v>
      </c>
      <c r="D560" s="24" t="s">
        <v>2</v>
      </c>
      <c r="E560" s="82">
        <v>13682.2</v>
      </c>
      <c r="F560" s="191">
        <f>ROUND(C560*E560,2)</f>
        <v>11082.58</v>
      </c>
      <c r="G560" s="9"/>
    </row>
    <row r="561" spans="1:7">
      <c r="A561" s="187"/>
      <c r="B561" s="16"/>
      <c r="C561" s="7"/>
      <c r="D561" s="24"/>
      <c r="E561" s="82"/>
      <c r="F561" s="191"/>
      <c r="G561" s="9"/>
    </row>
    <row r="562" spans="1:7">
      <c r="A562" s="224">
        <v>4</v>
      </c>
      <c r="B562" s="37" t="s">
        <v>145</v>
      </c>
      <c r="C562" s="7"/>
      <c r="D562" s="24"/>
      <c r="E562" s="82"/>
      <c r="F562" s="191"/>
      <c r="G562" s="9"/>
    </row>
    <row r="563" spans="1:7">
      <c r="A563" s="187">
        <v>4.0999999999999996</v>
      </c>
      <c r="B563" s="16" t="s">
        <v>65</v>
      </c>
      <c r="C563" s="7">
        <v>161.94999999999999</v>
      </c>
      <c r="D563" s="24" t="s">
        <v>11</v>
      </c>
      <c r="E563" s="82">
        <v>312.7</v>
      </c>
      <c r="F563" s="191">
        <f>ROUND(C563*E563,2)</f>
        <v>50641.77</v>
      </c>
      <c r="G563" s="9"/>
    </row>
    <row r="564" spans="1:7">
      <c r="A564" s="187">
        <v>4.2</v>
      </c>
      <c r="B564" s="16" t="s">
        <v>570</v>
      </c>
      <c r="C564" s="7">
        <v>41.3</v>
      </c>
      <c r="D564" s="24" t="s">
        <v>11</v>
      </c>
      <c r="E564" s="82">
        <v>331.47</v>
      </c>
      <c r="F564" s="191">
        <f>ROUND(C564*E564,2)</f>
        <v>13689.71</v>
      </c>
      <c r="G564" s="9"/>
    </row>
    <row r="565" spans="1:7">
      <c r="A565" s="187">
        <v>4.3</v>
      </c>
      <c r="B565" s="16" t="s">
        <v>57</v>
      </c>
      <c r="C565" s="7">
        <v>65.760000000000005</v>
      </c>
      <c r="D565" s="24" t="s">
        <v>11</v>
      </c>
      <c r="E565" s="82">
        <v>518.98</v>
      </c>
      <c r="F565" s="191">
        <f>ROUND(C565*E565,2)</f>
        <v>34128.120000000003</v>
      </c>
      <c r="G565" s="9"/>
    </row>
    <row r="566" spans="1:7">
      <c r="A566" s="187">
        <v>4.4000000000000004</v>
      </c>
      <c r="B566" s="16" t="s">
        <v>882</v>
      </c>
      <c r="C566" s="7">
        <v>98.97</v>
      </c>
      <c r="D566" s="24" t="s">
        <v>1</v>
      </c>
      <c r="E566" s="82">
        <v>82.21</v>
      </c>
      <c r="F566" s="191">
        <f>ROUND(C566*E566,2)</f>
        <v>8136.32</v>
      </c>
      <c r="G566" s="9"/>
    </row>
    <row r="567" spans="1:7">
      <c r="A567" s="187"/>
      <c r="B567" s="16"/>
      <c r="C567" s="7"/>
      <c r="D567" s="24"/>
      <c r="E567" s="82"/>
      <c r="F567" s="191"/>
      <c r="G567" s="9"/>
    </row>
    <row r="568" spans="1:7">
      <c r="A568" s="224">
        <v>5</v>
      </c>
      <c r="B568" s="37" t="s">
        <v>883</v>
      </c>
      <c r="C568" s="7"/>
      <c r="D568" s="24"/>
      <c r="E568" s="82"/>
      <c r="F568" s="191"/>
      <c r="G568" s="9"/>
    </row>
    <row r="569" spans="1:7">
      <c r="A569" s="187">
        <v>5.0999999999999996</v>
      </c>
      <c r="B569" s="16" t="s">
        <v>893</v>
      </c>
      <c r="C569" s="161">
        <v>2</v>
      </c>
      <c r="D569" s="24" t="s">
        <v>3</v>
      </c>
      <c r="E569" s="82">
        <v>42500</v>
      </c>
      <c r="F569" s="183">
        <f>ROUND(C569*E569,2)</f>
        <v>85000</v>
      </c>
      <c r="G569" s="9"/>
    </row>
    <row r="570" spans="1:7">
      <c r="A570" s="187"/>
      <c r="B570" s="16"/>
      <c r="C570" s="7"/>
      <c r="D570" s="24"/>
      <c r="E570" s="82"/>
      <c r="F570" s="191"/>
      <c r="G570" s="9"/>
    </row>
    <row r="571" spans="1:7">
      <c r="A571" s="187">
        <v>6</v>
      </c>
      <c r="B571" s="16" t="s">
        <v>894</v>
      </c>
      <c r="C571" s="7">
        <v>1</v>
      </c>
      <c r="D571" s="24" t="s">
        <v>3</v>
      </c>
      <c r="E571" s="82">
        <v>35500</v>
      </c>
      <c r="F571" s="191">
        <f>ROUND(C571*E571,2)</f>
        <v>35500</v>
      </c>
      <c r="G571" s="9"/>
    </row>
    <row r="572" spans="1:7">
      <c r="A572" s="187"/>
      <c r="B572" s="16"/>
      <c r="C572" s="7"/>
      <c r="D572" s="24"/>
      <c r="E572" s="82"/>
      <c r="F572" s="191"/>
      <c r="G572" s="9"/>
    </row>
    <row r="573" spans="1:7">
      <c r="A573" s="224" t="s">
        <v>895</v>
      </c>
      <c r="B573" s="37" t="s">
        <v>896</v>
      </c>
      <c r="C573" s="7"/>
      <c r="D573" s="24"/>
      <c r="E573" s="82"/>
      <c r="F573" s="191"/>
      <c r="G573" s="9"/>
    </row>
    <row r="574" spans="1:7">
      <c r="A574" s="187"/>
      <c r="B574" s="16"/>
      <c r="C574" s="7"/>
      <c r="D574" s="24"/>
      <c r="E574" s="82"/>
      <c r="F574" s="191"/>
      <c r="G574" s="9"/>
    </row>
    <row r="575" spans="1:7">
      <c r="A575" s="224">
        <v>1</v>
      </c>
      <c r="B575" s="37" t="s">
        <v>795</v>
      </c>
      <c r="C575" s="7"/>
      <c r="D575" s="24"/>
      <c r="E575" s="82">
        <v>0</v>
      </c>
      <c r="F575" s="191"/>
      <c r="G575" s="9"/>
    </row>
    <row r="576" spans="1:7">
      <c r="A576" s="187">
        <f>+A575+0.1</f>
        <v>1.1000000000000001</v>
      </c>
      <c r="B576" s="16" t="s">
        <v>796</v>
      </c>
      <c r="C576" s="7">
        <v>2</v>
      </c>
      <c r="D576" s="24" t="s">
        <v>142</v>
      </c>
      <c r="E576" s="82">
        <v>20500</v>
      </c>
      <c r="F576" s="191">
        <f>ROUND(C576*E576,2)</f>
        <v>41000</v>
      </c>
      <c r="G576" s="9"/>
    </row>
    <row r="577" spans="1:7">
      <c r="A577" s="187"/>
      <c r="B577" s="16"/>
      <c r="C577" s="7"/>
      <c r="D577" s="24"/>
      <c r="E577" s="82"/>
      <c r="F577" s="191"/>
      <c r="G577" s="9"/>
    </row>
    <row r="578" spans="1:7">
      <c r="A578" s="224">
        <v>2</v>
      </c>
      <c r="B578" s="37" t="s">
        <v>33</v>
      </c>
      <c r="C578" s="7"/>
      <c r="D578" s="24"/>
      <c r="E578" s="82"/>
      <c r="F578" s="191"/>
      <c r="G578" s="9"/>
    </row>
    <row r="579" spans="1:7">
      <c r="A579" s="187">
        <v>2.1</v>
      </c>
      <c r="B579" s="16" t="s">
        <v>884</v>
      </c>
      <c r="C579" s="7">
        <v>317.42</v>
      </c>
      <c r="D579" s="24" t="s">
        <v>2</v>
      </c>
      <c r="E579" s="82">
        <v>334.5</v>
      </c>
      <c r="F579" s="191">
        <f>ROUND(C579*E579,2)</f>
        <v>106176.99</v>
      </c>
      <c r="G579" s="9"/>
    </row>
    <row r="580" spans="1:7">
      <c r="A580" s="187">
        <v>2.2000000000000002</v>
      </c>
      <c r="B580" s="16" t="s">
        <v>797</v>
      </c>
      <c r="C580" s="7">
        <v>120.63</v>
      </c>
      <c r="D580" s="24" t="s">
        <v>2</v>
      </c>
      <c r="E580" s="82">
        <v>183.5</v>
      </c>
      <c r="F580" s="191">
        <f>ROUND(C580*E580,2)</f>
        <v>22135.61</v>
      </c>
      <c r="G580" s="9"/>
    </row>
    <row r="581" spans="1:7">
      <c r="A581" s="187">
        <v>2.2999999999999998</v>
      </c>
      <c r="B581" s="16" t="s">
        <v>798</v>
      </c>
      <c r="C581" s="7">
        <v>245.99</v>
      </c>
      <c r="D581" s="24" t="s">
        <v>2</v>
      </c>
      <c r="E581" s="82">
        <v>210</v>
      </c>
      <c r="F581" s="191">
        <f>ROUND(C581*E581,2)</f>
        <v>51657.9</v>
      </c>
      <c r="G581" s="9"/>
    </row>
    <row r="582" spans="1:7">
      <c r="A582" s="187"/>
      <c r="B582" s="16"/>
      <c r="C582" s="7"/>
      <c r="D582" s="24"/>
      <c r="E582" s="82"/>
      <c r="F582" s="191"/>
      <c r="G582" s="9"/>
    </row>
    <row r="583" spans="1:7">
      <c r="A583" s="224">
        <v>3</v>
      </c>
      <c r="B583" s="37" t="s">
        <v>898</v>
      </c>
      <c r="C583" s="7"/>
      <c r="D583" s="24"/>
      <c r="E583" s="82"/>
      <c r="F583" s="191"/>
      <c r="G583" s="9"/>
    </row>
    <row r="584" spans="1:7">
      <c r="A584" s="187">
        <v>3.1</v>
      </c>
      <c r="B584" s="16" t="s">
        <v>880</v>
      </c>
      <c r="C584" s="7">
        <v>30.3</v>
      </c>
      <c r="D584" s="24" t="s">
        <v>2</v>
      </c>
      <c r="E584" s="82">
        <v>20809.66</v>
      </c>
      <c r="F584" s="191">
        <f>ROUND(C584*E584,2)</f>
        <v>630532.69999999995</v>
      </c>
      <c r="G584" s="9"/>
    </row>
    <row r="585" spans="1:7">
      <c r="A585" s="187">
        <v>3.2</v>
      </c>
      <c r="B585" s="16" t="s">
        <v>928</v>
      </c>
      <c r="C585" s="7">
        <v>23.57</v>
      </c>
      <c r="D585" s="24" t="s">
        <v>2</v>
      </c>
      <c r="E585" s="82">
        <v>13679.26</v>
      </c>
      <c r="F585" s="191">
        <f>ROUND(C585*E585,2)</f>
        <v>322420.15999999997</v>
      </c>
      <c r="G585" s="9"/>
    </row>
    <row r="586" spans="1:7">
      <c r="A586" s="187">
        <v>3.3</v>
      </c>
      <c r="B586" s="16" t="s">
        <v>881</v>
      </c>
      <c r="C586" s="7">
        <v>0.97</v>
      </c>
      <c r="D586" s="24" t="s">
        <v>2</v>
      </c>
      <c r="E586" s="82">
        <v>13682.2</v>
      </c>
      <c r="F586" s="191">
        <f>ROUND(C586*E586,2)</f>
        <v>13271.73</v>
      </c>
      <c r="G586" s="9"/>
    </row>
    <row r="587" spans="1:7">
      <c r="A587" s="187"/>
      <c r="B587" s="16"/>
      <c r="C587" s="7"/>
      <c r="D587" s="24"/>
      <c r="E587" s="82"/>
      <c r="F587" s="191"/>
      <c r="G587" s="9"/>
    </row>
    <row r="588" spans="1:7">
      <c r="A588" s="224">
        <v>4</v>
      </c>
      <c r="B588" s="37" t="s">
        <v>145</v>
      </c>
      <c r="C588" s="7"/>
      <c r="D588" s="24"/>
      <c r="E588" s="82"/>
      <c r="F588" s="191"/>
      <c r="G588" s="9"/>
    </row>
    <row r="589" spans="1:7">
      <c r="A589" s="187">
        <v>4.0999999999999996</v>
      </c>
      <c r="B589" s="16" t="s">
        <v>65</v>
      </c>
      <c r="C589" s="7">
        <v>253.18</v>
      </c>
      <c r="D589" s="24" t="s">
        <v>11</v>
      </c>
      <c r="E589" s="82">
        <v>312.7</v>
      </c>
      <c r="F589" s="191">
        <f>ROUND(C589*E589,2)</f>
        <v>79169.39</v>
      </c>
      <c r="G589" s="9"/>
    </row>
    <row r="590" spans="1:7">
      <c r="A590" s="187">
        <v>4.2</v>
      </c>
      <c r="B590" s="16" t="s">
        <v>570</v>
      </c>
      <c r="C590" s="7">
        <v>23.2</v>
      </c>
      <c r="D590" s="24" t="s">
        <v>11</v>
      </c>
      <c r="E590" s="82">
        <v>331.47</v>
      </c>
      <c r="F590" s="191">
        <f>ROUND(C590*E590,2)</f>
        <v>7690.1</v>
      </c>
      <c r="G590" s="9"/>
    </row>
    <row r="591" spans="1:7">
      <c r="A591" s="187">
        <v>4.3</v>
      </c>
      <c r="B591" s="16" t="s">
        <v>57</v>
      </c>
      <c r="C591" s="7">
        <v>99.92</v>
      </c>
      <c r="D591" s="24" t="s">
        <v>11</v>
      </c>
      <c r="E591" s="82">
        <v>518.98</v>
      </c>
      <c r="F591" s="191">
        <f>ROUND(C591*E591,2)</f>
        <v>51856.480000000003</v>
      </c>
      <c r="G591" s="9"/>
    </row>
    <row r="592" spans="1:7">
      <c r="A592" s="187">
        <v>4.4000000000000004</v>
      </c>
      <c r="B592" s="16" t="s">
        <v>882</v>
      </c>
      <c r="C592" s="7">
        <v>111.82</v>
      </c>
      <c r="D592" s="24" t="s">
        <v>1</v>
      </c>
      <c r="E592" s="82">
        <v>82.21</v>
      </c>
      <c r="F592" s="191">
        <f>ROUND(C592*E592,2)</f>
        <v>9192.7199999999993</v>
      </c>
      <c r="G592" s="9"/>
    </row>
    <row r="593" spans="1:7">
      <c r="A593" s="187"/>
      <c r="B593" s="16"/>
      <c r="C593" s="7"/>
      <c r="D593" s="24"/>
      <c r="E593" s="82"/>
      <c r="F593" s="191"/>
      <c r="G593" s="9"/>
    </row>
    <row r="594" spans="1:7">
      <c r="A594" s="224">
        <v>5</v>
      </c>
      <c r="B594" s="37" t="s">
        <v>883</v>
      </c>
      <c r="C594" s="7"/>
      <c r="D594" s="24"/>
      <c r="E594" s="82"/>
      <c r="F594" s="191"/>
      <c r="G594" s="9"/>
    </row>
    <row r="595" spans="1:7" ht="25.5">
      <c r="A595" s="187">
        <v>5.0999999999999996</v>
      </c>
      <c r="B595" s="30" t="s">
        <v>897</v>
      </c>
      <c r="C595" s="7">
        <v>2</v>
      </c>
      <c r="D595" s="24" t="s">
        <v>3</v>
      </c>
      <c r="E595" s="82">
        <v>46696.74</v>
      </c>
      <c r="F595" s="191">
        <f>ROUND(C595*E595,2)</f>
        <v>93393.48</v>
      </c>
      <c r="G595" s="9"/>
    </row>
    <row r="596" spans="1:7">
      <c r="A596" s="195">
        <v>5.0999999999999996</v>
      </c>
      <c r="B596" s="122" t="s">
        <v>899</v>
      </c>
      <c r="C596" s="140">
        <v>2</v>
      </c>
      <c r="D596" s="148" t="s">
        <v>3</v>
      </c>
      <c r="E596" s="147">
        <v>3500</v>
      </c>
      <c r="F596" s="206">
        <f>ROUND(C596*E596,2)</f>
        <v>7000</v>
      </c>
      <c r="G596" s="9"/>
    </row>
    <row r="597" spans="1:7">
      <c r="A597" s="187"/>
      <c r="B597" s="16"/>
      <c r="C597" s="7"/>
      <c r="D597" s="24"/>
      <c r="E597" s="82"/>
      <c r="F597" s="191"/>
      <c r="G597" s="9"/>
    </row>
    <row r="598" spans="1:7">
      <c r="A598" s="187">
        <v>6</v>
      </c>
      <c r="B598" s="16" t="s">
        <v>894</v>
      </c>
      <c r="C598" s="7">
        <v>2</v>
      </c>
      <c r="D598" s="24" t="s">
        <v>3</v>
      </c>
      <c r="E598" s="82">
        <v>35500</v>
      </c>
      <c r="F598" s="191">
        <f>ROUND(C598*E598,2)</f>
        <v>71000</v>
      </c>
      <c r="G598" s="9"/>
    </row>
    <row r="599" spans="1:7">
      <c r="A599" s="187"/>
      <c r="B599" s="16"/>
      <c r="C599" s="7"/>
      <c r="D599" s="24"/>
      <c r="E599" s="82"/>
      <c r="F599" s="191"/>
      <c r="G599" s="9"/>
    </row>
    <row r="600" spans="1:7">
      <c r="A600" s="224">
        <v>7</v>
      </c>
      <c r="B600" s="37" t="s">
        <v>24</v>
      </c>
      <c r="C600" s="7">
        <v>0</v>
      </c>
      <c r="D600" s="24"/>
      <c r="E600" s="82">
        <v>0</v>
      </c>
      <c r="F600" s="191">
        <v>0</v>
      </c>
      <c r="G600" s="9"/>
    </row>
    <row r="601" spans="1:7">
      <c r="A601" s="187">
        <f>+A600+0.1</f>
        <v>7.1</v>
      </c>
      <c r="B601" s="16" t="s">
        <v>799</v>
      </c>
      <c r="C601" s="7">
        <v>128.1</v>
      </c>
      <c r="D601" s="24" t="s">
        <v>1</v>
      </c>
      <c r="E601" s="82">
        <v>8701.7199999999993</v>
      </c>
      <c r="F601" s="191">
        <f>ROUND(C601*E601,2)</f>
        <v>1114690.33</v>
      </c>
      <c r="G601" s="9"/>
    </row>
    <row r="602" spans="1:7">
      <c r="A602" s="187">
        <f>+A601+0.1</f>
        <v>7.2</v>
      </c>
      <c r="B602" s="16" t="s">
        <v>800</v>
      </c>
      <c r="C602" s="7">
        <v>25.82</v>
      </c>
      <c r="D602" s="24" t="s">
        <v>1</v>
      </c>
      <c r="E602" s="82">
        <v>7846.35</v>
      </c>
      <c r="F602" s="191">
        <f>ROUND(C602*E602,2)</f>
        <v>202592.76</v>
      </c>
      <c r="G602" s="9"/>
    </row>
    <row r="603" spans="1:7">
      <c r="A603" s="187">
        <f>+A602+0.1</f>
        <v>7.3</v>
      </c>
      <c r="B603" s="16" t="s">
        <v>801</v>
      </c>
      <c r="C603" s="7">
        <v>33.35</v>
      </c>
      <c r="D603" s="24" t="s">
        <v>1</v>
      </c>
      <c r="E603" s="82">
        <v>13130</v>
      </c>
      <c r="F603" s="191">
        <f>ROUND(C603*E603,2)</f>
        <v>437885.5</v>
      </c>
      <c r="G603" s="9"/>
    </row>
    <row r="604" spans="1:7">
      <c r="A604" s="187"/>
      <c r="B604" s="16"/>
      <c r="C604" s="7"/>
      <c r="D604" s="24"/>
      <c r="E604" s="82">
        <v>0</v>
      </c>
      <c r="F604" s="191">
        <v>0</v>
      </c>
      <c r="G604" s="9"/>
    </row>
    <row r="605" spans="1:7">
      <c r="A605" s="224">
        <v>8</v>
      </c>
      <c r="B605" s="37" t="s">
        <v>802</v>
      </c>
      <c r="C605" s="7"/>
      <c r="D605" s="24"/>
      <c r="E605" s="82">
        <v>0</v>
      </c>
      <c r="F605" s="191">
        <v>0</v>
      </c>
      <c r="G605" s="9"/>
    </row>
    <row r="606" spans="1:7">
      <c r="A606" s="187">
        <f>+A605+0.1</f>
        <v>8.1</v>
      </c>
      <c r="B606" s="16" t="s">
        <v>799</v>
      </c>
      <c r="C606" s="7">
        <v>94</v>
      </c>
      <c r="D606" s="24" t="s">
        <v>3</v>
      </c>
      <c r="E606" s="82">
        <v>314.88</v>
      </c>
      <c r="F606" s="191">
        <f>ROUND(C606*E606,2)</f>
        <v>29598.720000000001</v>
      </c>
      <c r="G606" s="9"/>
    </row>
    <row r="607" spans="1:7">
      <c r="A607" s="187">
        <f>+A606+0.1</f>
        <v>8.1999999999999993</v>
      </c>
      <c r="B607" s="16" t="s">
        <v>803</v>
      </c>
      <c r="C607" s="7">
        <v>26</v>
      </c>
      <c r="D607" s="24" t="s">
        <v>3</v>
      </c>
      <c r="E607" s="82">
        <v>124.38</v>
      </c>
      <c r="F607" s="191">
        <f>ROUND(C607*E607,2)</f>
        <v>3233.88</v>
      </c>
      <c r="G607" s="9"/>
    </row>
    <row r="608" spans="1:7">
      <c r="A608" s="187">
        <f>+A607+0.1</f>
        <v>8.3000000000000007</v>
      </c>
      <c r="B608" s="16" t="s">
        <v>801</v>
      </c>
      <c r="C608" s="7">
        <v>34</v>
      </c>
      <c r="D608" s="24" t="s">
        <v>3</v>
      </c>
      <c r="E608" s="82">
        <v>839.32</v>
      </c>
      <c r="F608" s="191">
        <f>ROUND(C608*E608,2)</f>
        <v>28536.880000000001</v>
      </c>
      <c r="G608" s="9"/>
    </row>
    <row r="609" spans="1:49">
      <c r="A609" s="187"/>
      <c r="B609" s="16"/>
      <c r="C609" s="7"/>
      <c r="D609" s="24"/>
      <c r="E609" s="82"/>
      <c r="F609" s="191"/>
      <c r="G609" s="9"/>
    </row>
    <row r="610" spans="1:49" s="57" customFormat="1" ht="16.5" customHeight="1">
      <c r="A610" s="200"/>
      <c r="B610" s="154" t="s">
        <v>753</v>
      </c>
      <c r="C610" s="154">
        <v>0</v>
      </c>
      <c r="D610" s="154"/>
      <c r="E610" s="155">
        <v>0</v>
      </c>
      <c r="F610" s="201">
        <f>SUM(F550:F608)</f>
        <v>4911766.58</v>
      </c>
      <c r="G610" s="68"/>
    </row>
    <row r="611" spans="1:49" s="9" customFormat="1" ht="12.75" customHeight="1">
      <c r="A611" s="187"/>
      <c r="B611" s="95"/>
      <c r="C611" s="7"/>
      <c r="D611" s="24"/>
      <c r="E611" s="16"/>
      <c r="F611" s="191"/>
    </row>
    <row r="612" spans="1:49" s="98" customFormat="1" ht="12.75" customHeight="1">
      <c r="A612" s="184" t="s">
        <v>939</v>
      </c>
      <c r="B612" s="37" t="s">
        <v>461</v>
      </c>
      <c r="C612" s="7"/>
      <c r="D612" s="24"/>
      <c r="E612" s="16"/>
      <c r="F612" s="191"/>
      <c r="G612" s="96"/>
      <c r="H612" s="97"/>
    </row>
    <row r="613" spans="1:49" s="100" customFormat="1" ht="6" customHeight="1">
      <c r="A613" s="188"/>
      <c r="B613" s="121"/>
      <c r="C613" s="7"/>
      <c r="D613" s="24"/>
      <c r="E613" s="16"/>
      <c r="F613" s="191"/>
      <c r="G613" s="99"/>
      <c r="H613" s="9"/>
      <c r="I613" s="71"/>
      <c r="J613" s="67"/>
      <c r="K613" s="83"/>
      <c r="L613" s="83"/>
      <c r="M613" s="83"/>
      <c r="N613" s="83"/>
      <c r="O613" s="83"/>
      <c r="P613" s="83"/>
      <c r="Q613" s="83"/>
      <c r="R613" s="83"/>
      <c r="S613" s="83"/>
      <c r="T613" s="83"/>
      <c r="U613" s="83"/>
    </row>
    <row r="614" spans="1:49" s="100" customFormat="1" ht="12.75" customHeight="1">
      <c r="A614" s="188">
        <v>1</v>
      </c>
      <c r="B614" s="37" t="s">
        <v>462</v>
      </c>
      <c r="C614" s="7"/>
      <c r="D614" s="24"/>
      <c r="E614" s="16"/>
      <c r="F614" s="191">
        <f>+C614*E614</f>
        <v>0</v>
      </c>
      <c r="G614" s="99"/>
      <c r="H614" s="9"/>
      <c r="I614" s="71"/>
      <c r="J614" s="67"/>
      <c r="K614" s="83"/>
      <c r="L614" s="83"/>
      <c r="M614" s="83"/>
      <c r="N614" s="83"/>
      <c r="O614" s="83"/>
      <c r="P614" s="83"/>
      <c r="Q614" s="83"/>
      <c r="R614" s="83"/>
      <c r="S614" s="83"/>
      <c r="T614" s="83"/>
      <c r="U614" s="83"/>
    </row>
    <row r="615" spans="1:49" s="100" customFormat="1" ht="25.5">
      <c r="A615" s="187">
        <v>1.1000000000000001</v>
      </c>
      <c r="B615" s="31" t="s">
        <v>463</v>
      </c>
      <c r="C615" s="7">
        <v>12</v>
      </c>
      <c r="D615" s="24" t="s">
        <v>3</v>
      </c>
      <c r="E615" s="24">
        <v>5690.06</v>
      </c>
      <c r="F615" s="191">
        <f>+C615*E615</f>
        <v>68280.72</v>
      </c>
      <c r="G615" s="99"/>
      <c r="H615" s="9"/>
      <c r="I615" s="71"/>
      <c r="J615" s="67"/>
      <c r="K615" s="83"/>
      <c r="L615" s="83"/>
      <c r="M615" s="83"/>
      <c r="N615" s="83"/>
      <c r="O615" s="83"/>
      <c r="P615" s="83"/>
      <c r="Q615" s="83"/>
      <c r="R615" s="83"/>
      <c r="S615" s="83"/>
      <c r="T615" s="83"/>
      <c r="U615" s="83"/>
    </row>
    <row r="616" spans="1:49" s="100" customFormat="1">
      <c r="A616" s="187">
        <v>1.2</v>
      </c>
      <c r="B616" s="16" t="s">
        <v>464</v>
      </c>
      <c r="C616" s="7">
        <v>8</v>
      </c>
      <c r="D616" s="24" t="s">
        <v>3</v>
      </c>
      <c r="E616" s="24">
        <v>14200</v>
      </c>
      <c r="F616" s="191">
        <f>+C616*E616</f>
        <v>113600</v>
      </c>
      <c r="G616" s="99"/>
      <c r="H616" s="9"/>
      <c r="I616" s="71"/>
      <c r="J616" s="67"/>
      <c r="K616" s="83"/>
      <c r="L616" s="83"/>
      <c r="M616" s="83"/>
      <c r="N616" s="83"/>
      <c r="O616" s="83"/>
      <c r="P616" s="83"/>
      <c r="Q616" s="83"/>
      <c r="R616" s="83"/>
      <c r="S616" s="83"/>
      <c r="T616" s="83"/>
      <c r="U616" s="83"/>
    </row>
    <row r="617" spans="1:49" s="100" customFormat="1" ht="25.5">
      <c r="A617" s="187">
        <v>1.3</v>
      </c>
      <c r="B617" s="31" t="s">
        <v>465</v>
      </c>
      <c r="C617" s="7">
        <v>800</v>
      </c>
      <c r="D617" s="24" t="s">
        <v>1</v>
      </c>
      <c r="E617" s="24">
        <v>197.58</v>
      </c>
      <c r="F617" s="191">
        <f>ROUND(C617*E617,2)</f>
        <v>158064</v>
      </c>
      <c r="G617" s="99"/>
      <c r="H617" s="9"/>
      <c r="I617" s="71"/>
      <c r="J617" s="67"/>
      <c r="K617" s="83"/>
      <c r="L617" s="83"/>
      <c r="M617" s="83"/>
      <c r="N617" s="83"/>
      <c r="O617" s="83"/>
      <c r="P617" s="83"/>
      <c r="Q617" s="83"/>
      <c r="R617" s="83"/>
      <c r="S617" s="83"/>
      <c r="T617" s="83"/>
      <c r="U617" s="83"/>
    </row>
    <row r="618" spans="1:49" s="100" customFormat="1">
      <c r="A618" s="187">
        <v>1.4</v>
      </c>
      <c r="B618" s="16" t="s">
        <v>267</v>
      </c>
      <c r="C618" s="7">
        <v>8</v>
      </c>
      <c r="D618" s="24" t="s">
        <v>3</v>
      </c>
      <c r="E618" s="24">
        <v>1200</v>
      </c>
      <c r="F618" s="191">
        <f>+C618*E618</f>
        <v>9600</v>
      </c>
      <c r="G618" s="99"/>
      <c r="H618" s="9"/>
      <c r="I618" s="71"/>
      <c r="J618" s="67"/>
      <c r="K618" s="83"/>
      <c r="L618" s="83"/>
      <c r="M618" s="83"/>
      <c r="N618" s="83"/>
      <c r="O618" s="83"/>
      <c r="P618" s="83"/>
      <c r="Q618" s="83"/>
      <c r="R618" s="83"/>
      <c r="S618" s="83"/>
      <c r="T618" s="83"/>
      <c r="U618" s="83"/>
    </row>
    <row r="619" spans="1:49" s="100" customFormat="1">
      <c r="A619" s="187">
        <v>1.5</v>
      </c>
      <c r="B619" s="16" t="s">
        <v>269</v>
      </c>
      <c r="C619" s="7">
        <v>8</v>
      </c>
      <c r="D619" s="24" t="s">
        <v>3</v>
      </c>
      <c r="E619" s="24">
        <v>1800</v>
      </c>
      <c r="F619" s="191">
        <f>+C619*E619</f>
        <v>14400</v>
      </c>
      <c r="G619" s="99"/>
      <c r="H619" s="9"/>
      <c r="I619" s="71"/>
      <c r="J619" s="67"/>
      <c r="K619" s="83"/>
      <c r="L619" s="83"/>
      <c r="M619" s="83"/>
      <c r="N619" s="83"/>
      <c r="O619" s="83"/>
      <c r="P619" s="83"/>
      <c r="Q619" s="83"/>
      <c r="R619" s="83"/>
      <c r="S619" s="83"/>
      <c r="T619" s="83"/>
      <c r="U619" s="83"/>
    </row>
    <row r="620" spans="1:49">
      <c r="A620" s="187">
        <v>1.6</v>
      </c>
      <c r="B620" s="16" t="s">
        <v>761</v>
      </c>
      <c r="C620" s="7">
        <v>15</v>
      </c>
      <c r="D620" s="24" t="s">
        <v>273</v>
      </c>
      <c r="E620" s="24">
        <v>4171.1099999999997</v>
      </c>
      <c r="F620" s="191">
        <f>ROUND((C620*E620),2)</f>
        <v>62566.65</v>
      </c>
      <c r="G620" s="9"/>
      <c r="J620" s="55"/>
      <c r="K620" s="55"/>
      <c r="M620" s="9"/>
      <c r="N620" s="9"/>
      <c r="O620" s="9"/>
      <c r="P620" s="9"/>
      <c r="Q620" s="9"/>
      <c r="R620" s="9"/>
      <c r="S620" s="9"/>
      <c r="T620" s="9"/>
      <c r="U620" s="9"/>
      <c r="V620" s="9"/>
      <c r="W620" s="9"/>
      <c r="X620" s="9"/>
      <c r="Y620" s="9"/>
      <c r="Z620" s="9"/>
      <c r="AA620" s="9"/>
      <c r="AB620" s="9"/>
      <c r="AC620" s="9"/>
      <c r="AD620" s="9"/>
      <c r="AE620" s="9"/>
      <c r="AF620" s="9"/>
      <c r="AG620" s="9"/>
      <c r="AH620" s="9"/>
      <c r="AI620" s="9"/>
      <c r="AJ620" s="9"/>
      <c r="AK620" s="9"/>
      <c r="AL620" s="9"/>
      <c r="AM620" s="9"/>
      <c r="AN620" s="9"/>
      <c r="AO620" s="9"/>
      <c r="AP620" s="9"/>
      <c r="AQ620" s="9"/>
      <c r="AR620" s="9"/>
      <c r="AS620" s="9"/>
      <c r="AT620" s="9"/>
      <c r="AU620" s="9"/>
      <c r="AV620" s="9"/>
      <c r="AW620" s="9"/>
    </row>
    <row r="621" spans="1:49" s="100" customFormat="1" ht="5.25" customHeight="1">
      <c r="A621" s="187"/>
      <c r="B621" s="101"/>
      <c r="C621" s="7"/>
      <c r="D621" s="24"/>
      <c r="E621" s="24"/>
      <c r="F621" s="191"/>
      <c r="G621" s="99"/>
      <c r="H621" s="102"/>
      <c r="I621" s="71"/>
      <c r="J621" s="67"/>
      <c r="K621" s="83"/>
      <c r="L621" s="83"/>
      <c r="M621" s="83"/>
      <c r="N621" s="83"/>
      <c r="O621" s="83"/>
      <c r="P621" s="83"/>
      <c r="Q621" s="83"/>
      <c r="R621" s="83"/>
      <c r="S621" s="83"/>
      <c r="T621" s="83"/>
      <c r="U621" s="83"/>
    </row>
    <row r="622" spans="1:49" s="100" customFormat="1" ht="11.25" customHeight="1">
      <c r="A622" s="188">
        <v>2</v>
      </c>
      <c r="B622" s="37" t="s">
        <v>264</v>
      </c>
      <c r="C622" s="7"/>
      <c r="D622" s="24"/>
      <c r="E622" s="24"/>
      <c r="F622" s="191">
        <f t="shared" ref="F622:F627" si="25">C622*E622</f>
        <v>0</v>
      </c>
      <c r="G622" s="99"/>
      <c r="H622" s="9"/>
      <c r="I622" s="71"/>
      <c r="J622" s="67"/>
      <c r="K622" s="83"/>
      <c r="L622" s="83"/>
      <c r="M622" s="83"/>
      <c r="N622" s="83"/>
      <c r="O622" s="83"/>
      <c r="P622" s="83"/>
      <c r="Q622" s="83"/>
      <c r="R622" s="83"/>
      <c r="S622" s="83"/>
      <c r="T622" s="83"/>
      <c r="U622" s="83"/>
    </row>
    <row r="623" spans="1:49" s="100" customFormat="1" ht="11.25" customHeight="1">
      <c r="A623" s="187">
        <v>2.2000000000000002</v>
      </c>
      <c r="B623" s="16" t="s">
        <v>466</v>
      </c>
      <c r="C623" s="7">
        <v>2</v>
      </c>
      <c r="D623" s="24" t="s">
        <v>273</v>
      </c>
      <c r="E623" s="24">
        <v>18880</v>
      </c>
      <c r="F623" s="191">
        <f t="shared" si="25"/>
        <v>37760</v>
      </c>
      <c r="G623" s="99"/>
      <c r="H623" s="9"/>
      <c r="I623" s="71"/>
      <c r="J623" s="67"/>
      <c r="K623" s="83"/>
      <c r="L623" s="83"/>
      <c r="M623" s="83"/>
      <c r="N623" s="83"/>
      <c r="O623" s="83"/>
      <c r="P623" s="83"/>
      <c r="Q623" s="83"/>
      <c r="R623" s="83"/>
      <c r="S623" s="83"/>
      <c r="T623" s="83"/>
      <c r="U623" s="83"/>
    </row>
    <row r="624" spans="1:49" s="100" customFormat="1" ht="11.25" customHeight="1">
      <c r="A624" s="187">
        <v>2.2999999999999998</v>
      </c>
      <c r="B624" s="16" t="s">
        <v>467</v>
      </c>
      <c r="C624" s="7">
        <v>150</v>
      </c>
      <c r="D624" s="24" t="s">
        <v>205</v>
      </c>
      <c r="E624" s="24">
        <v>19.84</v>
      </c>
      <c r="F624" s="191">
        <f t="shared" si="25"/>
        <v>2976</v>
      </c>
      <c r="G624" s="99"/>
      <c r="H624" s="9"/>
      <c r="I624" s="71"/>
      <c r="J624" s="67"/>
      <c r="K624" s="83"/>
      <c r="L624" s="83"/>
      <c r="M624" s="83"/>
      <c r="N624" s="83"/>
      <c r="O624" s="83"/>
      <c r="P624" s="83"/>
      <c r="Q624" s="83"/>
      <c r="R624" s="83"/>
      <c r="S624" s="83"/>
      <c r="T624" s="83"/>
      <c r="U624" s="83"/>
    </row>
    <row r="625" spans="1:21" s="100" customFormat="1" ht="11.25" customHeight="1">
      <c r="A625" s="187">
        <v>2.4</v>
      </c>
      <c r="B625" s="16" t="s">
        <v>364</v>
      </c>
      <c r="C625" s="7">
        <v>3</v>
      </c>
      <c r="D625" s="24" t="s">
        <v>273</v>
      </c>
      <c r="E625" s="24">
        <v>4143.0600000000004</v>
      </c>
      <c r="F625" s="191">
        <f t="shared" si="25"/>
        <v>12429.18</v>
      </c>
      <c r="G625" s="99"/>
      <c r="H625" s="9"/>
      <c r="I625" s="71"/>
      <c r="J625" s="67"/>
      <c r="K625" s="83"/>
      <c r="L625" s="83"/>
      <c r="M625" s="83"/>
      <c r="N625" s="83"/>
      <c r="O625" s="83"/>
      <c r="P625" s="83"/>
      <c r="Q625" s="83"/>
      <c r="R625" s="83"/>
      <c r="S625" s="83"/>
      <c r="T625" s="83"/>
      <c r="U625" s="83"/>
    </row>
    <row r="626" spans="1:21" s="100" customFormat="1" ht="11.25" customHeight="1">
      <c r="A626" s="187">
        <v>2.5</v>
      </c>
      <c r="B626" s="16" t="s">
        <v>468</v>
      </c>
      <c r="C626" s="7">
        <v>2</v>
      </c>
      <c r="D626" s="24" t="s">
        <v>273</v>
      </c>
      <c r="E626" s="24">
        <v>4595.1000000000004</v>
      </c>
      <c r="F626" s="191">
        <f t="shared" si="25"/>
        <v>9190.2000000000007</v>
      </c>
      <c r="G626" s="99"/>
      <c r="H626" s="9"/>
      <c r="I626" s="71"/>
      <c r="J626" s="67"/>
      <c r="K626" s="83"/>
      <c r="L626" s="83"/>
      <c r="M626" s="83"/>
      <c r="N626" s="83"/>
      <c r="O626" s="83"/>
      <c r="P626" s="83"/>
      <c r="Q626" s="83"/>
      <c r="R626" s="83"/>
      <c r="S626" s="83"/>
      <c r="T626" s="83"/>
      <c r="U626" s="83"/>
    </row>
    <row r="627" spans="1:21" s="100" customFormat="1" ht="11.25" customHeight="1">
      <c r="A627" s="187">
        <v>2.6</v>
      </c>
      <c r="B627" s="38" t="s">
        <v>365</v>
      </c>
      <c r="C627" s="7">
        <v>1</v>
      </c>
      <c r="D627" s="24" t="s">
        <v>273</v>
      </c>
      <c r="E627" s="24">
        <v>4351.63</v>
      </c>
      <c r="F627" s="191">
        <f t="shared" si="25"/>
        <v>4351.63</v>
      </c>
      <c r="G627" s="99"/>
      <c r="H627" s="9"/>
      <c r="I627" s="71"/>
      <c r="J627" s="67"/>
      <c r="K627" s="83"/>
      <c r="L627" s="83"/>
      <c r="M627" s="83"/>
      <c r="N627" s="83"/>
      <c r="O627" s="83"/>
      <c r="P627" s="83"/>
      <c r="Q627" s="83"/>
      <c r="R627" s="83"/>
      <c r="S627" s="83"/>
      <c r="T627" s="83"/>
      <c r="U627" s="83"/>
    </row>
    <row r="628" spans="1:21" s="100" customFormat="1" ht="23.25" customHeight="1">
      <c r="A628" s="187">
        <v>2.8</v>
      </c>
      <c r="B628" s="31" t="s">
        <v>469</v>
      </c>
      <c r="C628" s="7">
        <v>1</v>
      </c>
      <c r="D628" s="24" t="s">
        <v>3</v>
      </c>
      <c r="E628" s="24">
        <v>39854.36</v>
      </c>
      <c r="F628" s="191">
        <f t="shared" ref="F628:F634" si="26">ROUND(C628*E628,2)</f>
        <v>39854.36</v>
      </c>
      <c r="G628" s="99"/>
      <c r="H628" s="9"/>
      <c r="I628" s="71"/>
      <c r="J628" s="67"/>
      <c r="K628" s="83"/>
      <c r="L628" s="83"/>
      <c r="M628" s="83"/>
      <c r="N628" s="83"/>
      <c r="O628" s="83"/>
      <c r="P628" s="83"/>
      <c r="Q628" s="83"/>
      <c r="R628" s="83"/>
      <c r="S628" s="83"/>
      <c r="T628" s="83"/>
      <c r="U628" s="83"/>
    </row>
    <row r="629" spans="1:21" s="100" customFormat="1" ht="12.75" customHeight="1">
      <c r="A629" s="187">
        <v>2.9</v>
      </c>
      <c r="B629" s="16" t="s">
        <v>265</v>
      </c>
      <c r="C629" s="7">
        <v>1</v>
      </c>
      <c r="D629" s="24" t="s">
        <v>3</v>
      </c>
      <c r="E629" s="24">
        <v>6592.2</v>
      </c>
      <c r="F629" s="191">
        <f t="shared" si="26"/>
        <v>6592.2</v>
      </c>
      <c r="G629" s="99"/>
      <c r="H629" s="9"/>
      <c r="I629" s="71"/>
      <c r="J629" s="67"/>
      <c r="K629" s="83"/>
      <c r="L629" s="83"/>
      <c r="M629" s="83"/>
      <c r="N629" s="83"/>
      <c r="O629" s="83"/>
      <c r="P629" s="83"/>
      <c r="Q629" s="83"/>
      <c r="R629" s="83"/>
      <c r="S629" s="83"/>
      <c r="T629" s="83"/>
      <c r="U629" s="83"/>
    </row>
    <row r="630" spans="1:21" s="100" customFormat="1" ht="12.75" customHeight="1">
      <c r="A630" s="187">
        <v>2.1</v>
      </c>
      <c r="B630" s="16" t="s">
        <v>266</v>
      </c>
      <c r="C630" s="7">
        <v>1</v>
      </c>
      <c r="D630" s="24" t="s">
        <v>3</v>
      </c>
      <c r="E630" s="24">
        <v>1475</v>
      </c>
      <c r="F630" s="191">
        <f t="shared" si="26"/>
        <v>1475</v>
      </c>
      <c r="G630" s="99"/>
      <c r="H630" s="9"/>
      <c r="I630" s="71"/>
      <c r="J630" s="67"/>
      <c r="K630" s="83"/>
      <c r="L630" s="83"/>
      <c r="M630" s="83"/>
      <c r="N630" s="83"/>
      <c r="O630" s="83"/>
      <c r="P630" s="83"/>
      <c r="Q630" s="83"/>
      <c r="R630" s="83"/>
      <c r="S630" s="83"/>
      <c r="T630" s="83"/>
      <c r="U630" s="83"/>
    </row>
    <row r="631" spans="1:21" s="100" customFormat="1" ht="12.75" customHeight="1">
      <c r="A631" s="187">
        <v>2.11</v>
      </c>
      <c r="B631" s="16" t="s">
        <v>269</v>
      </c>
      <c r="C631" s="7">
        <v>2</v>
      </c>
      <c r="D631" s="24" t="s">
        <v>273</v>
      </c>
      <c r="E631" s="24">
        <v>2500</v>
      </c>
      <c r="F631" s="191">
        <f>ROUND(C631*E631,2)</f>
        <v>5000</v>
      </c>
      <c r="G631" s="99"/>
      <c r="H631" s="9"/>
      <c r="I631" s="71"/>
      <c r="J631" s="67"/>
      <c r="K631" s="83"/>
      <c r="L631" s="83"/>
      <c r="M631" s="83"/>
      <c r="N631" s="83"/>
      <c r="O631" s="83"/>
      <c r="P631" s="83"/>
      <c r="Q631" s="83"/>
      <c r="R631" s="83"/>
      <c r="S631" s="83"/>
      <c r="T631" s="83"/>
      <c r="U631" s="83"/>
    </row>
    <row r="632" spans="1:21" s="100" customFormat="1" ht="12.75" customHeight="1">
      <c r="A632" s="187">
        <v>2.12</v>
      </c>
      <c r="B632" s="16" t="s">
        <v>267</v>
      </c>
      <c r="C632" s="7">
        <v>2</v>
      </c>
      <c r="D632" s="24" t="s">
        <v>273</v>
      </c>
      <c r="E632" s="24">
        <v>1200</v>
      </c>
      <c r="F632" s="191">
        <f>C632*E632</f>
        <v>2400</v>
      </c>
      <c r="G632" s="99"/>
      <c r="H632" s="9"/>
      <c r="I632" s="71"/>
      <c r="J632" s="67"/>
      <c r="K632" s="83"/>
      <c r="L632" s="83"/>
      <c r="M632" s="83"/>
      <c r="N632" s="83"/>
      <c r="O632" s="83"/>
      <c r="P632" s="83"/>
      <c r="Q632" s="83"/>
      <c r="R632" s="83"/>
      <c r="S632" s="83"/>
      <c r="T632" s="83"/>
      <c r="U632" s="83"/>
    </row>
    <row r="633" spans="1:21" s="100" customFormat="1" ht="12.75" customHeight="1">
      <c r="A633" s="187">
        <v>2.13</v>
      </c>
      <c r="B633" s="38" t="s">
        <v>268</v>
      </c>
      <c r="C633" s="7">
        <v>2</v>
      </c>
      <c r="D633" s="24" t="s">
        <v>273</v>
      </c>
      <c r="E633" s="24">
        <v>1000</v>
      </c>
      <c r="F633" s="191">
        <f>C633*E633</f>
        <v>2000</v>
      </c>
      <c r="G633" s="99"/>
      <c r="H633" s="9"/>
      <c r="I633" s="71"/>
      <c r="J633" s="67"/>
      <c r="K633" s="83"/>
      <c r="L633" s="83"/>
      <c r="M633" s="83"/>
      <c r="N633" s="83"/>
      <c r="O633" s="83"/>
      <c r="P633" s="83"/>
      <c r="Q633" s="83"/>
      <c r="R633" s="83"/>
      <c r="S633" s="83"/>
      <c r="T633" s="83"/>
      <c r="U633" s="83"/>
    </row>
    <row r="634" spans="1:21" s="100" customFormat="1" ht="12.75" customHeight="1">
      <c r="A634" s="195">
        <v>2.14</v>
      </c>
      <c r="B634" s="169" t="s">
        <v>470</v>
      </c>
      <c r="C634" s="140">
        <v>1</v>
      </c>
      <c r="D634" s="148" t="s">
        <v>273</v>
      </c>
      <c r="E634" s="148">
        <v>15400</v>
      </c>
      <c r="F634" s="206">
        <f t="shared" si="26"/>
        <v>15400</v>
      </c>
      <c r="G634" s="99"/>
      <c r="H634" s="9"/>
      <c r="I634" s="71"/>
      <c r="J634" s="67"/>
      <c r="K634" s="83"/>
      <c r="L634" s="83"/>
      <c r="M634" s="83"/>
      <c r="N634" s="83"/>
      <c r="O634" s="83"/>
      <c r="P634" s="83"/>
      <c r="Q634" s="83"/>
      <c r="R634" s="83"/>
      <c r="S634" s="83"/>
      <c r="T634" s="83"/>
      <c r="U634" s="83"/>
    </row>
    <row r="635" spans="1:21" s="100" customFormat="1">
      <c r="A635" s="187"/>
      <c r="B635" s="101"/>
      <c r="C635" s="7"/>
      <c r="D635" s="24"/>
      <c r="E635" s="24"/>
      <c r="F635" s="191"/>
      <c r="G635" s="99"/>
      <c r="H635" s="102"/>
      <c r="I635" s="71"/>
      <c r="J635" s="67"/>
      <c r="K635" s="83"/>
      <c r="L635" s="83"/>
      <c r="M635" s="83"/>
      <c r="N635" s="83"/>
      <c r="O635" s="83"/>
      <c r="P635" s="83"/>
      <c r="Q635" s="83"/>
      <c r="R635" s="83"/>
      <c r="S635" s="83"/>
      <c r="T635" s="83"/>
      <c r="U635" s="83"/>
    </row>
    <row r="636" spans="1:21" s="100" customFormat="1">
      <c r="A636" s="188">
        <v>3</v>
      </c>
      <c r="B636" s="37" t="s">
        <v>471</v>
      </c>
      <c r="C636" s="7"/>
      <c r="D636" s="24"/>
      <c r="E636" s="24"/>
      <c r="F636" s="191">
        <f>C636*E636</f>
        <v>0</v>
      </c>
      <c r="G636" s="99"/>
      <c r="H636" s="9"/>
      <c r="I636" s="71"/>
      <c r="J636" s="67"/>
      <c r="K636" s="83"/>
      <c r="L636" s="83"/>
      <c r="M636" s="83"/>
      <c r="N636" s="83"/>
      <c r="O636" s="83"/>
      <c r="P636" s="83"/>
      <c r="Q636" s="83"/>
      <c r="R636" s="83"/>
      <c r="S636" s="83"/>
      <c r="T636" s="83"/>
      <c r="U636" s="83"/>
    </row>
    <row r="637" spans="1:21" s="100" customFormat="1" ht="51">
      <c r="A637" s="223" t="s">
        <v>129</v>
      </c>
      <c r="B637" s="48" t="s">
        <v>472</v>
      </c>
      <c r="C637" s="7">
        <v>14</v>
      </c>
      <c r="D637" s="24" t="s">
        <v>1</v>
      </c>
      <c r="E637" s="24">
        <v>1532.03</v>
      </c>
      <c r="F637" s="191">
        <f t="shared" ref="F637:F652" si="27">ROUND(C637*E637,2)</f>
        <v>21448.42</v>
      </c>
      <c r="G637" s="99"/>
      <c r="H637" s="9"/>
      <c r="I637" s="71"/>
      <c r="J637" s="67"/>
      <c r="K637" s="83"/>
      <c r="L637" s="83"/>
      <c r="M637" s="83"/>
      <c r="N637" s="83"/>
      <c r="O637" s="83"/>
      <c r="P637" s="83"/>
      <c r="Q637" s="83"/>
      <c r="R637" s="83"/>
      <c r="S637" s="83"/>
      <c r="T637" s="83"/>
      <c r="U637" s="83"/>
    </row>
    <row r="638" spans="1:21" s="100" customFormat="1" ht="51">
      <c r="A638" s="223" t="s">
        <v>473</v>
      </c>
      <c r="B638" s="48" t="s">
        <v>474</v>
      </c>
      <c r="C638" s="7">
        <v>4</v>
      </c>
      <c r="D638" s="24" t="s">
        <v>1</v>
      </c>
      <c r="E638" s="24">
        <v>1155.4100000000001</v>
      </c>
      <c r="F638" s="191">
        <f t="shared" si="27"/>
        <v>4621.6400000000003</v>
      </c>
      <c r="G638" s="99"/>
      <c r="H638" s="9"/>
      <c r="I638" s="71"/>
      <c r="J638" s="67"/>
      <c r="K638" s="83"/>
      <c r="L638" s="83"/>
      <c r="M638" s="83"/>
      <c r="N638" s="83"/>
      <c r="O638" s="83"/>
      <c r="P638" s="83"/>
      <c r="Q638" s="83"/>
      <c r="R638" s="83"/>
      <c r="S638" s="83"/>
      <c r="T638" s="83"/>
      <c r="U638" s="83"/>
    </row>
    <row r="639" spans="1:21" s="100" customFormat="1" ht="51">
      <c r="A639" s="223" t="s">
        <v>475</v>
      </c>
      <c r="B639" s="48" t="s">
        <v>476</v>
      </c>
      <c r="C639" s="7">
        <v>4</v>
      </c>
      <c r="D639" s="24" t="s">
        <v>1</v>
      </c>
      <c r="E639" s="24">
        <v>1155.4100000000001</v>
      </c>
      <c r="F639" s="191">
        <f t="shared" si="27"/>
        <v>4621.6400000000003</v>
      </c>
      <c r="G639" s="99"/>
      <c r="H639" s="9"/>
      <c r="I639" s="71"/>
      <c r="J639" s="67"/>
      <c r="K639" s="83"/>
      <c r="L639" s="83"/>
      <c r="M639" s="83"/>
      <c r="N639" s="83"/>
      <c r="O639" s="83"/>
      <c r="P639" s="83"/>
      <c r="Q639" s="83"/>
      <c r="R639" s="83"/>
      <c r="S639" s="83"/>
      <c r="T639" s="83"/>
      <c r="U639" s="83"/>
    </row>
    <row r="640" spans="1:21" s="100" customFormat="1" ht="51">
      <c r="A640" s="223" t="s">
        <v>477</v>
      </c>
      <c r="B640" s="48" t="s">
        <v>478</v>
      </c>
      <c r="C640" s="121">
        <v>4</v>
      </c>
      <c r="D640" s="121" t="s">
        <v>1</v>
      </c>
      <c r="E640" s="121">
        <v>363.44</v>
      </c>
      <c r="F640" s="183">
        <f t="shared" si="27"/>
        <v>1453.76</v>
      </c>
      <c r="G640" s="99"/>
      <c r="H640" s="9"/>
      <c r="I640" s="71"/>
      <c r="J640" s="67"/>
      <c r="K640" s="83"/>
      <c r="L640" s="83"/>
      <c r="M640" s="83"/>
      <c r="N640" s="83"/>
      <c r="O640" s="83"/>
      <c r="P640" s="83"/>
      <c r="Q640" s="83"/>
      <c r="R640" s="83"/>
      <c r="S640" s="83"/>
      <c r="T640" s="83"/>
      <c r="U640" s="83"/>
    </row>
    <row r="641" spans="1:21" s="100" customFormat="1" ht="51">
      <c r="A641" s="223" t="s">
        <v>479</v>
      </c>
      <c r="B641" s="48" t="s">
        <v>480</v>
      </c>
      <c r="C641" s="7">
        <v>8</v>
      </c>
      <c r="D641" s="24" t="s">
        <v>1</v>
      </c>
      <c r="E641" s="24">
        <v>373.92</v>
      </c>
      <c r="F641" s="191">
        <f t="shared" si="27"/>
        <v>2991.36</v>
      </c>
      <c r="G641" s="99"/>
      <c r="H641" s="9"/>
      <c r="I641" s="71"/>
      <c r="J641" s="67"/>
      <c r="K641" s="83"/>
      <c r="L641" s="83"/>
      <c r="M641" s="83"/>
      <c r="N641" s="83"/>
      <c r="O641" s="83"/>
      <c r="P641" s="83"/>
      <c r="Q641" s="83"/>
      <c r="R641" s="83"/>
      <c r="S641" s="83"/>
      <c r="T641" s="83"/>
      <c r="U641" s="83"/>
    </row>
    <row r="642" spans="1:21" s="100" customFormat="1" ht="51">
      <c r="A642" s="223" t="s">
        <v>481</v>
      </c>
      <c r="B642" s="48" t="s">
        <v>482</v>
      </c>
      <c r="C642" s="7">
        <v>4</v>
      </c>
      <c r="D642" s="24" t="s">
        <v>1</v>
      </c>
      <c r="E642" s="24">
        <v>363.44</v>
      </c>
      <c r="F642" s="191">
        <f t="shared" si="27"/>
        <v>1453.76</v>
      </c>
      <c r="G642" s="99"/>
      <c r="H642" s="9"/>
      <c r="I642" s="71"/>
      <c r="J642" s="67"/>
      <c r="K642" s="83"/>
      <c r="L642" s="83"/>
      <c r="M642" s="83"/>
      <c r="N642" s="83"/>
      <c r="O642" s="83"/>
      <c r="P642" s="83"/>
      <c r="Q642" s="83"/>
      <c r="R642" s="83"/>
      <c r="S642" s="83"/>
      <c r="T642" s="83"/>
      <c r="U642" s="83"/>
    </row>
    <row r="643" spans="1:21" s="100" customFormat="1" ht="51">
      <c r="A643" s="223" t="s">
        <v>483</v>
      </c>
      <c r="B643" s="48" t="s">
        <v>484</v>
      </c>
      <c r="C643" s="7">
        <v>12</v>
      </c>
      <c r="D643" s="24" t="s">
        <v>1</v>
      </c>
      <c r="E643" s="24">
        <v>373.92</v>
      </c>
      <c r="F643" s="191">
        <f t="shared" si="27"/>
        <v>4487.04</v>
      </c>
      <c r="G643" s="99"/>
      <c r="H643" s="9"/>
      <c r="I643" s="71"/>
      <c r="J643" s="67"/>
      <c r="K643" s="83"/>
      <c r="L643" s="83"/>
      <c r="M643" s="83"/>
      <c r="N643" s="83"/>
      <c r="O643" s="83"/>
      <c r="P643" s="83"/>
      <c r="Q643" s="83"/>
      <c r="R643" s="83"/>
      <c r="S643" s="83"/>
      <c r="T643" s="83"/>
      <c r="U643" s="83"/>
    </row>
    <row r="644" spans="1:21" s="100" customFormat="1" ht="51">
      <c r="A644" s="223" t="s">
        <v>485</v>
      </c>
      <c r="B644" s="48" t="s">
        <v>486</v>
      </c>
      <c r="C644" s="7">
        <v>20</v>
      </c>
      <c r="D644" s="24" t="s">
        <v>1</v>
      </c>
      <c r="E644" s="24">
        <v>363.44</v>
      </c>
      <c r="F644" s="191">
        <f t="shared" si="27"/>
        <v>7268.8</v>
      </c>
      <c r="G644" s="99"/>
      <c r="H644" s="9"/>
      <c r="I644" s="71"/>
      <c r="J644" s="67"/>
      <c r="K644" s="83"/>
      <c r="L644" s="83"/>
      <c r="M644" s="83"/>
      <c r="N644" s="83"/>
      <c r="O644" s="83"/>
      <c r="P644" s="83"/>
      <c r="Q644" s="83"/>
      <c r="R644" s="83"/>
      <c r="S644" s="83"/>
      <c r="T644" s="83"/>
      <c r="U644" s="83"/>
    </row>
    <row r="645" spans="1:21" s="100" customFormat="1" ht="51">
      <c r="A645" s="223" t="s">
        <v>487</v>
      </c>
      <c r="B645" s="48" t="s">
        <v>488</v>
      </c>
      <c r="C645" s="7">
        <v>20</v>
      </c>
      <c r="D645" s="24" t="s">
        <v>1</v>
      </c>
      <c r="E645" s="24">
        <v>246.18</v>
      </c>
      <c r="F645" s="191">
        <f t="shared" si="27"/>
        <v>4923.6000000000004</v>
      </c>
      <c r="G645" s="99"/>
      <c r="H645" s="9"/>
      <c r="I645" s="71"/>
      <c r="J645" s="67"/>
      <c r="K645" s="83"/>
      <c r="L645" s="83"/>
      <c r="M645" s="83"/>
      <c r="N645" s="83"/>
      <c r="O645" s="83"/>
      <c r="P645" s="83"/>
      <c r="Q645" s="83"/>
      <c r="R645" s="83"/>
      <c r="S645" s="83"/>
      <c r="T645" s="83"/>
      <c r="U645" s="83"/>
    </row>
    <row r="646" spans="1:21" s="100" customFormat="1" ht="51">
      <c r="A646" s="225" t="s">
        <v>489</v>
      </c>
      <c r="B646" s="149" t="s">
        <v>490</v>
      </c>
      <c r="C646" s="140">
        <v>30</v>
      </c>
      <c r="D646" s="148" t="s">
        <v>1</v>
      </c>
      <c r="E646" s="148">
        <v>246.18</v>
      </c>
      <c r="F646" s="206">
        <f t="shared" si="27"/>
        <v>7385.4</v>
      </c>
      <c r="G646" s="99"/>
      <c r="H646" s="9"/>
      <c r="I646" s="71"/>
      <c r="J646" s="67"/>
      <c r="K646" s="83"/>
      <c r="L646" s="83"/>
      <c r="M646" s="83"/>
      <c r="N646" s="83"/>
      <c r="O646" s="83"/>
      <c r="P646" s="83"/>
      <c r="Q646" s="83"/>
      <c r="R646" s="83"/>
      <c r="S646" s="83"/>
      <c r="T646" s="83"/>
      <c r="U646" s="83"/>
    </row>
    <row r="647" spans="1:21" s="100" customFormat="1" ht="51">
      <c r="A647" s="223" t="s">
        <v>491</v>
      </c>
      <c r="B647" s="48" t="s">
        <v>492</v>
      </c>
      <c r="C647" s="7">
        <v>4</v>
      </c>
      <c r="D647" s="24" t="s">
        <v>1</v>
      </c>
      <c r="E647" s="24">
        <v>363.44</v>
      </c>
      <c r="F647" s="191">
        <f t="shared" si="27"/>
        <v>1453.76</v>
      </c>
      <c r="G647" s="99"/>
      <c r="H647" s="9"/>
      <c r="I647" s="71"/>
      <c r="J647" s="67"/>
      <c r="K647" s="83"/>
      <c r="L647" s="83"/>
      <c r="M647" s="83"/>
      <c r="N647" s="83"/>
      <c r="O647" s="83"/>
      <c r="P647" s="83"/>
      <c r="Q647" s="83"/>
      <c r="R647" s="83"/>
      <c r="S647" s="83"/>
      <c r="T647" s="83"/>
      <c r="U647" s="83"/>
    </row>
    <row r="648" spans="1:21" s="100" customFormat="1" ht="38.25">
      <c r="A648" s="223" t="s">
        <v>493</v>
      </c>
      <c r="B648" s="48" t="s">
        <v>494</v>
      </c>
      <c r="C648" s="7">
        <v>10</v>
      </c>
      <c r="D648" s="24" t="s">
        <v>1</v>
      </c>
      <c r="E648" s="24">
        <v>276.14999999999998</v>
      </c>
      <c r="F648" s="191">
        <f t="shared" si="27"/>
        <v>2761.5</v>
      </c>
      <c r="G648" s="99"/>
      <c r="H648" s="9"/>
      <c r="I648" s="71"/>
      <c r="J648" s="67"/>
      <c r="K648" s="83"/>
      <c r="L648" s="83"/>
      <c r="M648" s="83"/>
      <c r="N648" s="83"/>
      <c r="O648" s="83"/>
      <c r="P648" s="83"/>
      <c r="Q648" s="83"/>
      <c r="R648" s="83"/>
      <c r="S648" s="83"/>
      <c r="T648" s="83"/>
      <c r="U648" s="83"/>
    </row>
    <row r="649" spans="1:21" s="100" customFormat="1" ht="38.25">
      <c r="A649" s="223" t="s">
        <v>495</v>
      </c>
      <c r="B649" s="48" t="s">
        <v>496</v>
      </c>
      <c r="C649" s="7">
        <v>16</v>
      </c>
      <c r="D649" s="24" t="s">
        <v>1</v>
      </c>
      <c r="E649" s="24">
        <v>276.14999999999998</v>
      </c>
      <c r="F649" s="191">
        <f t="shared" si="27"/>
        <v>4418.3999999999996</v>
      </c>
      <c r="G649" s="99"/>
      <c r="H649" s="9"/>
      <c r="I649" s="71"/>
      <c r="J649" s="67"/>
      <c r="K649" s="83"/>
      <c r="L649" s="83"/>
      <c r="M649" s="83"/>
      <c r="N649" s="83"/>
      <c r="O649" s="83"/>
      <c r="P649" s="83"/>
      <c r="Q649" s="83"/>
      <c r="R649" s="83"/>
      <c r="S649" s="83"/>
      <c r="T649" s="83"/>
      <c r="U649" s="83"/>
    </row>
    <row r="650" spans="1:21" s="100" customFormat="1" ht="51">
      <c r="A650" s="223" t="s">
        <v>497</v>
      </c>
      <c r="B650" s="48" t="s">
        <v>498</v>
      </c>
      <c r="C650" s="7">
        <v>20</v>
      </c>
      <c r="D650" s="24" t="s">
        <v>1</v>
      </c>
      <c r="E650" s="24">
        <v>171.86</v>
      </c>
      <c r="F650" s="191">
        <f t="shared" si="27"/>
        <v>3437.2</v>
      </c>
      <c r="G650" s="99"/>
      <c r="H650" s="9"/>
      <c r="I650" s="71"/>
      <c r="J650" s="67"/>
      <c r="K650" s="83"/>
      <c r="L650" s="83"/>
      <c r="M650" s="83"/>
      <c r="N650" s="83"/>
      <c r="O650" s="83"/>
      <c r="P650" s="83"/>
      <c r="Q650" s="83"/>
      <c r="R650" s="83"/>
      <c r="S650" s="83"/>
      <c r="T650" s="83"/>
      <c r="U650" s="83"/>
    </row>
    <row r="651" spans="1:21" s="100" customFormat="1" ht="51">
      <c r="A651" s="223" t="s">
        <v>499</v>
      </c>
      <c r="B651" s="48" t="s">
        <v>500</v>
      </c>
      <c r="C651" s="7">
        <v>10</v>
      </c>
      <c r="D651" s="24" t="s">
        <v>1</v>
      </c>
      <c r="E651" s="24">
        <v>171.86</v>
      </c>
      <c r="F651" s="191">
        <f t="shared" si="27"/>
        <v>1718.6</v>
      </c>
      <c r="G651" s="99"/>
      <c r="H651" s="9"/>
      <c r="I651" s="71"/>
      <c r="J651" s="67"/>
      <c r="K651" s="83"/>
      <c r="L651" s="83"/>
      <c r="M651" s="83"/>
      <c r="N651" s="83"/>
      <c r="O651" s="83"/>
      <c r="P651" s="83"/>
      <c r="Q651" s="83"/>
      <c r="R651" s="83"/>
      <c r="S651" s="83"/>
      <c r="T651" s="83"/>
      <c r="U651" s="83"/>
    </row>
    <row r="652" spans="1:21" s="100" customFormat="1" ht="53.25" customHeight="1">
      <c r="A652" s="223" t="s">
        <v>501</v>
      </c>
      <c r="B652" s="48" t="s">
        <v>502</v>
      </c>
      <c r="C652" s="7">
        <v>16</v>
      </c>
      <c r="D652" s="24" t="s">
        <v>1</v>
      </c>
      <c r="E652" s="24">
        <v>299.60000000000002</v>
      </c>
      <c r="F652" s="191">
        <f t="shared" si="27"/>
        <v>4793.6000000000004</v>
      </c>
      <c r="G652" s="99"/>
      <c r="H652" s="9"/>
      <c r="I652" s="71"/>
      <c r="J652" s="67"/>
      <c r="K652" s="83"/>
      <c r="L652" s="83"/>
      <c r="M652" s="83"/>
      <c r="N652" s="83"/>
      <c r="O652" s="83"/>
      <c r="P652" s="83"/>
      <c r="Q652" s="83"/>
      <c r="R652" s="83"/>
      <c r="S652" s="83"/>
      <c r="T652" s="83"/>
      <c r="U652" s="83"/>
    </row>
    <row r="653" spans="1:21" s="100" customFormat="1">
      <c r="A653" s="223" t="s">
        <v>503</v>
      </c>
      <c r="B653" s="15" t="s">
        <v>504</v>
      </c>
      <c r="C653" s="15">
        <v>1</v>
      </c>
      <c r="D653" s="15" t="s">
        <v>273</v>
      </c>
      <c r="E653" s="15">
        <v>3816.5</v>
      </c>
      <c r="F653" s="226">
        <f t="shared" ref="F653:F660" si="28">C653*E653</f>
        <v>3816.5</v>
      </c>
      <c r="G653" s="99"/>
      <c r="H653" s="9"/>
      <c r="I653" s="71"/>
      <c r="J653" s="67"/>
      <c r="K653" s="83"/>
      <c r="L653" s="83"/>
      <c r="M653" s="83"/>
      <c r="N653" s="83"/>
      <c r="O653" s="83"/>
      <c r="P653" s="83"/>
      <c r="Q653" s="83"/>
      <c r="R653" s="83"/>
      <c r="S653" s="83"/>
      <c r="T653" s="83"/>
      <c r="U653" s="83"/>
    </row>
    <row r="654" spans="1:21" s="100" customFormat="1" ht="38.25">
      <c r="A654" s="223" t="s">
        <v>505</v>
      </c>
      <c r="B654" s="43" t="s">
        <v>506</v>
      </c>
      <c r="C654" s="7">
        <v>1</v>
      </c>
      <c r="D654" s="24" t="s">
        <v>273</v>
      </c>
      <c r="E654" s="24">
        <v>16000</v>
      </c>
      <c r="F654" s="191">
        <f t="shared" si="28"/>
        <v>16000</v>
      </c>
      <c r="G654" s="99"/>
      <c r="H654" s="9"/>
      <c r="I654" s="71"/>
      <c r="J654" s="67"/>
      <c r="K654" s="83"/>
      <c r="L654" s="83"/>
      <c r="M654" s="83"/>
      <c r="N654" s="83"/>
      <c r="O654" s="83"/>
      <c r="P654" s="83"/>
      <c r="Q654" s="83"/>
      <c r="R654" s="83"/>
      <c r="S654" s="83"/>
      <c r="T654" s="83"/>
      <c r="U654" s="83"/>
    </row>
    <row r="655" spans="1:21" s="100" customFormat="1" ht="27" customHeight="1">
      <c r="A655" s="223" t="s">
        <v>507</v>
      </c>
      <c r="B655" s="43" t="s">
        <v>508</v>
      </c>
      <c r="C655" s="7">
        <v>1</v>
      </c>
      <c r="D655" s="24" t="s">
        <v>273</v>
      </c>
      <c r="E655" s="24">
        <v>18455.2</v>
      </c>
      <c r="F655" s="191">
        <f>C655*E655</f>
        <v>18455.2</v>
      </c>
      <c r="G655" s="99"/>
      <c r="H655" s="9"/>
      <c r="I655" s="71"/>
      <c r="J655" s="67"/>
      <c r="K655" s="83"/>
      <c r="L655" s="83"/>
      <c r="M655" s="83"/>
      <c r="N655" s="83"/>
      <c r="O655" s="83"/>
      <c r="P655" s="83"/>
      <c r="Q655" s="83"/>
      <c r="R655" s="83"/>
      <c r="S655" s="83"/>
      <c r="T655" s="83"/>
      <c r="U655" s="83"/>
    </row>
    <row r="656" spans="1:21" s="100" customFormat="1">
      <c r="A656" s="223" t="s">
        <v>509</v>
      </c>
      <c r="B656" s="43" t="s">
        <v>510</v>
      </c>
      <c r="C656" s="7">
        <v>1</v>
      </c>
      <c r="D656" s="24" t="s">
        <v>273</v>
      </c>
      <c r="E656" s="24">
        <v>4758.3900000000003</v>
      </c>
      <c r="F656" s="191">
        <f t="shared" si="28"/>
        <v>4758.3900000000003</v>
      </c>
      <c r="G656" s="99"/>
      <c r="H656" s="9"/>
      <c r="I656" s="71"/>
      <c r="J656" s="67"/>
      <c r="K656" s="83"/>
      <c r="L656" s="83"/>
      <c r="M656" s="83"/>
      <c r="N656" s="83"/>
      <c r="O656" s="83"/>
      <c r="P656" s="83"/>
      <c r="Q656" s="83"/>
      <c r="R656" s="83"/>
      <c r="S656" s="83"/>
      <c r="T656" s="83"/>
      <c r="U656" s="83"/>
    </row>
    <row r="657" spans="1:21" s="100" customFormat="1" ht="25.5">
      <c r="A657" s="223" t="s">
        <v>511</v>
      </c>
      <c r="B657" s="43" t="s">
        <v>512</v>
      </c>
      <c r="C657" s="7">
        <v>7</v>
      </c>
      <c r="D657" s="24" t="s">
        <v>273</v>
      </c>
      <c r="E657" s="24">
        <v>3800</v>
      </c>
      <c r="F657" s="191">
        <f>ROUND(C657*E657,2)</f>
        <v>26600</v>
      </c>
      <c r="G657" s="99"/>
      <c r="H657" s="9"/>
      <c r="I657" s="71"/>
      <c r="J657" s="67"/>
      <c r="K657" s="83"/>
      <c r="L657" s="83"/>
      <c r="M657" s="83"/>
      <c r="N657" s="83"/>
      <c r="O657" s="83"/>
      <c r="P657" s="83"/>
      <c r="Q657" s="83"/>
      <c r="R657" s="83"/>
      <c r="S657" s="83"/>
      <c r="T657" s="83"/>
      <c r="U657" s="83"/>
    </row>
    <row r="658" spans="1:21" s="100" customFormat="1">
      <c r="A658" s="223" t="s">
        <v>513</v>
      </c>
      <c r="B658" s="43" t="s">
        <v>514</v>
      </c>
      <c r="C658" s="7">
        <v>1</v>
      </c>
      <c r="D658" s="24" t="s">
        <v>273</v>
      </c>
      <c r="E658" s="24">
        <v>285.04000000000002</v>
      </c>
      <c r="F658" s="191">
        <f t="shared" si="28"/>
        <v>285.04000000000002</v>
      </c>
      <c r="G658" s="99"/>
      <c r="H658" s="9"/>
      <c r="I658" s="71"/>
      <c r="J658" s="67"/>
      <c r="K658" s="83"/>
      <c r="L658" s="83"/>
      <c r="M658" s="83"/>
      <c r="N658" s="83"/>
      <c r="O658" s="83"/>
      <c r="P658" s="83"/>
      <c r="Q658" s="83"/>
      <c r="R658" s="83"/>
      <c r="S658" s="83"/>
      <c r="T658" s="83"/>
      <c r="U658" s="83"/>
    </row>
    <row r="659" spans="1:21" s="100" customFormat="1">
      <c r="A659" s="223" t="s">
        <v>515</v>
      </c>
      <c r="B659" s="43" t="s">
        <v>516</v>
      </c>
      <c r="C659" s="7">
        <v>1</v>
      </c>
      <c r="D659" s="24" t="s">
        <v>273</v>
      </c>
      <c r="E659" s="24">
        <v>821.24</v>
      </c>
      <c r="F659" s="191">
        <f t="shared" si="28"/>
        <v>821.24</v>
      </c>
      <c r="G659" s="99"/>
      <c r="H659" s="9"/>
      <c r="I659" s="71"/>
      <c r="J659" s="67"/>
      <c r="K659" s="83"/>
      <c r="L659" s="83"/>
      <c r="M659" s="83"/>
      <c r="N659" s="83"/>
      <c r="O659" s="83"/>
      <c r="P659" s="83"/>
      <c r="Q659" s="83"/>
      <c r="R659" s="83"/>
      <c r="S659" s="83"/>
      <c r="T659" s="83"/>
      <c r="U659" s="83"/>
    </row>
    <row r="660" spans="1:21" s="100" customFormat="1">
      <c r="A660" s="223" t="s">
        <v>517</v>
      </c>
      <c r="B660" s="43" t="s">
        <v>518</v>
      </c>
      <c r="C660" s="7">
        <v>1</v>
      </c>
      <c r="D660" s="24" t="s">
        <v>273</v>
      </c>
      <c r="E660" s="24">
        <v>20000</v>
      </c>
      <c r="F660" s="191">
        <f t="shared" si="28"/>
        <v>20000</v>
      </c>
      <c r="G660" s="99"/>
      <c r="H660" s="9"/>
      <c r="I660" s="71"/>
      <c r="J660" s="67"/>
      <c r="K660" s="83"/>
      <c r="L660" s="83"/>
      <c r="M660" s="83"/>
      <c r="N660" s="83"/>
      <c r="O660" s="83"/>
      <c r="P660" s="83"/>
      <c r="Q660" s="83"/>
      <c r="R660" s="83"/>
      <c r="S660" s="83"/>
      <c r="T660" s="83"/>
      <c r="U660" s="83"/>
    </row>
    <row r="661" spans="1:21" s="100" customFormat="1" ht="6.75" customHeight="1">
      <c r="A661" s="187"/>
      <c r="B661" s="16"/>
      <c r="C661" s="7"/>
      <c r="D661" s="24"/>
      <c r="E661" s="24"/>
      <c r="F661" s="191"/>
      <c r="G661" s="99"/>
      <c r="H661" s="102"/>
      <c r="I661" s="71"/>
      <c r="J661" s="67"/>
      <c r="K661" s="83"/>
      <c r="L661" s="83"/>
      <c r="M661" s="83"/>
      <c r="N661" s="83"/>
      <c r="O661" s="83"/>
      <c r="P661" s="83"/>
      <c r="Q661" s="83"/>
      <c r="R661" s="83"/>
      <c r="S661" s="83"/>
      <c r="T661" s="83"/>
      <c r="U661" s="83"/>
    </row>
    <row r="662" spans="1:21" s="100" customFormat="1" ht="12.75" customHeight="1">
      <c r="A662" s="188">
        <v>4</v>
      </c>
      <c r="B662" s="37" t="s">
        <v>519</v>
      </c>
      <c r="C662" s="7"/>
      <c r="D662" s="24"/>
      <c r="E662" s="24"/>
      <c r="F662" s="191"/>
      <c r="G662" s="99"/>
      <c r="H662" s="9"/>
      <c r="I662" s="71"/>
      <c r="J662" s="67"/>
      <c r="K662" s="83"/>
      <c r="L662" s="83"/>
      <c r="M662" s="83"/>
      <c r="N662" s="83"/>
      <c r="O662" s="83"/>
      <c r="P662" s="83"/>
      <c r="Q662" s="83"/>
      <c r="R662" s="83"/>
      <c r="S662" s="83"/>
      <c r="T662" s="83"/>
      <c r="U662" s="83"/>
    </row>
    <row r="663" spans="1:21" s="100" customFormat="1" ht="27" customHeight="1">
      <c r="A663" s="227">
        <v>4.0999999999999996</v>
      </c>
      <c r="B663" s="43" t="s">
        <v>520</v>
      </c>
      <c r="C663" s="7">
        <v>1</v>
      </c>
      <c r="D663" s="34" t="s">
        <v>3</v>
      </c>
      <c r="E663" s="24">
        <v>284510.3</v>
      </c>
      <c r="F663" s="191">
        <f>ROUND(C663*E663,2)</f>
        <v>284510.3</v>
      </c>
      <c r="G663" s="99"/>
      <c r="H663" s="9"/>
      <c r="I663" s="71"/>
      <c r="J663" s="67"/>
      <c r="K663" s="83"/>
      <c r="L663" s="83"/>
      <c r="M663" s="83"/>
      <c r="N663" s="83"/>
      <c r="O663" s="83"/>
      <c r="P663" s="83"/>
      <c r="Q663" s="83"/>
      <c r="R663" s="83"/>
      <c r="S663" s="83"/>
      <c r="T663" s="83"/>
      <c r="U663" s="83"/>
    </row>
    <row r="664" spans="1:21" s="100" customFormat="1" ht="12.75" customHeight="1">
      <c r="A664" s="227">
        <v>4.2</v>
      </c>
      <c r="B664" s="103" t="s">
        <v>521</v>
      </c>
      <c r="C664" s="7">
        <v>1</v>
      </c>
      <c r="D664" s="24" t="s">
        <v>3</v>
      </c>
      <c r="E664" s="24">
        <v>40000</v>
      </c>
      <c r="F664" s="191">
        <f>ROUND(C664*E664,2)</f>
        <v>40000</v>
      </c>
      <c r="G664" s="99"/>
      <c r="H664" s="9"/>
      <c r="I664" s="71"/>
      <c r="J664" s="67"/>
      <c r="K664" s="83"/>
      <c r="L664" s="83"/>
      <c r="M664" s="83"/>
      <c r="N664" s="83"/>
      <c r="O664" s="83"/>
      <c r="P664" s="83"/>
      <c r="Q664" s="83"/>
      <c r="R664" s="83"/>
      <c r="S664" s="83"/>
      <c r="T664" s="83"/>
      <c r="U664" s="83"/>
    </row>
    <row r="665" spans="1:21" s="100" customFormat="1" ht="27" customHeight="1">
      <c r="A665" s="227">
        <v>4.3</v>
      </c>
      <c r="B665" s="103" t="s">
        <v>522</v>
      </c>
      <c r="C665" s="7">
        <v>1</v>
      </c>
      <c r="D665" s="34" t="s">
        <v>3</v>
      </c>
      <c r="E665" s="24">
        <v>45300</v>
      </c>
      <c r="F665" s="191">
        <f>ROUND(C665*E665,2)</f>
        <v>45300</v>
      </c>
      <c r="G665" s="99"/>
      <c r="H665" s="9"/>
      <c r="I665" s="71"/>
      <c r="J665" s="67"/>
      <c r="K665" s="83"/>
      <c r="L665" s="83"/>
      <c r="M665" s="83"/>
      <c r="N665" s="83"/>
      <c r="O665" s="83"/>
      <c r="P665" s="83"/>
      <c r="Q665" s="83"/>
      <c r="R665" s="83"/>
      <c r="S665" s="83"/>
      <c r="T665" s="83"/>
      <c r="U665" s="83"/>
    </row>
    <row r="666" spans="1:21" s="100" customFormat="1" ht="12.75" customHeight="1">
      <c r="A666" s="227">
        <v>4.4000000000000004</v>
      </c>
      <c r="B666" s="103" t="s">
        <v>523</v>
      </c>
      <c r="C666" s="7">
        <v>1</v>
      </c>
      <c r="D666" s="24" t="s">
        <v>3</v>
      </c>
      <c r="E666" s="24">
        <v>20000</v>
      </c>
      <c r="F666" s="191">
        <f>ROUND(C666*E666,2)</f>
        <v>20000</v>
      </c>
      <c r="G666" s="99"/>
      <c r="H666" s="9"/>
      <c r="I666" s="71"/>
      <c r="J666" s="67"/>
      <c r="K666" s="83"/>
      <c r="L666" s="83"/>
      <c r="M666" s="83"/>
      <c r="N666" s="83"/>
      <c r="O666" s="83"/>
      <c r="P666" s="83"/>
      <c r="Q666" s="83"/>
      <c r="R666" s="83"/>
      <c r="S666" s="83"/>
      <c r="T666" s="83"/>
      <c r="U666" s="83"/>
    </row>
    <row r="667" spans="1:21" s="100" customFormat="1" ht="12.75" customHeight="1">
      <c r="A667" s="227">
        <v>4.5</v>
      </c>
      <c r="B667" s="103" t="s">
        <v>524</v>
      </c>
      <c r="C667" s="7">
        <v>1</v>
      </c>
      <c r="D667" s="34" t="s">
        <v>3</v>
      </c>
      <c r="E667" s="24">
        <v>14000</v>
      </c>
      <c r="F667" s="191">
        <f>ROUND(C667*E667,2)</f>
        <v>14000</v>
      </c>
      <c r="G667" s="99"/>
      <c r="H667" s="9"/>
      <c r="I667" s="71"/>
      <c r="J667" s="67"/>
      <c r="K667" s="83"/>
      <c r="L667" s="83"/>
      <c r="M667" s="83"/>
      <c r="N667" s="83"/>
      <c r="O667" s="83"/>
      <c r="P667" s="83"/>
      <c r="Q667" s="83"/>
      <c r="R667" s="83"/>
      <c r="S667" s="83"/>
      <c r="T667" s="83"/>
      <c r="U667" s="83"/>
    </row>
    <row r="668" spans="1:21" s="100" customFormat="1" ht="12.75" customHeight="1">
      <c r="A668" s="227">
        <v>4.5999999999999996</v>
      </c>
      <c r="B668" s="43" t="s">
        <v>525</v>
      </c>
      <c r="C668" s="7">
        <v>1</v>
      </c>
      <c r="D668" s="24" t="s">
        <v>273</v>
      </c>
      <c r="E668" s="24">
        <v>14680.15</v>
      </c>
      <c r="F668" s="191">
        <f>C668*E668</f>
        <v>14680.15</v>
      </c>
      <c r="G668" s="99"/>
      <c r="H668" s="9"/>
      <c r="I668" s="71"/>
      <c r="J668" s="67"/>
      <c r="K668" s="83"/>
      <c r="L668" s="83"/>
      <c r="M668" s="83"/>
      <c r="N668" s="83"/>
      <c r="O668" s="83"/>
      <c r="P668" s="83"/>
      <c r="Q668" s="83"/>
      <c r="R668" s="83"/>
      <c r="S668" s="83"/>
      <c r="T668" s="83"/>
      <c r="U668" s="83"/>
    </row>
    <row r="669" spans="1:21" s="100" customFormat="1" ht="12.75" customHeight="1">
      <c r="A669" s="227">
        <v>4.7</v>
      </c>
      <c r="B669" s="103" t="s">
        <v>526</v>
      </c>
      <c r="C669" s="7">
        <v>1</v>
      </c>
      <c r="D669" s="24" t="s">
        <v>3</v>
      </c>
      <c r="E669" s="24">
        <v>4566.38</v>
      </c>
      <c r="F669" s="191">
        <f>ROUND(C669*E669,2)</f>
        <v>4566.38</v>
      </c>
      <c r="G669" s="99"/>
      <c r="H669" s="9"/>
      <c r="I669" s="71"/>
      <c r="J669" s="67"/>
      <c r="K669" s="83"/>
      <c r="L669" s="83"/>
      <c r="M669" s="83"/>
      <c r="N669" s="83"/>
      <c r="O669" s="83"/>
      <c r="P669" s="83"/>
      <c r="Q669" s="83"/>
      <c r="R669" s="83"/>
      <c r="S669" s="83"/>
      <c r="T669" s="83"/>
      <c r="U669" s="83"/>
    </row>
    <row r="670" spans="1:21" s="100" customFormat="1" ht="36.75" customHeight="1">
      <c r="A670" s="208" t="s">
        <v>527</v>
      </c>
      <c r="B670" s="149" t="s">
        <v>528</v>
      </c>
      <c r="C670" s="140">
        <v>10</v>
      </c>
      <c r="D670" s="148" t="s">
        <v>1</v>
      </c>
      <c r="E670" s="148">
        <v>1036.0999999999999</v>
      </c>
      <c r="F670" s="206">
        <f>ROUND(C670*E670,2)</f>
        <v>10361</v>
      </c>
      <c r="G670" s="99"/>
      <c r="H670" s="9"/>
      <c r="I670" s="71"/>
      <c r="J670" s="67"/>
      <c r="K670" s="83"/>
      <c r="L670" s="83"/>
      <c r="M670" s="83"/>
      <c r="N670" s="83"/>
      <c r="O670" s="83"/>
      <c r="P670" s="83"/>
      <c r="Q670" s="83"/>
      <c r="R670" s="83"/>
      <c r="S670" s="83"/>
      <c r="T670" s="83"/>
      <c r="U670" s="83"/>
    </row>
    <row r="671" spans="1:21" s="100" customFormat="1" ht="12.75" customHeight="1">
      <c r="A671" s="227">
        <v>4.9000000000000004</v>
      </c>
      <c r="B671" s="103" t="s">
        <v>529</v>
      </c>
      <c r="C671" s="7">
        <v>1</v>
      </c>
      <c r="D671" s="24" t="s">
        <v>3</v>
      </c>
      <c r="E671" s="24">
        <v>783.72</v>
      </c>
      <c r="F671" s="191">
        <f>ROUND(C671*E671,2)</f>
        <v>783.72</v>
      </c>
      <c r="G671" s="99"/>
      <c r="H671" s="9"/>
      <c r="I671" s="71"/>
      <c r="J671" s="67"/>
      <c r="K671" s="105"/>
      <c r="L671" s="106"/>
      <c r="M671" s="107"/>
      <c r="N671" s="108"/>
      <c r="O671" s="109"/>
      <c r="P671" s="107">
        <f>ROUND(M671*O671,2)</f>
        <v>0</v>
      </c>
      <c r="Q671" s="83"/>
      <c r="R671" s="83"/>
      <c r="S671" s="83"/>
      <c r="T671" s="83"/>
      <c r="U671" s="83"/>
    </row>
    <row r="672" spans="1:21" s="100" customFormat="1" ht="12.75" customHeight="1">
      <c r="A672" s="187">
        <v>4.0999999999999996</v>
      </c>
      <c r="B672" s="103" t="s">
        <v>530</v>
      </c>
      <c r="C672" s="7">
        <v>1</v>
      </c>
      <c r="D672" s="24" t="s">
        <v>3</v>
      </c>
      <c r="E672" s="24">
        <v>293.85000000000002</v>
      </c>
      <c r="F672" s="191">
        <f>ROUND(C672*E672,2)</f>
        <v>293.85000000000002</v>
      </c>
      <c r="G672" s="99"/>
      <c r="H672" s="9"/>
      <c r="I672" s="71"/>
      <c r="J672" s="67"/>
      <c r="K672" s="105"/>
      <c r="L672" s="106"/>
      <c r="M672" s="4"/>
      <c r="N672" s="67"/>
      <c r="O672" s="4"/>
      <c r="P672" s="4">
        <f>ROUND(M672*O672,2)</f>
        <v>0</v>
      </c>
      <c r="Q672" s="83"/>
      <c r="R672" s="83"/>
      <c r="S672" s="83"/>
      <c r="T672" s="83"/>
      <c r="U672" s="83"/>
    </row>
    <row r="673" spans="1:21" s="100" customFormat="1" ht="12.75" customHeight="1">
      <c r="A673" s="227">
        <v>4.1100000000000003</v>
      </c>
      <c r="B673" s="103" t="s">
        <v>531</v>
      </c>
      <c r="C673" s="7">
        <v>1</v>
      </c>
      <c r="D673" s="24" t="s">
        <v>50</v>
      </c>
      <c r="E673" s="24">
        <v>6000</v>
      </c>
      <c r="F673" s="191">
        <f>ROUND(C673*E673,2)</f>
        <v>6000</v>
      </c>
      <c r="G673" s="99"/>
      <c r="H673" s="9"/>
      <c r="I673" s="71"/>
      <c r="J673" s="67"/>
      <c r="K673" s="105"/>
      <c r="L673" s="106"/>
      <c r="M673" s="107"/>
      <c r="N673" s="108"/>
      <c r="O673" s="109"/>
      <c r="P673" s="107">
        <f>ROUND(M673*O673,2)</f>
        <v>0</v>
      </c>
      <c r="Q673" s="83"/>
      <c r="R673" s="83"/>
      <c r="S673" s="83"/>
      <c r="T673" s="83"/>
      <c r="U673" s="83"/>
    </row>
    <row r="674" spans="1:21" s="100" customFormat="1" ht="6" customHeight="1">
      <c r="A674" s="187"/>
      <c r="B674" s="101"/>
      <c r="C674" s="7"/>
      <c r="D674" s="24"/>
      <c r="E674" s="24"/>
      <c r="F674" s="191"/>
      <c r="G674" s="99"/>
      <c r="H674" s="102"/>
      <c r="I674" s="71"/>
      <c r="J674" s="67"/>
      <c r="K674" s="110"/>
      <c r="L674" s="111"/>
      <c r="M674" s="112"/>
      <c r="N674" s="108"/>
      <c r="O674" s="113"/>
      <c r="P674" s="114">
        <f>M674*O674</f>
        <v>0</v>
      </c>
      <c r="Q674" s="83"/>
      <c r="R674" s="83"/>
      <c r="S674" s="83"/>
      <c r="T674" s="83"/>
      <c r="U674" s="83"/>
    </row>
    <row r="675" spans="1:21" s="100" customFormat="1" ht="12.75" customHeight="1">
      <c r="A675" s="188">
        <v>5</v>
      </c>
      <c r="B675" s="37" t="s">
        <v>532</v>
      </c>
      <c r="C675" s="7"/>
      <c r="D675" s="24"/>
      <c r="E675" s="24"/>
      <c r="F675" s="191"/>
      <c r="G675" s="99"/>
      <c r="H675" s="9"/>
      <c r="I675" s="71"/>
      <c r="J675" s="67"/>
      <c r="K675" s="9"/>
      <c r="L675" s="106"/>
      <c r="M675" s="4"/>
      <c r="N675" s="4"/>
      <c r="O675" s="4"/>
      <c r="P675" s="4">
        <f t="shared" ref="P675:P681" si="29">ROUND(M675*O675,2)</f>
        <v>0</v>
      </c>
      <c r="Q675" s="83"/>
      <c r="R675" s="83"/>
      <c r="S675" s="83"/>
      <c r="T675" s="83"/>
      <c r="U675" s="83"/>
    </row>
    <row r="676" spans="1:21" s="100" customFormat="1" ht="38.25">
      <c r="A676" s="187">
        <v>5.0999999999999996</v>
      </c>
      <c r="B676" s="48" t="s">
        <v>533</v>
      </c>
      <c r="C676" s="7">
        <v>2</v>
      </c>
      <c r="D676" s="24" t="s">
        <v>3</v>
      </c>
      <c r="E676" s="24">
        <v>136500</v>
      </c>
      <c r="F676" s="191">
        <f>C676*E676</f>
        <v>273000</v>
      </c>
      <c r="G676" s="99"/>
      <c r="H676" s="115"/>
      <c r="I676" s="71"/>
      <c r="J676" s="67"/>
      <c r="K676" s="105"/>
      <c r="L676" s="106"/>
      <c r="M676" s="107"/>
      <c r="N676" s="108"/>
      <c r="O676" s="113"/>
      <c r="P676" s="107">
        <f t="shared" si="29"/>
        <v>0</v>
      </c>
      <c r="Q676" s="83"/>
      <c r="R676" s="83"/>
      <c r="S676" s="83"/>
      <c r="T676" s="83"/>
      <c r="U676" s="83"/>
    </row>
    <row r="677" spans="1:21" s="100" customFormat="1">
      <c r="A677" s="187">
        <v>5.2</v>
      </c>
      <c r="B677" s="16" t="s">
        <v>534</v>
      </c>
      <c r="C677" s="7">
        <v>2</v>
      </c>
      <c r="D677" s="24" t="s">
        <v>3</v>
      </c>
      <c r="E677" s="24">
        <v>30000</v>
      </c>
      <c r="F677" s="191">
        <f t="shared" ref="F677:F686" si="30">C677*E677</f>
        <v>60000</v>
      </c>
      <c r="G677" s="99"/>
      <c r="H677" s="115"/>
      <c r="I677" s="71"/>
      <c r="J677" s="67"/>
      <c r="K677" s="116"/>
      <c r="L677" s="106"/>
      <c r="M677" s="107"/>
      <c r="N677" s="108"/>
      <c r="O677" s="109"/>
      <c r="P677" s="107">
        <f t="shared" si="29"/>
        <v>0</v>
      </c>
      <c r="Q677" s="83"/>
      <c r="R677" s="83"/>
      <c r="S677" s="83"/>
      <c r="T677" s="83"/>
      <c r="U677" s="83"/>
    </row>
    <row r="678" spans="1:21" s="100" customFormat="1">
      <c r="A678" s="187">
        <v>5.3</v>
      </c>
      <c r="B678" s="16" t="s">
        <v>535</v>
      </c>
      <c r="C678" s="7">
        <v>6</v>
      </c>
      <c r="D678" s="24" t="s">
        <v>3</v>
      </c>
      <c r="E678" s="24">
        <v>4352.04</v>
      </c>
      <c r="F678" s="191">
        <f>C678*E678</f>
        <v>26112.240000000002</v>
      </c>
      <c r="G678" s="99"/>
      <c r="H678" s="115"/>
      <c r="I678" s="71"/>
      <c r="J678" s="67"/>
      <c r="K678" s="116"/>
      <c r="L678" s="106"/>
      <c r="M678" s="107"/>
      <c r="N678" s="108"/>
      <c r="O678" s="109"/>
      <c r="P678" s="107"/>
      <c r="Q678" s="83"/>
      <c r="R678" s="83"/>
      <c r="S678" s="83"/>
      <c r="T678" s="83"/>
      <c r="U678" s="83"/>
    </row>
    <row r="679" spans="1:21" s="100" customFormat="1">
      <c r="A679" s="187">
        <v>5.4</v>
      </c>
      <c r="B679" s="16" t="s">
        <v>536</v>
      </c>
      <c r="C679" s="7">
        <v>3</v>
      </c>
      <c r="D679" s="24" t="s">
        <v>3</v>
      </c>
      <c r="E679" s="24">
        <v>6280.9</v>
      </c>
      <c r="F679" s="191">
        <f t="shared" si="30"/>
        <v>18842.7</v>
      </c>
      <c r="G679" s="99"/>
      <c r="H679" s="115"/>
      <c r="I679" s="71"/>
      <c r="J679" s="67"/>
      <c r="K679" s="105"/>
      <c r="L679" s="106"/>
      <c r="M679" s="107"/>
      <c r="N679" s="108"/>
      <c r="O679" s="109"/>
      <c r="P679" s="107">
        <f t="shared" si="29"/>
        <v>0</v>
      </c>
      <c r="Q679" s="83"/>
      <c r="R679" s="83"/>
      <c r="S679" s="83"/>
      <c r="T679" s="83"/>
      <c r="U679" s="83"/>
    </row>
    <row r="680" spans="1:21" s="100" customFormat="1">
      <c r="A680" s="187">
        <v>5.5</v>
      </c>
      <c r="B680" s="16" t="s">
        <v>537</v>
      </c>
      <c r="C680" s="7">
        <v>6</v>
      </c>
      <c r="D680" s="24" t="s">
        <v>3</v>
      </c>
      <c r="E680" s="24">
        <v>2390.48</v>
      </c>
      <c r="F680" s="191">
        <f t="shared" si="30"/>
        <v>14342.88</v>
      </c>
      <c r="G680" s="99"/>
      <c r="H680" s="115"/>
      <c r="I680" s="71"/>
      <c r="J680" s="67"/>
      <c r="K680" s="116"/>
      <c r="L680" s="106"/>
      <c r="M680" s="107"/>
      <c r="N680" s="108"/>
      <c r="O680" s="109"/>
      <c r="P680" s="107">
        <f t="shared" si="29"/>
        <v>0</v>
      </c>
      <c r="Q680" s="83"/>
      <c r="R680" s="83"/>
      <c r="S680" s="83"/>
      <c r="T680" s="83"/>
      <c r="U680" s="83"/>
    </row>
    <row r="681" spans="1:21" s="100" customFormat="1" ht="25.5">
      <c r="A681" s="187">
        <v>5.6</v>
      </c>
      <c r="B681" s="48" t="s">
        <v>538</v>
      </c>
      <c r="C681" s="7">
        <v>3</v>
      </c>
      <c r="D681" s="24" t="s">
        <v>3</v>
      </c>
      <c r="E681" s="24">
        <v>34889.18</v>
      </c>
      <c r="F681" s="191">
        <f t="shared" si="30"/>
        <v>104667.54</v>
      </c>
      <c r="G681" s="99"/>
      <c r="H681" s="115"/>
      <c r="I681" s="71"/>
      <c r="J681" s="67"/>
      <c r="K681" s="105"/>
      <c r="L681" s="106"/>
      <c r="M681" s="107"/>
      <c r="N681" s="108"/>
      <c r="O681" s="109"/>
      <c r="P681" s="107">
        <f t="shared" si="29"/>
        <v>0</v>
      </c>
      <c r="Q681" s="83"/>
      <c r="R681" s="83"/>
      <c r="S681" s="83"/>
      <c r="T681" s="83"/>
      <c r="U681" s="83"/>
    </row>
    <row r="682" spans="1:21" s="100" customFormat="1" ht="25.5">
      <c r="A682" s="187">
        <v>5.7</v>
      </c>
      <c r="B682" s="48" t="s">
        <v>539</v>
      </c>
      <c r="C682" s="7">
        <v>3</v>
      </c>
      <c r="D682" s="24" t="s">
        <v>3</v>
      </c>
      <c r="E682" s="24">
        <v>19700</v>
      </c>
      <c r="F682" s="191">
        <f t="shared" si="30"/>
        <v>59100</v>
      </c>
      <c r="G682" s="99"/>
      <c r="H682" s="115"/>
      <c r="I682" s="71"/>
      <c r="J682" s="67"/>
      <c r="K682" s="83"/>
      <c r="L682" s="83"/>
      <c r="M682" s="83"/>
      <c r="N682" s="83"/>
      <c r="O682" s="83"/>
      <c r="P682" s="83"/>
      <c r="Q682" s="83"/>
      <c r="R682" s="83"/>
      <c r="S682" s="83"/>
      <c r="T682" s="83"/>
      <c r="U682" s="83"/>
    </row>
    <row r="683" spans="1:21" s="100" customFormat="1" ht="25.5">
      <c r="A683" s="187">
        <v>5.8</v>
      </c>
      <c r="B683" s="48" t="s">
        <v>540</v>
      </c>
      <c r="C683" s="7">
        <v>1</v>
      </c>
      <c r="D683" s="24" t="s">
        <v>3</v>
      </c>
      <c r="E683" s="24">
        <v>59722.59</v>
      </c>
      <c r="F683" s="191">
        <f t="shared" si="30"/>
        <v>59722.59</v>
      </c>
      <c r="G683" s="99"/>
      <c r="H683" s="115"/>
      <c r="I683" s="71"/>
      <c r="J683" s="67"/>
      <c r="K683" s="83"/>
      <c r="L683" s="83"/>
      <c r="M683" s="83"/>
      <c r="N683" s="83"/>
      <c r="O683" s="83"/>
      <c r="P683" s="83"/>
      <c r="Q683" s="83"/>
      <c r="R683" s="83"/>
      <c r="S683" s="83"/>
      <c r="T683" s="83"/>
      <c r="U683" s="83"/>
    </row>
    <row r="684" spans="1:21" s="100" customFormat="1">
      <c r="A684" s="187">
        <v>5.9</v>
      </c>
      <c r="B684" s="16" t="s">
        <v>541</v>
      </c>
      <c r="C684" s="7">
        <v>1</v>
      </c>
      <c r="D684" s="24" t="s">
        <v>3</v>
      </c>
      <c r="E684" s="24">
        <v>122261.5</v>
      </c>
      <c r="F684" s="191">
        <f>C684*E684</f>
        <v>122261.5</v>
      </c>
      <c r="G684" s="99"/>
      <c r="H684" s="115"/>
      <c r="I684" s="71"/>
      <c r="J684" s="67"/>
      <c r="K684" s="83"/>
      <c r="L684" s="83"/>
      <c r="M684" s="83"/>
      <c r="N684" s="83"/>
      <c r="O684" s="83"/>
      <c r="P684" s="83"/>
      <c r="Q684" s="83"/>
      <c r="R684" s="83"/>
      <c r="S684" s="83"/>
      <c r="T684" s="83"/>
      <c r="U684" s="83"/>
    </row>
    <row r="685" spans="1:21" s="100" customFormat="1">
      <c r="A685" s="187">
        <v>5.0999999999999996</v>
      </c>
      <c r="B685" s="16" t="s">
        <v>542</v>
      </c>
      <c r="C685" s="7">
        <v>6</v>
      </c>
      <c r="D685" s="24" t="s">
        <v>3</v>
      </c>
      <c r="E685" s="24">
        <v>6229.73</v>
      </c>
      <c r="F685" s="191">
        <f>C685*E685</f>
        <v>37378.379999999997</v>
      </c>
      <c r="G685" s="99"/>
      <c r="H685" s="115"/>
      <c r="I685" s="71"/>
      <c r="J685" s="67"/>
      <c r="K685" s="83"/>
      <c r="L685" s="83"/>
      <c r="M685" s="83"/>
      <c r="N685" s="83"/>
      <c r="O685" s="83"/>
      <c r="P685" s="83"/>
      <c r="Q685" s="83"/>
      <c r="R685" s="83"/>
      <c r="S685" s="83"/>
      <c r="T685" s="83"/>
      <c r="U685" s="83"/>
    </row>
    <row r="686" spans="1:21" s="100" customFormat="1" ht="12.75" customHeight="1">
      <c r="A686" s="187">
        <v>5.1100000000000003</v>
      </c>
      <c r="B686" s="16" t="s">
        <v>543</v>
      </c>
      <c r="C686" s="7">
        <v>2</v>
      </c>
      <c r="D686" s="24" t="s">
        <v>3</v>
      </c>
      <c r="E686" s="24">
        <v>2000</v>
      </c>
      <c r="F686" s="191">
        <f t="shared" si="30"/>
        <v>4000</v>
      </c>
      <c r="G686" s="99"/>
      <c r="H686" s="115"/>
      <c r="I686" s="71"/>
      <c r="J686" s="67"/>
      <c r="K686" s="83"/>
      <c r="L686" s="83"/>
      <c r="M686" s="83"/>
      <c r="N686" s="83"/>
      <c r="O686" s="83"/>
      <c r="P686" s="83"/>
      <c r="Q686" s="83"/>
      <c r="R686" s="83"/>
      <c r="S686" s="83"/>
      <c r="T686" s="83"/>
      <c r="U686" s="83"/>
    </row>
    <row r="687" spans="1:21" s="100" customFormat="1">
      <c r="A687" s="187">
        <v>5.12</v>
      </c>
      <c r="B687" s="16" t="s">
        <v>544</v>
      </c>
      <c r="C687" s="7">
        <v>3</v>
      </c>
      <c r="D687" s="24" t="s">
        <v>3</v>
      </c>
      <c r="E687" s="24">
        <v>2300</v>
      </c>
      <c r="F687" s="191">
        <f>C687*E687</f>
        <v>6900</v>
      </c>
      <c r="G687" s="99"/>
      <c r="H687" s="115"/>
      <c r="I687" s="71"/>
      <c r="J687" s="67"/>
      <c r="K687" s="83"/>
      <c r="L687" s="83"/>
      <c r="M687" s="83"/>
      <c r="N687" s="83"/>
      <c r="O687" s="83"/>
      <c r="P687" s="83"/>
      <c r="Q687" s="83"/>
      <c r="R687" s="83"/>
      <c r="S687" s="83"/>
      <c r="T687" s="83"/>
      <c r="U687" s="83"/>
    </row>
    <row r="688" spans="1:21" s="100" customFormat="1" ht="25.5">
      <c r="A688" s="187">
        <v>5.13</v>
      </c>
      <c r="B688" s="48" t="s">
        <v>329</v>
      </c>
      <c r="C688" s="7">
        <v>40</v>
      </c>
      <c r="D688" s="24" t="s">
        <v>545</v>
      </c>
      <c r="E688" s="24">
        <v>650</v>
      </c>
      <c r="F688" s="191">
        <f>C688*E688</f>
        <v>26000</v>
      </c>
      <c r="G688" s="99"/>
      <c r="H688" s="115"/>
      <c r="I688" s="71"/>
      <c r="J688" s="67"/>
      <c r="K688" s="83"/>
      <c r="L688" s="83"/>
      <c r="M688" s="83"/>
      <c r="N688" s="83"/>
      <c r="O688" s="83"/>
      <c r="P688" s="83"/>
      <c r="Q688" s="83"/>
      <c r="R688" s="83"/>
      <c r="S688" s="83"/>
      <c r="T688" s="83"/>
      <c r="U688" s="83"/>
    </row>
    <row r="689" spans="1:21" s="100" customFormat="1" ht="12.75" customHeight="1">
      <c r="A689" s="187"/>
      <c r="B689" s="16"/>
      <c r="C689" s="7"/>
      <c r="D689" s="24"/>
      <c r="E689" s="24"/>
      <c r="F689" s="191"/>
      <c r="G689" s="99"/>
      <c r="H689" s="115"/>
      <c r="I689" s="71"/>
      <c r="J689" s="67"/>
      <c r="K689" s="83"/>
      <c r="L689" s="83"/>
      <c r="M689" s="83"/>
      <c r="N689" s="83"/>
      <c r="O689" s="83"/>
      <c r="P689" s="83"/>
      <c r="Q689" s="83"/>
      <c r="R689" s="83"/>
      <c r="S689" s="83"/>
      <c r="T689" s="83"/>
      <c r="U689" s="83"/>
    </row>
    <row r="690" spans="1:21" s="57" customFormat="1" ht="16.5" customHeight="1">
      <c r="A690" s="200"/>
      <c r="B690" s="154" t="s">
        <v>940</v>
      </c>
      <c r="C690" s="154"/>
      <c r="D690" s="154"/>
      <c r="E690" s="155"/>
      <c r="F690" s="201">
        <f>+SUM(F614:F688)</f>
        <v>1988738.02</v>
      </c>
      <c r="G690" s="68"/>
    </row>
    <row r="691" spans="1:21" s="100" customFormat="1" ht="12.75" customHeight="1">
      <c r="A691" s="188"/>
      <c r="B691" s="37"/>
      <c r="C691" s="7"/>
      <c r="D691" s="37"/>
      <c r="E691" s="37"/>
      <c r="F691" s="191"/>
      <c r="G691" s="99"/>
      <c r="H691" s="9"/>
      <c r="I691" s="71"/>
      <c r="J691" s="67"/>
      <c r="K691" s="83"/>
      <c r="L691" s="83"/>
      <c r="M691" s="83"/>
      <c r="N691" s="83"/>
      <c r="O691" s="83"/>
      <c r="P691" s="83"/>
      <c r="Q691" s="83"/>
      <c r="R691" s="83"/>
      <c r="S691" s="83"/>
      <c r="T691" s="83"/>
      <c r="U691" s="83"/>
    </row>
    <row r="692" spans="1:21" s="57" customFormat="1" ht="16.5" customHeight="1">
      <c r="A692" s="200"/>
      <c r="B692" s="154" t="s">
        <v>877</v>
      </c>
      <c r="C692" s="154"/>
      <c r="D692" s="154"/>
      <c r="E692" s="155"/>
      <c r="F692" s="201">
        <f>+F690+F610+F543+F480+F440+F362+F214</f>
        <v>60589354.350000001</v>
      </c>
      <c r="G692" s="68"/>
    </row>
    <row r="693" spans="1:21" s="9" customFormat="1" ht="6.75" customHeight="1">
      <c r="A693" s="187"/>
      <c r="B693" s="95"/>
      <c r="C693" s="7"/>
      <c r="D693" s="16"/>
      <c r="E693" s="16"/>
      <c r="F693" s="191"/>
    </row>
    <row r="694" spans="1:21" s="41" customFormat="1" ht="27" customHeight="1">
      <c r="A694" t="s">
        <v>10</v>
      </c>
      <c r="B694" s="42" t="s">
        <v>858</v>
      </c>
      <c r="C694" s="7"/>
      <c r="D694" s="117"/>
      <c r="E694" s="78"/>
      <c r="F694" s="191"/>
      <c r="G694" s="45"/>
      <c r="H694" s="45"/>
      <c r="I694" s="45"/>
      <c r="J694" s="45"/>
    </row>
    <row r="695" spans="1:21" s="9" customFormat="1">
      <c r="A695" t="s">
        <v>125</v>
      </c>
      <c r="B695" s="30" t="s">
        <v>32</v>
      </c>
      <c r="C695" s="7">
        <v>999</v>
      </c>
      <c r="D695" s="34" t="s">
        <v>1</v>
      </c>
      <c r="E695" s="78">
        <v>15</v>
      </c>
      <c r="F695" s="191">
        <f>+ROUND((E695*C695),2)</f>
        <v>14985</v>
      </c>
      <c r="G695" s="33"/>
      <c r="H695" s="33"/>
      <c r="I695" s="33"/>
      <c r="J695" s="33"/>
    </row>
    <row r="696" spans="1:21" s="9" customFormat="1" ht="6.75" customHeight="1">
      <c r="A696"/>
      <c r="B696" s="35"/>
      <c r="C696" s="7"/>
      <c r="D696" s="117"/>
      <c r="E696" s="78"/>
      <c r="F696" s="191">
        <f>+ROUND((E696*C696),2)</f>
        <v>0</v>
      </c>
      <c r="G696" s="33"/>
      <c r="H696" s="33"/>
      <c r="I696" s="33"/>
      <c r="J696" s="33"/>
    </row>
    <row r="697" spans="1:21" s="9" customFormat="1">
      <c r="A697" s="224" t="s">
        <v>126</v>
      </c>
      <c r="B697" s="36" t="s">
        <v>33</v>
      </c>
      <c r="C697" s="7"/>
      <c r="D697" s="117"/>
      <c r="E697" s="78"/>
      <c r="F697" s="191">
        <f>+ROUND((E697*C697),2)</f>
        <v>0</v>
      </c>
      <c r="G697" s="33"/>
      <c r="H697" s="33"/>
      <c r="I697" s="33"/>
      <c r="J697" s="33"/>
    </row>
    <row r="698" spans="1:21" s="57" customFormat="1">
      <c r="A698" s="190" t="s">
        <v>294</v>
      </c>
      <c r="B698" s="48" t="s">
        <v>941</v>
      </c>
      <c r="C698" s="7">
        <v>615.38</v>
      </c>
      <c r="D698" s="24" t="s">
        <v>2</v>
      </c>
      <c r="E698" s="25">
        <v>154.53</v>
      </c>
      <c r="F698" s="191">
        <f>+ROUND(C698*E698,2)</f>
        <v>95094.67</v>
      </c>
      <c r="G698" s="68"/>
      <c r="H698" s="69"/>
      <c r="I698" s="70"/>
    </row>
    <row r="699" spans="1:21" s="57" customFormat="1" ht="25.5">
      <c r="A699" s="190" t="s">
        <v>295</v>
      </c>
      <c r="B699" s="48" t="s">
        <v>931</v>
      </c>
      <c r="C699" s="7">
        <v>263.74</v>
      </c>
      <c r="D699" s="24" t="s">
        <v>2</v>
      </c>
      <c r="E699" s="25">
        <v>1125.8</v>
      </c>
      <c r="F699" s="191">
        <f>+ROUND(C699*E699,2)</f>
        <v>296918.49</v>
      </c>
      <c r="G699" s="68"/>
      <c r="H699" s="69"/>
      <c r="I699" s="70"/>
    </row>
    <row r="700" spans="1:21" s="57" customFormat="1" ht="7.5" customHeight="1">
      <c r="A700" s="190"/>
      <c r="B700" s="48"/>
      <c r="C700" s="7"/>
      <c r="D700" s="24"/>
      <c r="E700" s="25"/>
      <c r="F700" s="191"/>
      <c r="G700" s="68"/>
      <c r="H700" s="69"/>
      <c r="I700" s="70"/>
    </row>
    <row r="701" spans="1:21" s="57" customFormat="1">
      <c r="A701" s="190">
        <v>2.2000000000000002</v>
      </c>
      <c r="B701" s="48" t="s">
        <v>293</v>
      </c>
      <c r="C701" s="7">
        <v>599.4</v>
      </c>
      <c r="D701" s="24" t="s">
        <v>11</v>
      </c>
      <c r="E701" s="25">
        <v>28.5</v>
      </c>
      <c r="F701" s="191">
        <f>+ROUND(C701*E701,2)</f>
        <v>17082.900000000001</v>
      </c>
      <c r="G701" s="68"/>
      <c r="H701" s="69"/>
      <c r="I701" s="70"/>
    </row>
    <row r="702" spans="1:21" s="57" customFormat="1">
      <c r="A702" s="182">
        <v>2.2999999999999998</v>
      </c>
      <c r="B702" s="26" t="s">
        <v>4</v>
      </c>
      <c r="C702" s="7">
        <v>87.91</v>
      </c>
      <c r="D702" s="24" t="s">
        <v>2</v>
      </c>
      <c r="E702" s="25">
        <v>1108.8900000000001</v>
      </c>
      <c r="F702" s="191">
        <f>+ROUND(C702*E702,2)</f>
        <v>97482.52</v>
      </c>
      <c r="G702" s="68"/>
    </row>
    <row r="703" spans="1:21" s="57" customFormat="1" ht="27.75" customHeight="1">
      <c r="A703" s="182">
        <v>2.4</v>
      </c>
      <c r="B703" s="31" t="s">
        <v>942</v>
      </c>
      <c r="C703" s="7">
        <v>329.67</v>
      </c>
      <c r="D703" s="24" t="s">
        <v>2</v>
      </c>
      <c r="E703" s="25">
        <v>668.95</v>
      </c>
      <c r="F703" s="191">
        <f>+ROUND(C703*E703,2)</f>
        <v>220532.75</v>
      </c>
      <c r="G703" s="68"/>
    </row>
    <row r="704" spans="1:21" s="57" customFormat="1" ht="25.5">
      <c r="A704" s="190">
        <v>2.5</v>
      </c>
      <c r="B704" s="48" t="s">
        <v>296</v>
      </c>
      <c r="C704" s="7">
        <v>743.96</v>
      </c>
      <c r="D704" s="24" t="s">
        <v>2</v>
      </c>
      <c r="E704" s="25">
        <v>183.5</v>
      </c>
      <c r="F704" s="191">
        <f>+ROUND(C704*E704,2)</f>
        <v>136516.66</v>
      </c>
      <c r="G704" s="68"/>
    </row>
    <row r="705" spans="1:10" s="57" customFormat="1" ht="25.5">
      <c r="A705">
        <v>2.6</v>
      </c>
      <c r="B705" s="170" t="s">
        <v>459</v>
      </c>
      <c r="C705" s="140">
        <v>648.07000000000005</v>
      </c>
      <c r="D705" s="148" t="s">
        <v>2</v>
      </c>
      <c r="E705" s="152">
        <v>210</v>
      </c>
      <c r="F705" s="206">
        <f>+ROUND(C705*E705,2)</f>
        <v>136094.70000000001</v>
      </c>
      <c r="G705" s="68"/>
    </row>
    <row r="706" spans="1:10" s="9" customFormat="1" ht="8.25" customHeight="1">
      <c r="A706"/>
      <c r="B706" s="16"/>
      <c r="C706" s="7"/>
      <c r="D706" s="34"/>
      <c r="E706" s="78"/>
      <c r="F706" s="191">
        <f t="shared" ref="F706:F712" si="31">+ROUND((E706*C706),2)</f>
        <v>0</v>
      </c>
      <c r="G706" s="33"/>
      <c r="H706" s="33"/>
      <c r="I706" s="33"/>
      <c r="J706" s="33"/>
    </row>
    <row r="707" spans="1:10" s="9" customFormat="1">
      <c r="A707" s="224" t="s">
        <v>127</v>
      </c>
      <c r="B707" s="36" t="s">
        <v>128</v>
      </c>
      <c r="C707" s="7"/>
      <c r="D707" s="117"/>
      <c r="E707" s="78"/>
      <c r="F707" s="191">
        <f t="shared" si="31"/>
        <v>0</v>
      </c>
      <c r="G707" s="33"/>
      <c r="H707" s="33"/>
      <c r="I707" s="33"/>
      <c r="J707" s="33"/>
    </row>
    <row r="708" spans="1:10" s="41" customFormat="1" ht="30.75" customHeight="1">
      <c r="A708" t="s">
        <v>129</v>
      </c>
      <c r="B708" s="44" t="s">
        <v>859</v>
      </c>
      <c r="C708" s="7">
        <v>1018.98</v>
      </c>
      <c r="D708" s="34" t="s">
        <v>1</v>
      </c>
      <c r="E708" s="78">
        <v>321.10000000000002</v>
      </c>
      <c r="F708" s="191">
        <f t="shared" si="31"/>
        <v>327194.48</v>
      </c>
      <c r="G708" s="68"/>
      <c r="H708" s="45"/>
      <c r="I708" s="45"/>
      <c r="J708" s="45"/>
    </row>
    <row r="709" spans="1:10" s="9" customFormat="1" ht="7.5" customHeight="1">
      <c r="A709"/>
      <c r="B709" s="35"/>
      <c r="C709" s="7"/>
      <c r="D709" s="117"/>
      <c r="E709" s="78"/>
      <c r="F709" s="191">
        <f t="shared" si="31"/>
        <v>0</v>
      </c>
      <c r="G709" s="33"/>
      <c r="H709" s="33"/>
      <c r="I709" s="33"/>
      <c r="J709" s="33"/>
    </row>
    <row r="710" spans="1:10" s="9" customFormat="1">
      <c r="A710" s="224" t="s">
        <v>130</v>
      </c>
      <c r="B710" s="36" t="s">
        <v>131</v>
      </c>
      <c r="C710" s="7"/>
      <c r="D710" s="117"/>
      <c r="E710" s="78"/>
      <c r="F710" s="191">
        <f t="shared" si="31"/>
        <v>0</v>
      </c>
      <c r="G710" s="33"/>
      <c r="H710" s="33"/>
      <c r="I710" s="33"/>
      <c r="J710" s="33"/>
    </row>
    <row r="711" spans="1:10" s="9" customFormat="1" ht="18.75" customHeight="1">
      <c r="A711" t="s">
        <v>132</v>
      </c>
      <c r="B711" s="44" t="s">
        <v>943</v>
      </c>
      <c r="C711" s="7">
        <v>999</v>
      </c>
      <c r="D711" s="34" t="s">
        <v>1</v>
      </c>
      <c r="E711" s="78">
        <v>27.98</v>
      </c>
      <c r="F711" s="191">
        <f t="shared" si="31"/>
        <v>27952.02</v>
      </c>
      <c r="G711" s="68"/>
      <c r="H711" s="33"/>
      <c r="I711" s="33"/>
      <c r="J711" s="33"/>
    </row>
    <row r="712" spans="1:10" s="9" customFormat="1" ht="6" customHeight="1">
      <c r="A712"/>
      <c r="B712" s="35"/>
      <c r="C712" s="7"/>
      <c r="D712" s="117"/>
      <c r="E712" s="78"/>
      <c r="F712" s="191">
        <f t="shared" si="31"/>
        <v>0</v>
      </c>
      <c r="G712" s="33"/>
      <c r="H712" s="33"/>
      <c r="I712" s="33"/>
      <c r="J712" s="33"/>
    </row>
    <row r="713" spans="1:10" s="9" customFormat="1">
      <c r="A713" s="224" t="s">
        <v>133</v>
      </c>
      <c r="B713" s="36" t="s">
        <v>134</v>
      </c>
      <c r="C713" s="7"/>
      <c r="D713" s="117"/>
      <c r="E713" s="78"/>
      <c r="F713" s="191"/>
      <c r="G713" s="33"/>
      <c r="H713" s="33"/>
      <c r="I713" s="33"/>
      <c r="J713" s="33"/>
    </row>
    <row r="714" spans="1:10" s="9" customFormat="1" ht="25.5">
      <c r="A714" t="s">
        <v>135</v>
      </c>
      <c r="B714" s="73" t="s">
        <v>407</v>
      </c>
      <c r="C714" s="7">
        <v>6</v>
      </c>
      <c r="D714" s="117" t="s">
        <v>3</v>
      </c>
      <c r="E714" s="78">
        <v>2119.35</v>
      </c>
      <c r="F714" s="191">
        <f t="shared" ref="F714:F719" si="32">+ROUND((E714*C714),2)</f>
        <v>12716.1</v>
      </c>
      <c r="G714" s="68"/>
      <c r="H714" s="33"/>
      <c r="I714" s="33"/>
      <c r="J714" s="33"/>
    </row>
    <row r="715" spans="1:10" s="9" customFormat="1" ht="25.5">
      <c r="A715" t="s">
        <v>136</v>
      </c>
      <c r="B715" s="73" t="s">
        <v>861</v>
      </c>
      <c r="C715" s="7">
        <v>4</v>
      </c>
      <c r="D715" s="117" t="s">
        <v>3</v>
      </c>
      <c r="E715" s="78">
        <v>2443.85</v>
      </c>
      <c r="F715" s="191">
        <f t="shared" si="32"/>
        <v>9775.4</v>
      </c>
      <c r="G715" s="68"/>
      <c r="H715" s="33"/>
      <c r="I715" s="33"/>
      <c r="J715" s="33"/>
    </row>
    <row r="716" spans="1:10" s="9" customFormat="1">
      <c r="A716" t="s">
        <v>137</v>
      </c>
      <c r="B716" s="35" t="s">
        <v>410</v>
      </c>
      <c r="C716" s="7">
        <v>20</v>
      </c>
      <c r="D716" s="16" t="s">
        <v>3</v>
      </c>
      <c r="E716" s="78">
        <v>1566.25</v>
      </c>
      <c r="F716" s="191">
        <f t="shared" si="32"/>
        <v>31325</v>
      </c>
      <c r="G716" s="68"/>
      <c r="H716" s="33"/>
      <c r="I716" s="33"/>
      <c r="J716" s="33"/>
    </row>
    <row r="717" spans="1:10" s="9" customFormat="1">
      <c r="A717" t="s">
        <v>754</v>
      </c>
      <c r="B717" s="35" t="s">
        <v>863</v>
      </c>
      <c r="C717" s="7">
        <v>10</v>
      </c>
      <c r="D717" s="16" t="s">
        <v>3</v>
      </c>
      <c r="E717" s="78">
        <v>3903.59</v>
      </c>
      <c r="F717" s="191">
        <f t="shared" si="32"/>
        <v>39035.9</v>
      </c>
      <c r="G717" s="68"/>
      <c r="H717" s="33"/>
      <c r="I717" s="33"/>
      <c r="J717" s="33"/>
    </row>
    <row r="718" spans="1:10" s="9" customFormat="1" ht="5.25" customHeight="1">
      <c r="A718"/>
      <c r="B718" s="35"/>
      <c r="C718" s="7"/>
      <c r="D718" s="16"/>
      <c r="E718" s="78"/>
      <c r="F718" s="191">
        <f t="shared" si="32"/>
        <v>0</v>
      </c>
      <c r="G718" s="68"/>
      <c r="H718" s="33"/>
      <c r="I718" s="33"/>
      <c r="J718" s="33"/>
    </row>
    <row r="719" spans="1:10" s="9" customFormat="1">
      <c r="A719" s="224" t="s">
        <v>138</v>
      </c>
      <c r="B719" s="36" t="s">
        <v>139</v>
      </c>
      <c r="C719" s="7"/>
      <c r="D719" s="117"/>
      <c r="E719" s="78"/>
      <c r="F719" s="191">
        <f t="shared" si="32"/>
        <v>0</v>
      </c>
      <c r="G719" s="33"/>
      <c r="H719" s="33"/>
      <c r="I719" s="33"/>
      <c r="J719" s="33"/>
    </row>
    <row r="720" spans="1:10" s="57" customFormat="1">
      <c r="A720" s="182">
        <v>6.1</v>
      </c>
      <c r="B720" s="73" t="s">
        <v>876</v>
      </c>
      <c r="C720" s="7">
        <v>4</v>
      </c>
      <c r="D720" s="24" t="s">
        <v>3</v>
      </c>
      <c r="E720" s="23">
        <v>14250.5</v>
      </c>
      <c r="F720" s="191">
        <f>+ROUND(C720*E720,2)</f>
        <v>57002</v>
      </c>
      <c r="G720" s="68"/>
    </row>
    <row r="721" spans="1:10" s="57" customFormat="1">
      <c r="A721" s="182">
        <v>6.2</v>
      </c>
      <c r="B721" s="73" t="s">
        <v>875</v>
      </c>
      <c r="C721" s="7">
        <v>3</v>
      </c>
      <c r="D721" s="24" t="s">
        <v>3</v>
      </c>
      <c r="E721" s="25">
        <v>43500.9</v>
      </c>
      <c r="F721" s="191">
        <f>+ROUND(C721*E721,2)</f>
        <v>130502.7</v>
      </c>
      <c r="G721" s="68"/>
    </row>
    <row r="722" spans="1:10" s="57" customFormat="1" ht="14.25" customHeight="1">
      <c r="A722" s="182">
        <v>6.3</v>
      </c>
      <c r="B722" s="5" t="s">
        <v>69</v>
      </c>
      <c r="C722" s="7">
        <v>3</v>
      </c>
      <c r="D722" s="24" t="s">
        <v>3</v>
      </c>
      <c r="E722" s="25">
        <v>3500</v>
      </c>
      <c r="F722" s="191">
        <f>+ROUND(C722*E722,2)</f>
        <v>10500</v>
      </c>
      <c r="G722" s="68"/>
    </row>
    <row r="723" spans="1:10" s="57" customFormat="1" ht="14.25" customHeight="1">
      <c r="A723" s="182">
        <v>6.4</v>
      </c>
      <c r="B723" s="121" t="s">
        <v>860</v>
      </c>
      <c r="C723" s="121">
        <v>4</v>
      </c>
      <c r="D723" s="121" t="s">
        <v>3</v>
      </c>
      <c r="E723" s="121">
        <v>22500</v>
      </c>
      <c r="F723" s="226">
        <f>+ROUND(C723*E723,2)</f>
        <v>90000</v>
      </c>
      <c r="G723" s="68"/>
    </row>
    <row r="724" spans="1:10" s="57" customFormat="1" ht="6.75" customHeight="1">
      <c r="A724" s="182"/>
      <c r="B724" s="5"/>
      <c r="C724" s="7"/>
      <c r="D724" s="24"/>
      <c r="E724" s="25"/>
      <c r="F724"/>
      <c r="G724" s="68"/>
    </row>
    <row r="725" spans="1:10" s="9" customFormat="1">
      <c r="A725" s="224">
        <v>7</v>
      </c>
      <c r="B725" s="36" t="s">
        <v>48</v>
      </c>
      <c r="C725" s="7"/>
      <c r="D725" s="117"/>
      <c r="E725" s="78"/>
      <c r="F725">
        <f>+ROUND(C725*E725,2)</f>
        <v>0</v>
      </c>
      <c r="G725" s="33"/>
      <c r="H725" s="33"/>
      <c r="I725" s="33"/>
      <c r="J725" s="33"/>
    </row>
    <row r="726" spans="1:10" s="72" customFormat="1">
      <c r="A726" s="182">
        <v>7.1</v>
      </c>
      <c r="B726" s="43" t="s">
        <v>862</v>
      </c>
      <c r="C726" s="7">
        <v>999</v>
      </c>
      <c r="D726" s="24" t="s">
        <v>1</v>
      </c>
      <c r="E726" s="74">
        <v>10.01</v>
      </c>
      <c r="F726">
        <f>+ROUND(C726*E726,2)</f>
        <v>9999.99</v>
      </c>
      <c r="G726" s="68"/>
    </row>
    <row r="727" spans="1:10" s="72" customFormat="1" ht="11.25" customHeight="1">
      <c r="A727" s="182"/>
      <c r="B727" s="46"/>
      <c r="C727" s="7"/>
      <c r="D727" s="24"/>
      <c r="E727" s="74"/>
      <c r="F727" s="191">
        <f>+ROUND(C727*E727,2)</f>
        <v>0</v>
      </c>
      <c r="G727" s="68"/>
    </row>
    <row r="728" spans="1:10" s="72" customFormat="1" ht="38.25">
      <c r="A728" s="210">
        <v>8</v>
      </c>
      <c r="B728" s="47" t="s">
        <v>121</v>
      </c>
      <c r="C728" s="7">
        <v>999</v>
      </c>
      <c r="D728" s="34" t="s">
        <v>1</v>
      </c>
      <c r="E728" s="8">
        <v>23.11</v>
      </c>
      <c r="F728" s="191">
        <f>ROUND(C728*E728,2)</f>
        <v>23086.89</v>
      </c>
      <c r="G728" s="68"/>
      <c r="J728" s="75"/>
    </row>
    <row r="729" spans="1:10" s="72" customFormat="1" ht="12.75" customHeight="1">
      <c r="A729" s="182"/>
      <c r="B729" s="46"/>
      <c r="C729" s="7"/>
      <c r="D729" s="34"/>
      <c r="E729" s="104"/>
      <c r="F729" s="191"/>
      <c r="G729" s="68"/>
    </row>
    <row r="730" spans="1:10" s="72" customFormat="1" ht="12.75" customHeight="1">
      <c r="A730" s="182">
        <v>9</v>
      </c>
      <c r="B730" s="46" t="s">
        <v>74</v>
      </c>
      <c r="C730" s="7">
        <v>999</v>
      </c>
      <c r="D730" s="34" t="s">
        <v>1</v>
      </c>
      <c r="E730" s="104">
        <v>15</v>
      </c>
      <c r="F730" s="191">
        <f>ROUND(C730*E730,2)</f>
        <v>14985</v>
      </c>
      <c r="G730" s="68"/>
      <c r="J730" s="75"/>
    </row>
    <row r="731" spans="1:10" s="57" customFormat="1" ht="16.5" customHeight="1">
      <c r="A731" s="200"/>
      <c r="B731" s="154" t="s">
        <v>270</v>
      </c>
      <c r="C731" s="154"/>
      <c r="D731" s="154"/>
      <c r="E731" s="155"/>
      <c r="F731" s="201">
        <f>SUM(F695:F730)</f>
        <v>1798783.17</v>
      </c>
      <c r="G731" s="68"/>
    </row>
    <row r="732" spans="1:10" s="9" customFormat="1">
      <c r="A732"/>
      <c r="B732" s="35"/>
      <c r="C732" s="7"/>
      <c r="D732" s="117"/>
      <c r="E732" s="78"/>
      <c r="F732" s="191"/>
      <c r="G732" s="33"/>
      <c r="H732" s="33"/>
      <c r="I732" s="33"/>
      <c r="J732" s="33"/>
    </row>
    <row r="733" spans="1:10" s="41" customFormat="1" ht="17.25" customHeight="1">
      <c r="A733" t="s">
        <v>272</v>
      </c>
      <c r="B733" s="42" t="s">
        <v>306</v>
      </c>
      <c r="C733" s="7"/>
      <c r="D733" s="117"/>
      <c r="E733" s="78"/>
      <c r="F733" s="191"/>
      <c r="G733" s="45"/>
      <c r="H733" s="45"/>
      <c r="I733" s="45"/>
      <c r="J733" s="45"/>
    </row>
    <row r="734" spans="1:10" s="41" customFormat="1">
      <c r="A734"/>
      <c r="B734" s="121"/>
      <c r="C734" s="7"/>
      <c r="D734" s="16"/>
      <c r="E734" s="16"/>
      <c r="F734" s="191"/>
      <c r="G734" s="49"/>
      <c r="H734" s="9"/>
      <c r="I734" s="9"/>
    </row>
    <row r="735" spans="1:10" s="57" customFormat="1">
      <c r="A735" s="188">
        <v>1</v>
      </c>
      <c r="B735" s="37" t="s">
        <v>309</v>
      </c>
      <c r="C735" s="7"/>
      <c r="D735" s="120"/>
      <c r="E735" s="118"/>
      <c r="F735" s="191"/>
      <c r="G735" s="59"/>
      <c r="H735" s="69"/>
      <c r="I735" s="70"/>
    </row>
    <row r="736" spans="1:10" s="41" customFormat="1">
      <c r="A736" s="216">
        <v>1.1000000000000001</v>
      </c>
      <c r="B736" s="16" t="s">
        <v>32</v>
      </c>
      <c r="C736" s="7">
        <v>1</v>
      </c>
      <c r="D736" s="77" t="s">
        <v>288</v>
      </c>
      <c r="E736" s="76">
        <v>3500</v>
      </c>
      <c r="F736" s="191">
        <f t="shared" ref="F736:F764" si="33">ROUND((C736*E736),2)</f>
        <v>3500</v>
      </c>
      <c r="G736" s="59"/>
      <c r="H736" s="9"/>
      <c r="I736" s="9"/>
    </row>
    <row r="737" spans="1:9" s="41" customFormat="1">
      <c r="A737" s="187"/>
      <c r="B737" s="16"/>
      <c r="C737" s="7"/>
      <c r="D737" s="77"/>
      <c r="E737" s="76"/>
      <c r="F737" s="191"/>
      <c r="G737" s="59"/>
      <c r="H737" s="9"/>
      <c r="I737" s="9"/>
    </row>
    <row r="738" spans="1:9" s="41" customFormat="1">
      <c r="A738" s="188">
        <v>2</v>
      </c>
      <c r="B738" s="37" t="s">
        <v>33</v>
      </c>
      <c r="C738" s="7"/>
      <c r="D738" s="77"/>
      <c r="E738" s="76"/>
      <c r="F738" s="191"/>
      <c r="G738" s="59"/>
      <c r="H738" s="9"/>
      <c r="I738" s="9"/>
    </row>
    <row r="739" spans="1:9" s="41" customFormat="1">
      <c r="A739" s="216">
        <v>2.1</v>
      </c>
      <c r="B739" s="30" t="s">
        <v>310</v>
      </c>
      <c r="C739" s="7">
        <v>167.91</v>
      </c>
      <c r="D739" s="77" t="s">
        <v>2</v>
      </c>
      <c r="E739" s="76">
        <v>154.5</v>
      </c>
      <c r="F739" s="191">
        <f t="shared" si="33"/>
        <v>25942.1</v>
      </c>
      <c r="G739" s="59"/>
      <c r="H739" s="9"/>
      <c r="I739" s="9"/>
    </row>
    <row r="740" spans="1:9" s="41" customFormat="1" ht="25.5">
      <c r="A740" s="216">
        <v>2.2000000000000002</v>
      </c>
      <c r="B740" s="30" t="s">
        <v>311</v>
      </c>
      <c r="C740" s="7">
        <v>24.77</v>
      </c>
      <c r="D740" s="77" t="s">
        <v>2</v>
      </c>
      <c r="E740" s="76">
        <v>183.68</v>
      </c>
      <c r="F740" s="191">
        <f t="shared" si="33"/>
        <v>4549.75</v>
      </c>
      <c r="G740" s="174"/>
      <c r="H740" s="13"/>
      <c r="I740" s="9"/>
    </row>
    <row r="741" spans="1:9" s="41" customFormat="1" ht="25.5">
      <c r="A741" s="216">
        <v>2.2999999999999998</v>
      </c>
      <c r="B741" s="27" t="s">
        <v>868</v>
      </c>
      <c r="C741" s="7">
        <v>178.92</v>
      </c>
      <c r="D741" s="77" t="s">
        <v>2</v>
      </c>
      <c r="E741" s="76">
        <v>210</v>
      </c>
      <c r="F741" s="191">
        <f t="shared" si="33"/>
        <v>37573.199999999997</v>
      </c>
      <c r="G741" s="59"/>
      <c r="H741" s="13"/>
      <c r="I741" s="13"/>
    </row>
    <row r="742" spans="1:9" s="41" customFormat="1" ht="6.75" customHeight="1">
      <c r="A742" s="187"/>
      <c r="B742" s="79"/>
      <c r="C742" s="7">
        <v>0</v>
      </c>
      <c r="D742" s="77"/>
      <c r="E742" s="76"/>
      <c r="F742" s="191">
        <f t="shared" si="33"/>
        <v>0</v>
      </c>
      <c r="G742" s="59"/>
      <c r="H742" s="13"/>
      <c r="I742" s="9"/>
    </row>
    <row r="743" spans="1:9" s="57" customFormat="1" ht="25.5">
      <c r="A743" s="188">
        <v>3</v>
      </c>
      <c r="B743" s="29" t="s">
        <v>869</v>
      </c>
      <c r="C743" s="7">
        <v>0</v>
      </c>
      <c r="D743" s="120"/>
      <c r="E743" s="118"/>
      <c r="F743" s="191">
        <f t="shared" si="33"/>
        <v>0</v>
      </c>
      <c r="G743" s="59"/>
      <c r="H743" s="69"/>
      <c r="I743" s="70"/>
    </row>
    <row r="744" spans="1:9" s="41" customFormat="1">
      <c r="A744" s="216">
        <v>3.1</v>
      </c>
      <c r="B744" s="30" t="s">
        <v>312</v>
      </c>
      <c r="C744" s="7">
        <v>6.53</v>
      </c>
      <c r="D744" s="77" t="s">
        <v>2</v>
      </c>
      <c r="E744" s="76">
        <v>11436.25</v>
      </c>
      <c r="F744" s="191">
        <f t="shared" si="33"/>
        <v>74678.710000000006</v>
      </c>
      <c r="G744" s="175"/>
      <c r="H744" s="13"/>
      <c r="I744" s="9"/>
    </row>
    <row r="745" spans="1:9" s="41" customFormat="1" ht="14.25" customHeight="1">
      <c r="A745" s="216">
        <v>3.2</v>
      </c>
      <c r="B745" s="119" t="s">
        <v>313</v>
      </c>
      <c r="C745" s="7">
        <v>0.64</v>
      </c>
      <c r="D745" s="77" t="s">
        <v>2</v>
      </c>
      <c r="E745" s="76">
        <v>13999.69</v>
      </c>
      <c r="F745" s="191">
        <f t="shared" si="33"/>
        <v>8959.7999999999993</v>
      </c>
      <c r="G745" s="175"/>
      <c r="H745" s="13"/>
      <c r="I745" s="9"/>
    </row>
    <row r="746" spans="1:9" s="41" customFormat="1">
      <c r="A746">
        <v>3.3</v>
      </c>
      <c r="B746" s="122" t="s">
        <v>314</v>
      </c>
      <c r="C746" s="140">
        <v>4.9400000000000004</v>
      </c>
      <c r="D746" s="146" t="s">
        <v>2</v>
      </c>
      <c r="E746" s="143">
        <v>12834.49</v>
      </c>
      <c r="F746" s="206">
        <f t="shared" si="33"/>
        <v>63402.38</v>
      </c>
      <c r="G746" s="175"/>
      <c r="H746" s="13"/>
      <c r="I746" s="9"/>
    </row>
    <row r="747" spans="1:9" s="41" customFormat="1">
      <c r="A747" s="216">
        <v>3.4</v>
      </c>
      <c r="B747" s="16" t="s">
        <v>315</v>
      </c>
      <c r="C747" s="7">
        <v>14.38</v>
      </c>
      <c r="D747" s="77" t="s">
        <v>2</v>
      </c>
      <c r="E747" s="76">
        <v>19906.63</v>
      </c>
      <c r="F747" s="191">
        <f t="shared" si="33"/>
        <v>286257.34000000003</v>
      </c>
      <c r="G747" s="175"/>
      <c r="H747" s="13"/>
      <c r="I747" s="9"/>
    </row>
    <row r="748" spans="1:9" s="41" customFormat="1">
      <c r="A748" s="216">
        <v>3.5</v>
      </c>
      <c r="B748" s="16" t="s">
        <v>316</v>
      </c>
      <c r="C748" s="7">
        <v>1.1299999999999999</v>
      </c>
      <c r="D748" s="77" t="s">
        <v>2</v>
      </c>
      <c r="E748" s="76">
        <v>24410.73</v>
      </c>
      <c r="F748" s="191">
        <f t="shared" si="33"/>
        <v>27584.12</v>
      </c>
      <c r="G748" s="175"/>
      <c r="H748" s="13"/>
      <c r="I748" s="9"/>
    </row>
    <row r="749" spans="1:9" s="41" customFormat="1">
      <c r="A749" s="216">
        <v>3.6</v>
      </c>
      <c r="B749" s="16" t="s">
        <v>317</v>
      </c>
      <c r="C749" s="7">
        <v>0.81</v>
      </c>
      <c r="D749" s="77" t="s">
        <v>2</v>
      </c>
      <c r="E749" s="76">
        <v>25647.16</v>
      </c>
      <c r="F749" s="191">
        <f t="shared" si="33"/>
        <v>20774.2</v>
      </c>
      <c r="G749" s="175"/>
      <c r="H749" s="13"/>
      <c r="I749" s="9"/>
    </row>
    <row r="750" spans="1:9" s="41" customFormat="1">
      <c r="A750" s="216">
        <v>3.7</v>
      </c>
      <c r="B750" s="16" t="s">
        <v>318</v>
      </c>
      <c r="C750" s="7">
        <v>5.86</v>
      </c>
      <c r="D750" s="77" t="s">
        <v>2</v>
      </c>
      <c r="E750" s="76">
        <v>14526.97</v>
      </c>
      <c r="F750" s="191">
        <f t="shared" si="33"/>
        <v>85128.04</v>
      </c>
      <c r="G750" s="175"/>
      <c r="H750" s="9"/>
      <c r="I750" s="9"/>
    </row>
    <row r="751" spans="1:9" s="41" customFormat="1">
      <c r="A751" s="216">
        <v>3.8</v>
      </c>
      <c r="B751" s="16" t="s">
        <v>319</v>
      </c>
      <c r="C751" s="7">
        <v>3.82</v>
      </c>
      <c r="D751" s="77" t="s">
        <v>2</v>
      </c>
      <c r="E751" s="76">
        <v>5068.3</v>
      </c>
      <c r="F751" s="191">
        <f t="shared" si="33"/>
        <v>19360.91</v>
      </c>
      <c r="G751" s="175"/>
      <c r="H751" s="9"/>
      <c r="I751" s="9"/>
    </row>
    <row r="752" spans="1:9" s="41" customFormat="1">
      <c r="A752" s="187"/>
      <c r="B752" s="79"/>
      <c r="C752" s="7"/>
      <c r="D752" s="77"/>
      <c r="E752" s="76"/>
      <c r="F752" s="191"/>
      <c r="G752" s="59"/>
      <c r="H752" s="13"/>
      <c r="I752" s="13"/>
    </row>
    <row r="753" spans="1:9" s="57" customFormat="1">
      <c r="A753" s="188">
        <v>4</v>
      </c>
      <c r="B753" s="37" t="s">
        <v>200</v>
      </c>
      <c r="C753" s="7"/>
      <c r="D753" s="120"/>
      <c r="E753" s="118"/>
      <c r="F753" s="191"/>
      <c r="G753" s="59"/>
      <c r="H753" s="69"/>
      <c r="I753" s="70"/>
    </row>
    <row r="754" spans="1:9" s="41" customFormat="1">
      <c r="A754" s="216">
        <v>4.0999999999999996</v>
      </c>
      <c r="B754" s="16" t="s">
        <v>56</v>
      </c>
      <c r="C754" s="7">
        <v>61.1</v>
      </c>
      <c r="D754" s="77" t="s">
        <v>11</v>
      </c>
      <c r="E754" s="76">
        <v>279.61</v>
      </c>
      <c r="F754" s="191">
        <f t="shared" si="33"/>
        <v>17084.169999999998</v>
      </c>
      <c r="G754" s="175"/>
      <c r="H754" s="9"/>
      <c r="I754" s="9"/>
    </row>
    <row r="755" spans="1:9" s="41" customFormat="1">
      <c r="A755" s="216">
        <v>4.2</v>
      </c>
      <c r="B755" s="16" t="s">
        <v>53</v>
      </c>
      <c r="C755" s="7">
        <v>66.89</v>
      </c>
      <c r="D755" s="77" t="s">
        <v>11</v>
      </c>
      <c r="E755" s="76">
        <v>294.77999999999997</v>
      </c>
      <c r="F755" s="191">
        <f t="shared" si="33"/>
        <v>19717.830000000002</v>
      </c>
      <c r="G755" s="175"/>
      <c r="H755" s="9"/>
      <c r="I755" s="9"/>
    </row>
    <row r="756" spans="1:9" s="41" customFormat="1">
      <c r="A756" s="216">
        <v>4.3</v>
      </c>
      <c r="B756" s="16" t="s">
        <v>241</v>
      </c>
      <c r="C756" s="7">
        <v>39.82</v>
      </c>
      <c r="D756" s="77" t="s">
        <v>11</v>
      </c>
      <c r="E756" s="76">
        <v>475.66</v>
      </c>
      <c r="F756" s="191">
        <f t="shared" si="33"/>
        <v>18940.78</v>
      </c>
      <c r="G756" s="175"/>
      <c r="H756" s="9"/>
      <c r="I756" s="9"/>
    </row>
    <row r="757" spans="1:9" s="41" customFormat="1">
      <c r="A757" s="216">
        <v>4.4000000000000004</v>
      </c>
      <c r="B757" s="16" t="s">
        <v>320</v>
      </c>
      <c r="C757" s="7">
        <v>33.76</v>
      </c>
      <c r="D757" s="77" t="s">
        <v>11</v>
      </c>
      <c r="E757" s="76">
        <v>488.98</v>
      </c>
      <c r="F757">
        <f t="shared" si="33"/>
        <v>16507.96</v>
      </c>
      <c r="G757" s="175"/>
      <c r="I757" s="9"/>
    </row>
    <row r="758" spans="1:9" s="41" customFormat="1">
      <c r="A758" s="216">
        <v>4.5</v>
      </c>
      <c r="B758" s="16" t="s">
        <v>59</v>
      </c>
      <c r="C758" s="7">
        <v>42.24</v>
      </c>
      <c r="D758" s="77" t="s">
        <v>1</v>
      </c>
      <c r="E758" s="76">
        <v>78.489999999999995</v>
      </c>
      <c r="F758">
        <f t="shared" si="33"/>
        <v>3315.42</v>
      </c>
      <c r="G758" s="175"/>
      <c r="I758" s="9"/>
    </row>
    <row r="759" spans="1:9" s="41" customFormat="1">
      <c r="A759" s="216">
        <v>4.5999999999999996</v>
      </c>
      <c r="B759" s="16" t="s">
        <v>321</v>
      </c>
      <c r="C759" s="7">
        <v>106.71</v>
      </c>
      <c r="D759" s="77" t="s">
        <v>11</v>
      </c>
      <c r="E759" s="76">
        <v>45.5</v>
      </c>
      <c r="F759">
        <f t="shared" si="33"/>
        <v>4855.3100000000004</v>
      </c>
      <c r="G759" s="175"/>
      <c r="I759" s="9"/>
    </row>
    <row r="760" spans="1:9" s="41" customFormat="1">
      <c r="A760" s="210">
        <v>4.7</v>
      </c>
      <c r="B760" s="16" t="s">
        <v>322</v>
      </c>
      <c r="C760" s="121">
        <v>106.71</v>
      </c>
      <c r="D760" s="121" t="s">
        <v>11</v>
      </c>
      <c r="E760" s="121">
        <v>126.35</v>
      </c>
      <c r="F760" s="226">
        <f t="shared" si="33"/>
        <v>13482.81</v>
      </c>
      <c r="G760" s="175"/>
      <c r="H760" s="9"/>
      <c r="I760" s="9"/>
    </row>
    <row r="761" spans="1:9" s="41" customFormat="1">
      <c r="A761" s="187"/>
      <c r="B761" s="16"/>
      <c r="C761" s="7"/>
      <c r="D761" s="77"/>
      <c r="E761" s="76"/>
      <c r="F761">
        <f t="shared" si="33"/>
        <v>0</v>
      </c>
      <c r="G761" s="59"/>
      <c r="H761" s="9"/>
      <c r="I761" s="9"/>
    </row>
    <row r="762" spans="1:9" s="57" customFormat="1">
      <c r="A762" s="188">
        <v>5</v>
      </c>
      <c r="B762" s="37" t="s">
        <v>323</v>
      </c>
      <c r="C762" s="7"/>
      <c r="D762" s="120"/>
      <c r="E762" s="118"/>
      <c r="F762">
        <f t="shared" si="33"/>
        <v>0</v>
      </c>
      <c r="G762" s="59"/>
      <c r="H762" s="69"/>
      <c r="I762" s="70"/>
    </row>
    <row r="763" spans="1:9" s="41" customFormat="1">
      <c r="A763" s="216">
        <v>5.0999999999999996</v>
      </c>
      <c r="B763" s="16" t="s">
        <v>324</v>
      </c>
      <c r="C763" s="7">
        <v>20</v>
      </c>
      <c r="D763" s="77" t="s">
        <v>51</v>
      </c>
      <c r="E763" s="76">
        <v>250</v>
      </c>
      <c r="F763">
        <f t="shared" si="33"/>
        <v>5000</v>
      </c>
      <c r="G763" s="59"/>
      <c r="H763" s="9"/>
      <c r="I763" s="9"/>
    </row>
    <row r="764" spans="1:9" s="41" customFormat="1">
      <c r="A764" s="216">
        <v>5.2</v>
      </c>
      <c r="B764" s="16" t="s">
        <v>325</v>
      </c>
      <c r="C764" s="7">
        <v>10</v>
      </c>
      <c r="D764" s="77" t="s">
        <v>51</v>
      </c>
      <c r="E764" s="76">
        <v>250</v>
      </c>
      <c r="F764">
        <f t="shared" si="33"/>
        <v>2500</v>
      </c>
      <c r="G764" s="59"/>
      <c r="H764" s="9"/>
      <c r="I764" s="9"/>
    </row>
    <row r="765" spans="1:9" s="41" customFormat="1">
      <c r="A765" s="216"/>
      <c r="B765" s="16"/>
      <c r="C765" s="7"/>
      <c r="D765" s="77"/>
      <c r="E765" s="76"/>
      <c r="F765" s="191"/>
      <c r="G765" s="59"/>
      <c r="H765" s="9"/>
      <c r="I765" s="9"/>
    </row>
    <row r="766" spans="1:9" s="41" customFormat="1" ht="25.5">
      <c r="A766" s="192">
        <v>6</v>
      </c>
      <c r="B766" s="119" t="s">
        <v>326</v>
      </c>
      <c r="C766" s="7">
        <v>98</v>
      </c>
      <c r="D766" s="77" t="s">
        <v>1</v>
      </c>
      <c r="E766" s="76">
        <v>714.5</v>
      </c>
      <c r="F766" s="191">
        <f>ROUND((C766*E766),2)</f>
        <v>70021</v>
      </c>
      <c r="G766" s="59"/>
      <c r="H766" s="9"/>
      <c r="I766" s="9"/>
    </row>
    <row r="767" spans="1:9" s="41" customFormat="1">
      <c r="A767" s="187"/>
      <c r="B767" s="16"/>
      <c r="C767" s="7"/>
      <c r="D767" s="77"/>
      <c r="E767" s="76"/>
      <c r="F767" s="191">
        <f>ROUND((C767*E767),2)</f>
        <v>0</v>
      </c>
      <c r="G767" s="59"/>
      <c r="H767" s="9"/>
      <c r="I767" s="9"/>
    </row>
    <row r="768" spans="1:9" s="57" customFormat="1">
      <c r="A768" s="188">
        <v>7</v>
      </c>
      <c r="B768" s="37" t="s">
        <v>327</v>
      </c>
      <c r="C768" s="7"/>
      <c r="D768" s="120"/>
      <c r="E768" s="118"/>
      <c r="F768" s="191">
        <f>ROUND((C768*E768),2)</f>
        <v>0</v>
      </c>
      <c r="G768" s="59"/>
      <c r="H768" s="69"/>
      <c r="I768" s="70"/>
    </row>
    <row r="769" spans="1:9" s="41" customFormat="1" ht="25.5">
      <c r="A769" s="203">
        <v>7.1</v>
      </c>
      <c r="B769" s="119" t="s">
        <v>328</v>
      </c>
      <c r="C769" s="7">
        <v>6.1</v>
      </c>
      <c r="D769" s="77" t="s">
        <v>1</v>
      </c>
      <c r="E769" s="76">
        <v>4565.1099999999997</v>
      </c>
      <c r="F769" s="191">
        <f>C769*E769</f>
        <v>27847.17</v>
      </c>
      <c r="G769" s="59"/>
      <c r="H769" s="9"/>
      <c r="I769" s="9"/>
    </row>
    <row r="770" spans="1:9" s="41" customFormat="1" ht="25.5">
      <c r="A770" s="203">
        <v>7.2</v>
      </c>
      <c r="B770" s="119" t="s">
        <v>329</v>
      </c>
      <c r="C770" s="7">
        <v>6.1</v>
      </c>
      <c r="D770" s="77" t="s">
        <v>1</v>
      </c>
      <c r="E770" s="76">
        <v>3016.23</v>
      </c>
      <c r="F770" s="191">
        <f>C770*E770</f>
        <v>18399</v>
      </c>
      <c r="G770" s="59"/>
      <c r="H770" s="9"/>
      <c r="I770" s="9"/>
    </row>
    <row r="771" spans="1:9" s="41" customFormat="1" ht="25.5">
      <c r="A771" s="203">
        <v>7.3</v>
      </c>
      <c r="B771" s="30" t="s">
        <v>330</v>
      </c>
      <c r="C771" s="7">
        <v>1</v>
      </c>
      <c r="D771" s="77" t="s">
        <v>3</v>
      </c>
      <c r="E771" s="76">
        <v>4108.6000000000004</v>
      </c>
      <c r="F771" s="191">
        <f t="shared" ref="F771:F788" si="34">ROUND((C771*E771),2)</f>
        <v>4108.6000000000004</v>
      </c>
      <c r="G771" s="59"/>
      <c r="H771" s="9"/>
      <c r="I771" s="9"/>
    </row>
    <row r="772" spans="1:9" s="41" customFormat="1" ht="25.5">
      <c r="A772" s="203">
        <v>7.4</v>
      </c>
      <c r="B772" s="30" t="s">
        <v>331</v>
      </c>
      <c r="C772" s="7">
        <v>1</v>
      </c>
      <c r="D772" s="77" t="s">
        <v>3</v>
      </c>
      <c r="E772" s="76">
        <v>2714.61</v>
      </c>
      <c r="F772" s="191">
        <f t="shared" si="34"/>
        <v>2714.61</v>
      </c>
      <c r="G772" s="59"/>
      <c r="H772" s="9"/>
      <c r="I772" s="13"/>
    </row>
    <row r="773" spans="1:9" s="41" customFormat="1">
      <c r="A773" s="203">
        <v>7.5</v>
      </c>
      <c r="B773" s="16" t="s">
        <v>332</v>
      </c>
      <c r="C773" s="7">
        <v>3</v>
      </c>
      <c r="D773" s="77" t="s">
        <v>3</v>
      </c>
      <c r="E773" s="76">
        <v>2948.22</v>
      </c>
      <c r="F773" s="191">
        <f t="shared" si="34"/>
        <v>8844.66</v>
      </c>
      <c r="G773" s="175"/>
      <c r="H773" s="9"/>
      <c r="I773" s="9"/>
    </row>
    <row r="774" spans="1:9" s="41" customFormat="1">
      <c r="A774" s="203">
        <v>7.6</v>
      </c>
      <c r="B774" s="16" t="s">
        <v>333</v>
      </c>
      <c r="C774" s="7">
        <v>3</v>
      </c>
      <c r="D774" s="77" t="s">
        <v>3</v>
      </c>
      <c r="E774" s="76">
        <v>2390.48</v>
      </c>
      <c r="F774" s="191">
        <f t="shared" si="34"/>
        <v>7171.44</v>
      </c>
      <c r="G774" s="175"/>
      <c r="H774" s="9"/>
      <c r="I774" s="9"/>
    </row>
    <row r="775" spans="1:9" s="41" customFormat="1">
      <c r="A775" s="203">
        <v>7.7</v>
      </c>
      <c r="B775" s="16" t="s">
        <v>334</v>
      </c>
      <c r="C775" s="7">
        <v>1</v>
      </c>
      <c r="D775" s="77" t="s">
        <v>3</v>
      </c>
      <c r="E775" s="76">
        <v>5500</v>
      </c>
      <c r="F775" s="191">
        <f t="shared" si="34"/>
        <v>5500</v>
      </c>
      <c r="G775" s="176"/>
      <c r="H775" s="9"/>
      <c r="I775" s="9"/>
    </row>
    <row r="776" spans="1:9" s="41" customFormat="1">
      <c r="A776" s="203">
        <v>7.8</v>
      </c>
      <c r="B776" s="14" t="s">
        <v>335</v>
      </c>
      <c r="C776" s="7">
        <v>1</v>
      </c>
      <c r="D776" s="77" t="s">
        <v>3</v>
      </c>
      <c r="E776" s="76">
        <v>6000</v>
      </c>
      <c r="F776" s="191">
        <f t="shared" si="34"/>
        <v>6000</v>
      </c>
      <c r="G776" s="59"/>
      <c r="H776" s="9"/>
      <c r="I776" s="9"/>
    </row>
    <row r="777" spans="1:9" s="41" customFormat="1">
      <c r="A777" s="203">
        <v>7.9</v>
      </c>
      <c r="B777" s="16" t="s">
        <v>336</v>
      </c>
      <c r="C777" s="7">
        <v>1</v>
      </c>
      <c r="D777" s="77" t="s">
        <v>3</v>
      </c>
      <c r="E777" s="76">
        <v>6658.74</v>
      </c>
      <c r="F777" s="191">
        <f t="shared" si="34"/>
        <v>6658.74</v>
      </c>
      <c r="G777" s="59"/>
      <c r="H777" s="9"/>
      <c r="I777" s="9"/>
    </row>
    <row r="778" spans="1:9" s="41" customFormat="1" ht="51">
      <c r="A778">
        <v>7.1</v>
      </c>
      <c r="B778" s="73" t="s">
        <v>924</v>
      </c>
      <c r="C778" s="7">
        <v>4</v>
      </c>
      <c r="D778" s="24" t="s">
        <v>3</v>
      </c>
      <c r="E778" s="25">
        <v>66115.7</v>
      </c>
      <c r="F778" s="191">
        <f>+ROUND(C778*E778,2)</f>
        <v>264462.8</v>
      </c>
      <c r="G778" s="59"/>
      <c r="H778" s="9"/>
      <c r="I778" s="9"/>
    </row>
    <row r="779" spans="1:9" s="41" customFormat="1">
      <c r="A779" s="203">
        <v>7.11</v>
      </c>
      <c r="B779" s="5" t="s">
        <v>925</v>
      </c>
      <c r="C779" s="7">
        <v>4</v>
      </c>
      <c r="D779" s="24" t="s">
        <v>3</v>
      </c>
      <c r="E779" s="25">
        <v>22500</v>
      </c>
      <c r="F779" s="191">
        <f>+ROUND(C779*E779,2)</f>
        <v>90000</v>
      </c>
      <c r="G779" s="59"/>
      <c r="H779" s="9"/>
      <c r="I779" s="9"/>
    </row>
    <row r="780" spans="1:9" s="41" customFormat="1">
      <c r="A780" s="203">
        <v>7.12</v>
      </c>
      <c r="B780" s="16" t="s">
        <v>337</v>
      </c>
      <c r="C780" s="7">
        <v>1</v>
      </c>
      <c r="D780" s="77" t="s">
        <v>3</v>
      </c>
      <c r="E780" s="76">
        <v>7500</v>
      </c>
      <c r="F780" s="191">
        <f t="shared" si="34"/>
        <v>7500</v>
      </c>
      <c r="G780" s="59"/>
      <c r="H780" s="9"/>
      <c r="I780" s="9"/>
    </row>
    <row r="781" spans="1:9" s="41" customFormat="1">
      <c r="A781" s="187"/>
      <c r="B781" s="16"/>
      <c r="C781" s="7"/>
      <c r="D781" s="77"/>
      <c r="E781" s="76"/>
      <c r="F781" s="191">
        <f t="shared" si="34"/>
        <v>0</v>
      </c>
      <c r="G781" s="59"/>
      <c r="H781" s="9"/>
      <c r="I781" s="9"/>
    </row>
    <row r="782" spans="1:9" s="57" customFormat="1">
      <c r="A782" s="188">
        <v>8</v>
      </c>
      <c r="B782" s="37" t="s">
        <v>338</v>
      </c>
      <c r="C782" s="7"/>
      <c r="D782" s="120"/>
      <c r="E782" s="118"/>
      <c r="F782" s="191">
        <f t="shared" si="34"/>
        <v>0</v>
      </c>
      <c r="G782" s="59"/>
      <c r="H782" s="69"/>
      <c r="I782" s="70"/>
    </row>
    <row r="783" spans="1:9" s="41" customFormat="1">
      <c r="A783">
        <v>8.1</v>
      </c>
      <c r="B783" s="122" t="s">
        <v>339</v>
      </c>
      <c r="C783" s="140">
        <v>9.76</v>
      </c>
      <c r="D783" s="146" t="s">
        <v>2</v>
      </c>
      <c r="E783" s="143">
        <v>334.5</v>
      </c>
      <c r="F783" s="206">
        <f t="shared" si="34"/>
        <v>3264.72</v>
      </c>
      <c r="G783" s="176"/>
      <c r="H783" s="9"/>
      <c r="I783" s="9"/>
    </row>
    <row r="784" spans="1:9" s="41" customFormat="1" ht="25.5">
      <c r="A784" s="216">
        <v>8.1999999999999993</v>
      </c>
      <c r="B784" s="30" t="s">
        <v>340</v>
      </c>
      <c r="C784" s="7">
        <v>9.06</v>
      </c>
      <c r="D784" s="77" t="s">
        <v>2</v>
      </c>
      <c r="E784" s="76">
        <v>183.68</v>
      </c>
      <c r="F784" s="191">
        <f t="shared" si="34"/>
        <v>1664.14</v>
      </c>
      <c r="G784" s="176"/>
      <c r="H784" s="9"/>
      <c r="I784" s="9"/>
    </row>
    <row r="785" spans="1:12" s="41" customFormat="1" ht="25.5">
      <c r="A785" s="216">
        <v>8.3000000000000007</v>
      </c>
      <c r="B785" s="5" t="s">
        <v>870</v>
      </c>
      <c r="C785" s="7">
        <v>0.83</v>
      </c>
      <c r="D785" s="77" t="s">
        <v>2</v>
      </c>
      <c r="E785" s="76">
        <v>210</v>
      </c>
      <c r="F785" s="191">
        <f t="shared" si="34"/>
        <v>174.3</v>
      </c>
      <c r="G785" s="176"/>
      <c r="H785" s="9"/>
      <c r="I785" s="9"/>
    </row>
    <row r="786" spans="1:12" s="41" customFormat="1">
      <c r="A786" s="187"/>
      <c r="B786" s="16"/>
      <c r="C786" s="7"/>
      <c r="D786" s="77"/>
      <c r="E786" s="76"/>
      <c r="F786" s="191">
        <f t="shared" si="34"/>
        <v>0</v>
      </c>
      <c r="G786" s="59"/>
      <c r="H786" s="9"/>
      <c r="I786" s="9"/>
    </row>
    <row r="787" spans="1:12" customFormat="1">
      <c r="A787" s="187">
        <v>9</v>
      </c>
      <c r="B787" s="16" t="s">
        <v>191</v>
      </c>
      <c r="C787" s="7">
        <v>24</v>
      </c>
      <c r="D787" s="77" t="s">
        <v>11</v>
      </c>
      <c r="E787" s="76">
        <v>777.08</v>
      </c>
      <c r="F787" s="191">
        <f t="shared" si="34"/>
        <v>18649.919999999998</v>
      </c>
      <c r="G787" s="177"/>
      <c r="H787" s="15"/>
      <c r="I787" s="15"/>
      <c r="J787" s="15"/>
      <c r="K787" s="15"/>
      <c r="L787" s="15"/>
    </row>
    <row r="788" spans="1:12" customFormat="1">
      <c r="A788" s="187"/>
      <c r="B788" s="16"/>
      <c r="C788" s="7"/>
      <c r="D788" s="77"/>
      <c r="E788" s="76"/>
      <c r="F788" s="191">
        <f t="shared" si="34"/>
        <v>0</v>
      </c>
      <c r="G788" s="59"/>
      <c r="H788" s="15"/>
      <c r="I788" s="15"/>
      <c r="J788" s="15"/>
      <c r="K788" s="15"/>
      <c r="L788" s="15"/>
    </row>
    <row r="789" spans="1:12" s="57" customFormat="1">
      <c r="A789" s="188">
        <v>10</v>
      </c>
      <c r="B789" s="37" t="s">
        <v>341</v>
      </c>
      <c r="C789" s="7"/>
      <c r="D789" s="120"/>
      <c r="E789" s="118"/>
      <c r="F789" s="191"/>
      <c r="G789" s="59"/>
      <c r="H789" s="69"/>
      <c r="I789" s="70"/>
    </row>
    <row r="790" spans="1:12" s="41" customFormat="1" ht="25.5">
      <c r="A790" s="216">
        <v>10.1</v>
      </c>
      <c r="B790" s="47" t="s">
        <v>342</v>
      </c>
      <c r="C790" s="7">
        <v>1</v>
      </c>
      <c r="D790" s="77" t="s">
        <v>3</v>
      </c>
      <c r="E790" s="76">
        <v>7500</v>
      </c>
      <c r="F790" s="191">
        <f>ROUND((C790*E790),2)</f>
        <v>7500</v>
      </c>
      <c r="G790" s="59"/>
      <c r="H790" s="9"/>
      <c r="I790" s="9"/>
    </row>
    <row r="791" spans="1:12" s="41" customFormat="1">
      <c r="A791" s="187"/>
      <c r="B791" s="16"/>
      <c r="C791" s="7"/>
      <c r="D791" s="77"/>
      <c r="E791" s="76"/>
      <c r="F791" s="191"/>
      <c r="G791" s="59"/>
      <c r="H791" s="9"/>
      <c r="I791" s="9"/>
    </row>
    <row r="792" spans="1:12" s="41" customFormat="1">
      <c r="A792" s="187">
        <v>11</v>
      </c>
      <c r="B792" s="16" t="s">
        <v>343</v>
      </c>
      <c r="C792" s="121">
        <v>1</v>
      </c>
      <c r="D792" s="121" t="s">
        <v>3</v>
      </c>
      <c r="E792" s="121">
        <v>5100</v>
      </c>
      <c r="F792" s="183">
        <f>ROUND((C792*E792),2)</f>
        <v>5100</v>
      </c>
      <c r="G792" s="59"/>
      <c r="H792" s="9"/>
      <c r="I792" s="9"/>
    </row>
    <row r="793" spans="1:12" s="41" customFormat="1">
      <c r="A793" s="187"/>
      <c r="B793" s="16"/>
      <c r="C793" s="7"/>
      <c r="D793" s="77"/>
      <c r="E793" s="76"/>
      <c r="F793" s="191"/>
      <c r="G793" s="59"/>
      <c r="H793" s="9"/>
      <c r="I793" s="9"/>
    </row>
    <row r="794" spans="1:12" s="57" customFormat="1">
      <c r="A794" t="s">
        <v>198</v>
      </c>
      <c r="B794" s="37" t="s">
        <v>344</v>
      </c>
      <c r="C794" s="7"/>
      <c r="D794" s="120"/>
      <c r="E794" s="118"/>
      <c r="F794" s="191"/>
      <c r="G794" s="59"/>
      <c r="H794" s="69"/>
      <c r="I794" s="70"/>
    </row>
    <row r="795" spans="1:12" s="41" customFormat="1">
      <c r="A795" s="187"/>
      <c r="B795" s="16"/>
      <c r="C795" s="7"/>
      <c r="D795" s="77"/>
      <c r="E795" s="76"/>
      <c r="F795" s="191"/>
      <c r="G795" s="59"/>
      <c r="H795" s="9"/>
      <c r="I795" s="9"/>
    </row>
    <row r="796" spans="1:12" customFormat="1" ht="12.75" customHeight="1">
      <c r="A796" s="188">
        <v>1</v>
      </c>
      <c r="B796" s="37" t="s">
        <v>309</v>
      </c>
      <c r="C796" s="7"/>
      <c r="D796" s="120"/>
      <c r="E796" s="118"/>
      <c r="F796" s="191"/>
      <c r="G796" s="59"/>
      <c r="H796" s="15"/>
      <c r="I796" s="15"/>
      <c r="J796" s="15"/>
      <c r="K796" s="15"/>
      <c r="L796" s="15"/>
    </row>
    <row r="797" spans="1:12" customFormat="1">
      <c r="A797" s="216">
        <v>1.1000000000000001</v>
      </c>
      <c r="B797" s="16" t="s">
        <v>32</v>
      </c>
      <c r="C797" s="7">
        <v>1</v>
      </c>
      <c r="D797" s="77" t="s">
        <v>288</v>
      </c>
      <c r="E797" s="76">
        <v>1500</v>
      </c>
      <c r="F797" s="191">
        <f>ROUND((C797*E797),2)</f>
        <v>1500</v>
      </c>
      <c r="G797" s="59"/>
      <c r="H797" s="15"/>
      <c r="I797" s="15"/>
      <c r="J797" s="15"/>
      <c r="K797" s="15"/>
      <c r="L797" s="15"/>
    </row>
    <row r="798" spans="1:12" customFormat="1">
      <c r="A798" s="187"/>
      <c r="B798" s="16"/>
      <c r="C798" s="7"/>
      <c r="D798" s="77"/>
      <c r="E798" s="76"/>
      <c r="F798" s="191"/>
      <c r="G798" s="59"/>
      <c r="H798" s="15"/>
      <c r="I798" s="15"/>
      <c r="J798" s="15"/>
      <c r="K798" s="15"/>
      <c r="L798" s="15"/>
    </row>
    <row r="799" spans="1:12" customFormat="1">
      <c r="A799" s="188">
        <v>2</v>
      </c>
      <c r="B799" s="20" t="s">
        <v>345</v>
      </c>
      <c r="C799" s="7"/>
      <c r="D799" s="16"/>
      <c r="E799" s="16"/>
      <c r="F799" s="191">
        <f>ROUND((C799*E799),2)</f>
        <v>0</v>
      </c>
      <c r="G799" s="59"/>
      <c r="H799" s="15"/>
      <c r="I799" s="15"/>
      <c r="J799" s="15"/>
      <c r="K799" s="15"/>
      <c r="L799" s="15"/>
    </row>
    <row r="800" spans="1:12" customFormat="1">
      <c r="A800" s="216">
        <v>2.1</v>
      </c>
      <c r="B800" s="16" t="s">
        <v>346</v>
      </c>
      <c r="C800" s="7">
        <v>26.46</v>
      </c>
      <c r="D800" s="77" t="s">
        <v>347</v>
      </c>
      <c r="E800" s="76">
        <v>920.17</v>
      </c>
      <c r="F800" s="191">
        <f>ROUND((C800*E800),2)</f>
        <v>24347.7</v>
      </c>
      <c r="G800" s="178"/>
      <c r="H800" s="15"/>
      <c r="I800" s="15"/>
      <c r="J800" s="15"/>
      <c r="K800" s="15"/>
      <c r="L800" s="15"/>
    </row>
    <row r="801" spans="1:12" customFormat="1">
      <c r="A801" s="187"/>
      <c r="B801" s="16"/>
      <c r="C801" s="7"/>
      <c r="D801" s="77"/>
      <c r="E801" s="76"/>
      <c r="F801" s="191"/>
      <c r="G801" s="59"/>
      <c r="H801" s="15"/>
      <c r="I801" s="15"/>
      <c r="J801" s="15"/>
      <c r="K801" s="15"/>
      <c r="L801" s="15"/>
    </row>
    <row r="802" spans="1:12" customFormat="1" ht="26.25" customHeight="1">
      <c r="A802" s="194">
        <v>3</v>
      </c>
      <c r="B802" s="134" t="s">
        <v>869</v>
      </c>
      <c r="C802" s="7">
        <v>0</v>
      </c>
      <c r="D802" s="77"/>
      <c r="E802" s="76"/>
      <c r="F802" s="191">
        <f>ROUND((C802*E802),2)</f>
        <v>0</v>
      </c>
      <c r="G802" s="59"/>
      <c r="H802" s="15"/>
      <c r="I802" s="15"/>
      <c r="J802" s="15"/>
      <c r="K802" s="15"/>
      <c r="L802" s="15"/>
    </row>
    <row r="803" spans="1:12" customFormat="1">
      <c r="A803" s="216">
        <v>3.1</v>
      </c>
      <c r="B803" s="16" t="s">
        <v>348</v>
      </c>
      <c r="C803" s="7">
        <v>0.33</v>
      </c>
      <c r="D803" s="77" t="s">
        <v>2</v>
      </c>
      <c r="E803" s="121">
        <v>31918.880000000001</v>
      </c>
      <c r="F803" s="191">
        <f>ROUND((C803*E803),2)</f>
        <v>10533.23</v>
      </c>
      <c r="G803" s="175"/>
      <c r="H803" s="15"/>
      <c r="I803" s="15"/>
      <c r="J803" s="15"/>
      <c r="K803" s="15"/>
      <c r="L803" s="15"/>
    </row>
    <row r="804" spans="1:12" customFormat="1">
      <c r="A804" s="216">
        <v>3.2</v>
      </c>
      <c r="B804" s="16" t="s">
        <v>547</v>
      </c>
      <c r="C804" s="7">
        <v>1.97</v>
      </c>
      <c r="D804" s="77" t="s">
        <v>2</v>
      </c>
      <c r="E804" s="76">
        <v>15692.17</v>
      </c>
      <c r="F804" s="191">
        <f>ROUND((C804*E804),2)</f>
        <v>30913.57</v>
      </c>
      <c r="G804" s="175"/>
      <c r="H804" s="15"/>
      <c r="I804" s="15"/>
      <c r="J804" s="15"/>
      <c r="K804" s="15"/>
      <c r="L804" s="15"/>
    </row>
    <row r="805" spans="1:12" customFormat="1">
      <c r="A805" s="187"/>
      <c r="B805" s="16"/>
      <c r="C805" s="7"/>
      <c r="D805" s="77"/>
      <c r="E805" s="76"/>
      <c r="F805" s="191"/>
      <c r="G805" s="59"/>
      <c r="H805" s="15"/>
      <c r="I805" s="15"/>
      <c r="J805" s="15"/>
      <c r="K805" s="15"/>
      <c r="L805" s="15"/>
    </row>
    <row r="806" spans="1:12" customFormat="1">
      <c r="A806" s="188">
        <v>4</v>
      </c>
      <c r="B806" s="37" t="s">
        <v>200</v>
      </c>
      <c r="C806" s="7"/>
      <c r="D806" s="77"/>
      <c r="E806" s="76"/>
      <c r="F806" s="191">
        <f t="shared" ref="F806:F812" si="35">ROUND((C806*E806),2)</f>
        <v>0</v>
      </c>
      <c r="G806" s="59"/>
      <c r="H806" s="15"/>
      <c r="I806" s="15"/>
      <c r="J806" s="15"/>
      <c r="K806" s="15"/>
      <c r="L806" s="15"/>
    </row>
    <row r="807" spans="1:12" customFormat="1">
      <c r="A807" s="216">
        <v>4.0999999999999996</v>
      </c>
      <c r="B807" s="16" t="s">
        <v>56</v>
      </c>
      <c r="C807" s="7">
        <v>27.7</v>
      </c>
      <c r="D807" s="77" t="s">
        <v>11</v>
      </c>
      <c r="E807" s="76">
        <v>279.61</v>
      </c>
      <c r="F807" s="191">
        <f t="shared" si="35"/>
        <v>7745.2</v>
      </c>
      <c r="G807" s="59"/>
      <c r="H807" s="15"/>
      <c r="I807" s="15"/>
      <c r="J807" s="15"/>
      <c r="K807" s="15"/>
      <c r="L807" s="15"/>
    </row>
    <row r="808" spans="1:12" customFormat="1">
      <c r="A808" s="216">
        <v>4.2</v>
      </c>
      <c r="B808" s="16" t="s">
        <v>53</v>
      </c>
      <c r="C808" s="7">
        <v>38.299999999999997</v>
      </c>
      <c r="D808" s="77" t="s">
        <v>11</v>
      </c>
      <c r="E808" s="76">
        <v>294.77999999999997</v>
      </c>
      <c r="F808" s="191">
        <f t="shared" si="35"/>
        <v>11290.07</v>
      </c>
      <c r="G808" s="59"/>
      <c r="H808" s="15"/>
      <c r="I808" s="15"/>
      <c r="J808" s="15"/>
      <c r="K808" s="15"/>
      <c r="L808" s="15"/>
    </row>
    <row r="809" spans="1:12" customFormat="1" ht="14.25" customHeight="1">
      <c r="A809" s="216">
        <v>4.3</v>
      </c>
      <c r="B809" s="16" t="s">
        <v>241</v>
      </c>
      <c r="C809" s="7">
        <v>8.58</v>
      </c>
      <c r="D809" s="77" t="s">
        <v>11</v>
      </c>
      <c r="E809" s="76">
        <v>475.66</v>
      </c>
      <c r="F809" s="191">
        <f t="shared" si="35"/>
        <v>4081.16</v>
      </c>
      <c r="G809" s="59"/>
      <c r="H809" s="15"/>
      <c r="I809" s="15"/>
      <c r="J809" s="15"/>
      <c r="K809" s="15"/>
      <c r="L809" s="15"/>
    </row>
    <row r="810" spans="1:12" customFormat="1">
      <c r="A810" s="216">
        <v>4.4000000000000004</v>
      </c>
      <c r="B810" s="16" t="s">
        <v>59</v>
      </c>
      <c r="C810" s="7">
        <v>54.24</v>
      </c>
      <c r="D810" s="77" t="s">
        <v>1</v>
      </c>
      <c r="E810" s="76">
        <v>78.489999999999995</v>
      </c>
      <c r="F810" s="191">
        <f t="shared" si="35"/>
        <v>4257.3</v>
      </c>
      <c r="G810" s="59"/>
      <c r="H810" s="15"/>
      <c r="I810" s="15"/>
      <c r="J810" s="15"/>
      <c r="K810" s="15"/>
      <c r="L810" s="15"/>
    </row>
    <row r="811" spans="1:12" customFormat="1">
      <c r="A811" s="216">
        <v>4.5</v>
      </c>
      <c r="B811" s="16" t="s">
        <v>321</v>
      </c>
      <c r="C811" s="7">
        <v>67.55</v>
      </c>
      <c r="D811" s="77" t="s">
        <v>11</v>
      </c>
      <c r="E811" s="76">
        <v>45.5</v>
      </c>
      <c r="F811" s="191">
        <f t="shared" si="35"/>
        <v>3073.53</v>
      </c>
      <c r="G811" s="59"/>
      <c r="H811" s="15"/>
      <c r="I811" s="15"/>
      <c r="J811" s="15"/>
      <c r="K811" s="15"/>
      <c r="L811" s="15"/>
    </row>
    <row r="812" spans="1:12">
      <c r="A812" s="216">
        <v>4.5999999999999996</v>
      </c>
      <c r="B812" s="16" t="s">
        <v>322</v>
      </c>
      <c r="C812" s="7">
        <v>67.55</v>
      </c>
      <c r="D812" s="77" t="s">
        <v>11</v>
      </c>
      <c r="E812" s="76">
        <v>126.35</v>
      </c>
      <c r="F812" s="191">
        <f t="shared" si="35"/>
        <v>8534.94</v>
      </c>
      <c r="G812" s="59"/>
    </row>
    <row r="813" spans="1:12">
      <c r="A813" s="187"/>
      <c r="B813" s="16"/>
      <c r="C813" s="7"/>
      <c r="D813" s="77"/>
      <c r="E813" s="76"/>
      <c r="F813" s="191"/>
      <c r="G813" s="59"/>
    </row>
    <row r="814" spans="1:12">
      <c r="A814" s="188">
        <v>5</v>
      </c>
      <c r="B814" s="37" t="s">
        <v>323</v>
      </c>
      <c r="C814" s="7">
        <v>0</v>
      </c>
      <c r="D814" s="77"/>
      <c r="E814" s="76"/>
      <c r="F814" s="191">
        <f>ROUND((C814*E814),2)</f>
        <v>0</v>
      </c>
      <c r="G814" s="59"/>
    </row>
    <row r="815" spans="1:12">
      <c r="A815" s="216">
        <v>5.0999999999999996</v>
      </c>
      <c r="B815" s="16" t="s">
        <v>349</v>
      </c>
      <c r="C815" s="7">
        <v>2</v>
      </c>
      <c r="D815" s="24" t="s">
        <v>51</v>
      </c>
      <c r="E815" s="82">
        <v>250</v>
      </c>
      <c r="F815" s="191">
        <f>ROUND((C815*E815),2)</f>
        <v>500</v>
      </c>
      <c r="G815" s="59"/>
    </row>
    <row r="816" spans="1:12">
      <c r="A816" s="187"/>
      <c r="B816" s="16"/>
      <c r="C816" s="7"/>
      <c r="D816" s="24"/>
      <c r="E816" s="82"/>
      <c r="F816" s="191"/>
      <c r="G816" s="59"/>
    </row>
    <row r="817" spans="1:12" s="57" customFormat="1">
      <c r="A817" t="s">
        <v>230</v>
      </c>
      <c r="B817" s="37" t="s">
        <v>350</v>
      </c>
      <c r="C817" s="7"/>
      <c r="D817" s="120"/>
      <c r="E817" s="118"/>
      <c r="F817" s="191"/>
      <c r="G817" s="59"/>
      <c r="H817" s="69"/>
      <c r="I817" s="70"/>
    </row>
    <row r="818" spans="1:12">
      <c r="A818" s="187"/>
      <c r="B818" s="16"/>
      <c r="C818" s="7"/>
      <c r="D818" s="24"/>
      <c r="E818" s="82"/>
      <c r="F818" s="191"/>
      <c r="G818" s="59"/>
    </row>
    <row r="819" spans="1:12">
      <c r="A819" s="187">
        <v>1</v>
      </c>
      <c r="B819" s="16" t="s">
        <v>351</v>
      </c>
      <c r="C819" s="7">
        <v>76.8</v>
      </c>
      <c r="D819" s="24" t="s">
        <v>11</v>
      </c>
      <c r="E819" s="82">
        <v>110</v>
      </c>
      <c r="F819" s="191">
        <f>ROUND((C819*E819),2)</f>
        <v>8448</v>
      </c>
      <c r="G819" s="59"/>
    </row>
    <row r="820" spans="1:12">
      <c r="A820" s="187"/>
      <c r="B820" s="16"/>
      <c r="C820" s="7"/>
      <c r="D820" s="24"/>
      <c r="E820" s="82"/>
      <c r="F820" s="191"/>
      <c r="G820" s="59"/>
    </row>
    <row r="821" spans="1:12">
      <c r="A821" s="188">
        <v>2</v>
      </c>
      <c r="B821" s="37" t="s">
        <v>352</v>
      </c>
      <c r="C821" s="7"/>
      <c r="D821" s="24"/>
      <c r="E821" s="121"/>
      <c r="F821" s="191">
        <f>ROUND((C821*E821),2)</f>
        <v>0</v>
      </c>
      <c r="G821" s="59"/>
      <c r="H821" s="13"/>
      <c r="I821" s="13"/>
      <c r="J821" s="13"/>
    </row>
    <row r="822" spans="1:12" ht="25.5">
      <c r="A822" s="216">
        <v>2.1</v>
      </c>
      <c r="B822" s="30" t="s">
        <v>353</v>
      </c>
      <c r="C822" s="7">
        <v>42.4</v>
      </c>
      <c r="D822" s="24" t="s">
        <v>1</v>
      </c>
      <c r="E822" s="82">
        <v>3800.32</v>
      </c>
      <c r="F822" s="191">
        <f>ROUND((C822*E822),2)</f>
        <v>161133.57</v>
      </c>
      <c r="G822" s="176"/>
    </row>
    <row r="823" spans="1:12">
      <c r="A823" s="216">
        <v>2.2000000000000002</v>
      </c>
      <c r="B823" s="16" t="s">
        <v>354</v>
      </c>
      <c r="C823" s="7">
        <v>1</v>
      </c>
      <c r="D823" s="24" t="s">
        <v>3</v>
      </c>
      <c r="E823" s="82">
        <v>26500</v>
      </c>
      <c r="F823" s="191">
        <f>ROUND((C823*E823),2)</f>
        <v>26500</v>
      </c>
      <c r="G823" s="176"/>
    </row>
    <row r="824" spans="1:12">
      <c r="A824" s="216">
        <v>2.2999999999999998</v>
      </c>
      <c r="B824" s="16" t="s">
        <v>355</v>
      </c>
      <c r="C824" s="7">
        <v>11</v>
      </c>
      <c r="D824" s="24" t="s">
        <v>3</v>
      </c>
      <c r="E824" s="82">
        <v>7390.64</v>
      </c>
      <c r="F824" s="191">
        <f>ROUND((C824*E824),2)</f>
        <v>81297.039999999994</v>
      </c>
      <c r="G824" s="176"/>
    </row>
    <row r="825" spans="1:12">
      <c r="A825">
        <v>2.4</v>
      </c>
      <c r="B825" s="122" t="s">
        <v>356</v>
      </c>
      <c r="C825" s="140">
        <v>5</v>
      </c>
      <c r="D825" s="148" t="s">
        <v>3</v>
      </c>
      <c r="E825" s="147">
        <v>522.26</v>
      </c>
      <c r="F825" s="206">
        <f>ROUND((C825*E825),2)</f>
        <v>2611.3000000000002</v>
      </c>
      <c r="G825" s="176"/>
    </row>
    <row r="826" spans="1:12">
      <c r="A826" s="187"/>
      <c r="B826" s="16"/>
      <c r="C826" s="7"/>
      <c r="D826" s="24"/>
      <c r="E826" s="82"/>
      <c r="F826" s="191"/>
      <c r="G826" s="59"/>
    </row>
    <row r="827" spans="1:12">
      <c r="A827" s="187">
        <v>3</v>
      </c>
      <c r="B827" s="16" t="s">
        <v>357</v>
      </c>
      <c r="C827" s="7">
        <v>1</v>
      </c>
      <c r="D827" s="24" t="s">
        <v>3</v>
      </c>
      <c r="E827" s="82">
        <v>15000</v>
      </c>
      <c r="F827" s="191">
        <f>ROUND((C827*E827),2)</f>
        <v>15000</v>
      </c>
      <c r="G827" s="59"/>
    </row>
    <row r="828" spans="1:12" customFormat="1">
      <c r="A828" s="187">
        <v>4</v>
      </c>
      <c r="B828" s="16" t="s">
        <v>274</v>
      </c>
      <c r="C828" s="7">
        <v>1</v>
      </c>
      <c r="D828" s="24" t="s">
        <v>3</v>
      </c>
      <c r="E828" s="82">
        <v>8000</v>
      </c>
      <c r="F828" s="191">
        <f>ROUND((C828*E828),2)</f>
        <v>8000</v>
      </c>
      <c r="G828" s="59"/>
      <c r="H828" s="69"/>
      <c r="I828" s="70"/>
      <c r="J828" s="15"/>
      <c r="K828" s="15"/>
      <c r="L828" s="15"/>
    </row>
    <row r="829" spans="1:12" customFormat="1">
      <c r="A829" s="187">
        <v>5</v>
      </c>
      <c r="B829" s="16" t="s">
        <v>235</v>
      </c>
      <c r="C829" s="7">
        <v>1</v>
      </c>
      <c r="D829" s="24" t="s">
        <v>3</v>
      </c>
      <c r="E829" s="82">
        <v>3500</v>
      </c>
      <c r="F829" s="191">
        <f>ROUND((C829*E829),2)</f>
        <v>3500</v>
      </c>
      <c r="G829" s="59"/>
      <c r="H829" s="69"/>
      <c r="I829" s="70"/>
      <c r="J829" s="15"/>
      <c r="K829" s="15"/>
      <c r="L829" s="15"/>
    </row>
    <row r="830" spans="1:12" s="57" customFormat="1" ht="16.5" customHeight="1">
      <c r="A830" s="200"/>
      <c r="B830" s="154" t="s">
        <v>291</v>
      </c>
      <c r="C830" s="154"/>
      <c r="D830" s="154"/>
      <c r="E830" s="155"/>
      <c r="F830" s="201">
        <f>SUM(F736:F829)</f>
        <v>1727962.54</v>
      </c>
      <c r="G830" s="68"/>
    </row>
    <row r="831" spans="1:12">
      <c r="A831" s="187"/>
      <c r="B831" s="16"/>
      <c r="C831" s="7"/>
      <c r="D831" s="24"/>
      <c r="E831" s="76"/>
      <c r="F831" s="191"/>
      <c r="G831" s="68"/>
      <c r="H831" s="15"/>
      <c r="I831" s="15"/>
    </row>
    <row r="832" spans="1:12" ht="25.5">
      <c r="A832" s="184" t="s">
        <v>123</v>
      </c>
      <c r="B832" s="29" t="s">
        <v>358</v>
      </c>
      <c r="C832" s="7"/>
      <c r="D832" s="24"/>
      <c r="E832" s="118"/>
      <c r="F832" s="191"/>
      <c r="G832" s="59"/>
      <c r="H832" s="15"/>
      <c r="I832" s="15"/>
    </row>
    <row r="833" spans="1:256">
      <c r="A833" s="187"/>
      <c r="B833" s="16"/>
      <c r="C833" s="7"/>
      <c r="D833" s="24"/>
      <c r="E833" s="118"/>
      <c r="F833" s="191"/>
      <c r="G833" s="59"/>
      <c r="H833" s="15"/>
      <c r="I833" s="15"/>
    </row>
    <row r="834" spans="1:256">
      <c r="A834" s="194">
        <v>1</v>
      </c>
      <c r="B834" s="131" t="s">
        <v>359</v>
      </c>
      <c r="C834" s="7"/>
      <c r="D834" s="24"/>
      <c r="E834" s="121"/>
      <c r="F834" s="191"/>
      <c r="G834" s="59"/>
      <c r="H834" s="15"/>
      <c r="I834" s="15"/>
    </row>
    <row r="835" spans="1:256">
      <c r="A835" s="210">
        <v>1.1000000000000001</v>
      </c>
      <c r="B835" s="121" t="s">
        <v>360</v>
      </c>
      <c r="C835" s="7">
        <v>1</v>
      </c>
      <c r="D835" s="24" t="s">
        <v>3</v>
      </c>
      <c r="E835" s="82">
        <v>23600</v>
      </c>
      <c r="F835" s="191">
        <f t="shared" ref="F835:F844" si="36">ROUND((C835*E835),2)</f>
        <v>23600</v>
      </c>
      <c r="G835" s="59"/>
      <c r="H835" s="15"/>
      <c r="I835" s="15"/>
      <c r="J835" s="12"/>
    </row>
    <row r="836" spans="1:256">
      <c r="A836" s="210">
        <v>1.2</v>
      </c>
      <c r="B836" s="121" t="s">
        <v>361</v>
      </c>
      <c r="C836" s="7">
        <v>1</v>
      </c>
      <c r="D836" s="24" t="s">
        <v>3</v>
      </c>
      <c r="E836" s="82">
        <v>14600</v>
      </c>
      <c r="F836" s="191">
        <f t="shared" si="36"/>
        <v>14600</v>
      </c>
      <c r="G836" s="59"/>
      <c r="H836" s="15"/>
      <c r="I836" s="15"/>
    </row>
    <row r="837" spans="1:256">
      <c r="A837" s="210">
        <v>1.3</v>
      </c>
      <c r="B837" s="47" t="s">
        <v>362</v>
      </c>
      <c r="C837" s="7">
        <v>50</v>
      </c>
      <c r="D837" s="24" t="s">
        <v>205</v>
      </c>
      <c r="E837" s="82">
        <v>17.12</v>
      </c>
      <c r="F837" s="191">
        <f t="shared" si="36"/>
        <v>856</v>
      </c>
      <c r="G837" s="59"/>
      <c r="H837" s="15"/>
      <c r="I837" s="15"/>
    </row>
    <row r="838" spans="1:256" ht="38.25">
      <c r="A838">
        <v>1.4</v>
      </c>
      <c r="B838" s="43" t="s">
        <v>363</v>
      </c>
      <c r="C838" s="7">
        <v>1</v>
      </c>
      <c r="D838" s="24" t="s">
        <v>3</v>
      </c>
      <c r="E838" s="82">
        <v>42440</v>
      </c>
      <c r="F838" s="191">
        <f t="shared" si="36"/>
        <v>42440</v>
      </c>
      <c r="G838" s="59"/>
      <c r="H838" s="15"/>
      <c r="I838" s="15"/>
    </row>
    <row r="839" spans="1:256">
      <c r="A839" s="210">
        <v>1.5</v>
      </c>
      <c r="B839" s="121" t="s">
        <v>364</v>
      </c>
      <c r="C839" s="7">
        <v>1</v>
      </c>
      <c r="D839" s="24" t="s">
        <v>3</v>
      </c>
      <c r="E839" s="82">
        <v>4143.0600000000004</v>
      </c>
      <c r="F839" s="191">
        <f t="shared" si="36"/>
        <v>4143.0600000000004</v>
      </c>
      <c r="G839" s="59"/>
      <c r="H839" s="15"/>
      <c r="I839" s="15"/>
    </row>
    <row r="840" spans="1:256">
      <c r="A840" s="210">
        <v>1.6</v>
      </c>
      <c r="B840" s="121" t="s">
        <v>365</v>
      </c>
      <c r="C840" s="7">
        <v>1</v>
      </c>
      <c r="D840" s="24" t="s">
        <v>3</v>
      </c>
      <c r="E840" s="82">
        <v>3402.66</v>
      </c>
      <c r="F840" s="191">
        <f t="shared" si="36"/>
        <v>3402.66</v>
      </c>
      <c r="G840" s="59"/>
      <c r="H840" s="15"/>
    </row>
    <row r="841" spans="1:256">
      <c r="A841" s="210">
        <v>1.7</v>
      </c>
      <c r="B841" s="121" t="s">
        <v>366</v>
      </c>
      <c r="C841" s="7">
        <v>2</v>
      </c>
      <c r="D841" s="24" t="s">
        <v>3</v>
      </c>
      <c r="E841" s="82">
        <v>1302.1500000000001</v>
      </c>
      <c r="F841" s="191">
        <f t="shared" si="36"/>
        <v>2604.3000000000002</v>
      </c>
      <c r="G841" s="59"/>
      <c r="H841" s="15"/>
    </row>
    <row r="842" spans="1:256">
      <c r="A842" s="210">
        <v>1.8</v>
      </c>
      <c r="B842" s="121" t="s">
        <v>367</v>
      </c>
      <c r="C842" s="7">
        <v>1</v>
      </c>
      <c r="D842" s="24" t="s">
        <v>3</v>
      </c>
      <c r="E842" s="82">
        <v>8245</v>
      </c>
      <c r="F842" s="191">
        <f t="shared" si="36"/>
        <v>8245</v>
      </c>
      <c r="G842" s="59"/>
      <c r="H842" s="15"/>
      <c r="I842" s="15"/>
    </row>
    <row r="843" spans="1:256">
      <c r="A843" s="210">
        <v>1.9</v>
      </c>
      <c r="B843" s="121" t="s">
        <v>368</v>
      </c>
      <c r="C843" s="7">
        <v>2</v>
      </c>
      <c r="D843" s="24" t="s">
        <v>3</v>
      </c>
      <c r="E843" s="82">
        <v>1200</v>
      </c>
      <c r="F843" s="191">
        <f t="shared" si="36"/>
        <v>2400</v>
      </c>
      <c r="G843" s="59"/>
      <c r="H843" s="15"/>
      <c r="I843" s="15"/>
    </row>
    <row r="844" spans="1:256">
      <c r="A844" s="210">
        <v>1.1000000000000001</v>
      </c>
      <c r="B844" s="121" t="s">
        <v>369</v>
      </c>
      <c r="C844" s="7">
        <v>1</v>
      </c>
      <c r="D844" s="24" t="s">
        <v>3</v>
      </c>
      <c r="E844" s="82">
        <v>16000</v>
      </c>
      <c r="F844" s="191">
        <f t="shared" si="36"/>
        <v>16000</v>
      </c>
      <c r="G844" s="175"/>
      <c r="H844" s="15"/>
      <c r="I844" s="15"/>
    </row>
    <row r="845" spans="1:256">
      <c r="A845" s="210"/>
      <c r="B845" s="121"/>
      <c r="C845" s="7"/>
      <c r="D845" s="24"/>
      <c r="E845" s="82"/>
      <c r="F845" s="191"/>
      <c r="G845" s="175"/>
    </row>
    <row r="846" spans="1:256">
      <c r="A846" s="194">
        <v>2</v>
      </c>
      <c r="B846" s="131" t="s">
        <v>370</v>
      </c>
      <c r="C846" s="32"/>
      <c r="D846" s="131"/>
      <c r="E846" s="82"/>
      <c r="F846"/>
      <c r="G846" s="81"/>
      <c r="H846" s="173"/>
      <c r="I846" s="81"/>
      <c r="J846" s="173"/>
      <c r="K846" s="81"/>
      <c r="L846" s="173"/>
      <c r="M846" s="130"/>
      <c r="N846" s="64"/>
      <c r="O846" s="32"/>
      <c r="P846" s="64"/>
      <c r="Q846" s="32"/>
      <c r="R846" s="64"/>
      <c r="S846" s="32"/>
      <c r="T846" s="64"/>
      <c r="U846" s="32"/>
      <c r="V846" s="64"/>
      <c r="W846" s="32"/>
      <c r="X846" s="64"/>
      <c r="Y846" s="32"/>
      <c r="Z846" s="64"/>
      <c r="AA846" s="32"/>
      <c r="AB846" s="64"/>
      <c r="AC846" s="32"/>
      <c r="AD846" s="64"/>
      <c r="AE846" s="32"/>
      <c r="AF846" s="64"/>
      <c r="AG846" s="32"/>
      <c r="AH846" s="64"/>
      <c r="AI846" s="32"/>
      <c r="AJ846" s="64"/>
      <c r="AK846" s="32"/>
      <c r="AL846" s="64"/>
      <c r="AM846" s="32"/>
      <c r="AN846" s="64"/>
      <c r="AO846" s="32"/>
      <c r="AP846" s="64"/>
      <c r="AQ846" s="32"/>
      <c r="AR846" s="64"/>
      <c r="AS846" s="32"/>
      <c r="AT846" s="64"/>
      <c r="AU846" s="32"/>
      <c r="AV846" s="64"/>
      <c r="AW846" s="32"/>
      <c r="AX846" s="64"/>
      <c r="AY846" s="32"/>
      <c r="AZ846" s="64"/>
      <c r="BA846" s="32"/>
      <c r="BB846" s="64"/>
      <c r="BC846" s="32"/>
      <c r="BD846" s="64"/>
      <c r="BE846" s="32"/>
      <c r="BF846" s="64"/>
      <c r="BG846" s="32"/>
      <c r="BH846" s="64"/>
      <c r="BI846" s="32"/>
      <c r="BJ846" s="64"/>
      <c r="BK846" s="32"/>
      <c r="BL846" s="64"/>
      <c r="BM846" s="32"/>
      <c r="BN846" s="64"/>
      <c r="BO846" s="32"/>
      <c r="BP846" s="64"/>
      <c r="BQ846" s="32"/>
      <c r="BR846" s="64"/>
      <c r="BS846" s="32"/>
      <c r="BT846" s="64"/>
      <c r="BU846" s="32"/>
      <c r="BV846" s="64"/>
      <c r="BW846" s="32"/>
      <c r="BX846" s="64"/>
      <c r="BY846" s="32"/>
      <c r="BZ846" s="64"/>
      <c r="CA846" s="32"/>
      <c r="CB846" s="64"/>
      <c r="CC846" s="32"/>
      <c r="CD846" s="64"/>
      <c r="CE846" s="32"/>
      <c r="CF846" s="64"/>
      <c r="CG846" s="32"/>
      <c r="CH846" s="64"/>
      <c r="CI846" s="32"/>
      <c r="CJ846" s="64"/>
      <c r="CK846" s="32"/>
      <c r="CL846" s="64"/>
      <c r="CM846" s="32"/>
      <c r="CN846" s="64"/>
      <c r="CO846" s="32"/>
      <c r="CP846" s="64"/>
      <c r="CQ846" s="32"/>
      <c r="CR846" s="64"/>
      <c r="CS846" s="32"/>
      <c r="CT846" s="64"/>
      <c r="CU846" s="32"/>
      <c r="CV846" s="64"/>
      <c r="CW846" s="32"/>
      <c r="CX846" s="64"/>
      <c r="CY846" s="32"/>
      <c r="CZ846" s="64"/>
      <c r="DA846" s="32"/>
      <c r="DB846" s="64"/>
      <c r="DC846" s="32"/>
      <c r="DD846" s="64"/>
      <c r="DE846" s="32"/>
      <c r="DF846" s="64"/>
      <c r="DG846" s="32"/>
      <c r="DH846" s="64"/>
      <c r="DI846" s="32"/>
      <c r="DJ846" s="64"/>
      <c r="DK846" s="32"/>
      <c r="DL846" s="64"/>
      <c r="DM846" s="32"/>
      <c r="DN846" s="64"/>
      <c r="DO846" s="32"/>
      <c r="DP846" s="64"/>
      <c r="DQ846" s="32"/>
      <c r="DR846" s="64"/>
      <c r="DS846" s="32"/>
      <c r="DT846" s="64"/>
      <c r="DU846" s="32"/>
      <c r="DV846" s="64"/>
      <c r="DW846" s="32"/>
      <c r="DX846" s="64"/>
      <c r="DY846" s="32"/>
      <c r="DZ846" s="64"/>
      <c r="EA846" s="32"/>
      <c r="EB846" s="64"/>
      <c r="EC846" s="32"/>
      <c r="ED846" s="64"/>
      <c r="EE846" s="32"/>
      <c r="EF846" s="64"/>
      <c r="EG846" s="32"/>
      <c r="EH846" s="64"/>
      <c r="EI846" s="32"/>
      <c r="EJ846" s="64"/>
      <c r="EK846" s="32"/>
      <c r="EL846" s="64"/>
      <c r="EM846" s="32"/>
      <c r="EN846" s="64"/>
      <c r="EO846" s="32"/>
      <c r="EP846" s="64"/>
      <c r="EQ846" s="32"/>
      <c r="ER846" s="64"/>
      <c r="ES846" s="32"/>
      <c r="ET846" s="64"/>
      <c r="EU846" s="32"/>
      <c r="EV846" s="64"/>
      <c r="EW846" s="32"/>
      <c r="EX846" s="64"/>
      <c r="EY846" s="32"/>
      <c r="EZ846" s="64"/>
      <c r="FA846" s="32"/>
      <c r="FB846" s="64"/>
      <c r="FC846" s="32"/>
      <c r="FD846" s="64"/>
      <c r="FE846" s="32"/>
      <c r="FF846" s="64"/>
      <c r="FG846" s="32"/>
      <c r="FH846" s="64"/>
      <c r="FI846" s="32"/>
      <c r="FJ846" s="64"/>
      <c r="FK846" s="32"/>
      <c r="FL846" s="64"/>
      <c r="FM846" s="32"/>
      <c r="FN846" s="64"/>
      <c r="FO846" s="32"/>
      <c r="FP846" s="64"/>
      <c r="FQ846" s="32"/>
      <c r="FR846" s="64"/>
      <c r="FS846" s="32"/>
      <c r="FT846" s="64"/>
      <c r="FU846" s="32"/>
      <c r="FV846" s="64"/>
      <c r="FW846" s="32"/>
      <c r="FX846" s="64"/>
      <c r="FY846" s="32"/>
      <c r="FZ846" s="64"/>
      <c r="GA846" s="32"/>
      <c r="GB846" s="64"/>
      <c r="GC846" s="32"/>
      <c r="GD846" s="64"/>
      <c r="GE846" s="32"/>
      <c r="GF846" s="64"/>
      <c r="GG846" s="32"/>
      <c r="GH846" s="64"/>
      <c r="GI846" s="32"/>
      <c r="GJ846" s="64"/>
      <c r="GK846" s="32"/>
      <c r="GL846" s="64"/>
      <c r="GM846" s="32"/>
      <c r="GN846" s="64"/>
      <c r="GO846" s="32"/>
      <c r="GP846" s="64"/>
      <c r="GQ846" s="32"/>
      <c r="GR846" s="64"/>
      <c r="GS846" s="32"/>
      <c r="GT846" s="64"/>
      <c r="GU846" s="32"/>
      <c r="GV846" s="64"/>
      <c r="GW846" s="32"/>
      <c r="GX846" s="64"/>
      <c r="GY846" s="32"/>
      <c r="GZ846" s="64"/>
      <c r="HA846" s="32"/>
      <c r="HB846" s="64"/>
      <c r="HC846" s="32"/>
      <c r="HD846" s="64"/>
      <c r="HE846" s="32"/>
      <c r="HF846" s="64"/>
      <c r="HG846" s="32"/>
      <c r="HH846" s="64"/>
      <c r="HI846" s="32"/>
      <c r="HJ846" s="64"/>
      <c r="HK846" s="32"/>
      <c r="HL846" s="64"/>
      <c r="HM846" s="32"/>
      <c r="HN846" s="64"/>
      <c r="HO846" s="32"/>
      <c r="HP846" s="64"/>
      <c r="HQ846" s="32"/>
      <c r="HR846" s="64"/>
      <c r="HS846" s="32"/>
      <c r="HT846" s="64"/>
      <c r="HU846" s="32"/>
      <c r="HV846" s="64"/>
      <c r="HW846" s="32"/>
      <c r="HX846" s="64"/>
      <c r="HY846" s="32"/>
      <c r="HZ846" s="64"/>
      <c r="IA846" s="32"/>
      <c r="IB846" s="64"/>
      <c r="IC846" s="32"/>
      <c r="ID846" s="64"/>
      <c r="IE846" s="32"/>
      <c r="IF846" s="64"/>
      <c r="IG846" s="32"/>
      <c r="IH846" s="64"/>
      <c r="II846" s="32"/>
      <c r="IJ846" s="64"/>
      <c r="IK846" s="32"/>
      <c r="IL846" s="64"/>
      <c r="IM846" s="32"/>
      <c r="IN846" s="64"/>
      <c r="IO846" s="32"/>
      <c r="IP846" s="64"/>
      <c r="IQ846" s="32"/>
      <c r="IR846" s="64"/>
      <c r="IS846" s="32"/>
      <c r="IT846" s="64"/>
      <c r="IU846" s="32"/>
      <c r="IV846" s="64"/>
    </row>
    <row r="847" spans="1:256" ht="25.5">
      <c r="A847" s="192">
        <v>2.1</v>
      </c>
      <c r="B847" s="43" t="s">
        <v>371</v>
      </c>
      <c r="C847" s="7">
        <v>1</v>
      </c>
      <c r="D847" s="24" t="s">
        <v>3</v>
      </c>
      <c r="E847" s="82">
        <v>3256.45</v>
      </c>
      <c r="F847" s="191">
        <f t="shared" ref="F847:F858" si="37">ROUND((C847*E847),2)</f>
        <v>3256.45</v>
      </c>
      <c r="G847" s="59"/>
    </row>
    <row r="848" spans="1:256" ht="25.5">
      <c r="A848" s="192">
        <v>2.2000000000000002</v>
      </c>
      <c r="B848" s="43" t="s">
        <v>372</v>
      </c>
      <c r="C848" s="7">
        <v>2</v>
      </c>
      <c r="D848" s="24" t="s">
        <v>3</v>
      </c>
      <c r="E848" s="82">
        <v>5283.24</v>
      </c>
      <c r="F848" s="191">
        <f t="shared" si="37"/>
        <v>10566.48</v>
      </c>
      <c r="G848" s="59"/>
    </row>
    <row r="849" spans="1:256">
      <c r="A849" s="192">
        <v>2.2999999999999998</v>
      </c>
      <c r="B849" s="15" t="s">
        <v>373</v>
      </c>
      <c r="C849" s="7">
        <v>1</v>
      </c>
      <c r="D849" s="24" t="s">
        <v>3</v>
      </c>
      <c r="E849" s="82">
        <v>846.2</v>
      </c>
      <c r="F849" s="191">
        <f t="shared" si="37"/>
        <v>846.2</v>
      </c>
      <c r="G849" s="59"/>
    </row>
    <row r="850" spans="1:256" ht="25.5">
      <c r="A850" s="192">
        <v>2.4</v>
      </c>
      <c r="B850" s="43" t="s">
        <v>374</v>
      </c>
      <c r="C850" s="7">
        <v>2</v>
      </c>
      <c r="D850" s="24" t="s">
        <v>3</v>
      </c>
      <c r="E850" s="82">
        <v>4560.8500000000004</v>
      </c>
      <c r="F850" s="191">
        <f t="shared" si="37"/>
        <v>9121.7000000000007</v>
      </c>
      <c r="G850" s="59"/>
    </row>
    <row r="851" spans="1:256">
      <c r="A851" s="192">
        <v>2.5</v>
      </c>
      <c r="B851" s="15" t="s">
        <v>375</v>
      </c>
      <c r="C851" s="7">
        <v>1</v>
      </c>
      <c r="D851" s="24" t="s">
        <v>3</v>
      </c>
      <c r="E851" s="82">
        <v>268.27999999999997</v>
      </c>
      <c r="F851" s="191">
        <f t="shared" si="37"/>
        <v>268.27999999999997</v>
      </c>
      <c r="G851" s="59"/>
    </row>
    <row r="852" spans="1:256">
      <c r="A852" s="192">
        <v>2.6</v>
      </c>
      <c r="B852" s="15" t="s">
        <v>35</v>
      </c>
      <c r="C852" s="7">
        <v>1</v>
      </c>
      <c r="D852" s="24" t="s">
        <v>3</v>
      </c>
      <c r="E852" s="82">
        <v>8000</v>
      </c>
      <c r="F852" s="191">
        <f t="shared" si="37"/>
        <v>8000</v>
      </c>
      <c r="G852" s="59"/>
    </row>
    <row r="853" spans="1:256" ht="76.5">
      <c r="A853" s="215">
        <v>2.8</v>
      </c>
      <c r="B853" s="150" t="s">
        <v>376</v>
      </c>
      <c r="C853" s="140">
        <v>4</v>
      </c>
      <c r="D853" s="148" t="s">
        <v>1</v>
      </c>
      <c r="E853" s="147">
        <v>1254</v>
      </c>
      <c r="F853" s="206">
        <f t="shared" si="37"/>
        <v>5016</v>
      </c>
      <c r="G853" s="59"/>
    </row>
    <row r="854" spans="1:256" ht="63.75">
      <c r="A854" s="192">
        <v>2.9</v>
      </c>
      <c r="B854" s="43" t="s">
        <v>377</v>
      </c>
      <c r="C854" s="7">
        <v>3</v>
      </c>
      <c r="D854" s="24" t="s">
        <v>1</v>
      </c>
      <c r="E854" s="82">
        <v>1254</v>
      </c>
      <c r="F854" s="191">
        <f t="shared" si="37"/>
        <v>3762</v>
      </c>
      <c r="G854" s="59"/>
    </row>
    <row r="855" spans="1:256" ht="63.75">
      <c r="A855" s="210">
        <v>2.1</v>
      </c>
      <c r="B855" s="43" t="s">
        <v>378</v>
      </c>
      <c r="C855" s="136">
        <v>10</v>
      </c>
      <c r="D855" s="136" t="s">
        <v>1</v>
      </c>
      <c r="E855" s="136">
        <v>702</v>
      </c>
      <c r="F855" s="213">
        <f t="shared" si="37"/>
        <v>7020</v>
      </c>
      <c r="G855" s="59"/>
      <c r="H855" s="15"/>
    </row>
    <row r="856" spans="1:256" ht="63.75">
      <c r="A856" s="192">
        <v>2.11</v>
      </c>
      <c r="B856" s="43" t="s">
        <v>379</v>
      </c>
      <c r="C856" s="7">
        <v>6</v>
      </c>
      <c r="D856" s="24" t="s">
        <v>1</v>
      </c>
      <c r="E856" s="82">
        <v>1350</v>
      </c>
      <c r="F856" s="191">
        <f t="shared" si="37"/>
        <v>8100</v>
      </c>
      <c r="G856" s="59"/>
    </row>
    <row r="857" spans="1:256" ht="63.75">
      <c r="A857" s="192">
        <v>2.12</v>
      </c>
      <c r="B857" s="43" t="s">
        <v>380</v>
      </c>
      <c r="C857" s="7">
        <v>8</v>
      </c>
      <c r="D857" s="24" t="s">
        <v>1</v>
      </c>
      <c r="E857" s="82">
        <v>615</v>
      </c>
      <c r="F857" s="191">
        <f t="shared" si="37"/>
        <v>4920</v>
      </c>
      <c r="G857" s="59"/>
      <c r="H857" s="57"/>
      <c r="I857" s="57"/>
      <c r="J857" s="57"/>
    </row>
    <row r="858" spans="1:256" ht="51">
      <c r="A858" s="192">
        <v>2.13</v>
      </c>
      <c r="B858" s="43" t="s">
        <v>381</v>
      </c>
      <c r="C858" s="7">
        <v>2</v>
      </c>
      <c r="D858" s="24" t="s">
        <v>1</v>
      </c>
      <c r="E858" s="82">
        <v>450</v>
      </c>
      <c r="F858" s="191">
        <f t="shared" si="37"/>
        <v>900</v>
      </c>
      <c r="G858" s="59"/>
      <c r="H858" s="15"/>
      <c r="I858" s="12"/>
      <c r="J858" s="12"/>
    </row>
    <row r="859" spans="1:256" ht="51">
      <c r="A859" s="192">
        <v>2.14</v>
      </c>
      <c r="B859" s="43" t="s">
        <v>382</v>
      </c>
      <c r="C859" s="7">
        <v>50</v>
      </c>
      <c r="D859" s="24" t="s">
        <v>1</v>
      </c>
      <c r="E859" s="82">
        <v>350</v>
      </c>
      <c r="F859" s="191">
        <f>ROUND((C859*E859),2)</f>
        <v>17500</v>
      </c>
      <c r="G859" s="59"/>
      <c r="H859" s="15"/>
    </row>
    <row r="860" spans="1:256">
      <c r="A860" s="187"/>
      <c r="B860" s="121"/>
      <c r="C860" s="7"/>
      <c r="D860" s="24"/>
      <c r="E860" s="82"/>
      <c r="F860" s="191"/>
      <c r="G860" s="59"/>
      <c r="H860" s="15"/>
    </row>
    <row r="861" spans="1:256">
      <c r="A861" s="194">
        <v>3</v>
      </c>
      <c r="B861" s="131" t="s">
        <v>383</v>
      </c>
      <c r="C861" s="32"/>
      <c r="D861" s="131"/>
      <c r="E861" s="82"/>
      <c r="F861"/>
      <c r="G861" s="81"/>
      <c r="H861" s="173"/>
      <c r="I861" s="81"/>
      <c r="J861" s="173"/>
      <c r="K861" s="81"/>
      <c r="L861" s="173"/>
      <c r="M861" s="130"/>
      <c r="N861" s="64"/>
      <c r="O861" s="32"/>
      <c r="P861" s="64"/>
      <c r="Q861" s="32"/>
      <c r="R861" s="64"/>
      <c r="S861" s="32"/>
      <c r="T861" s="64"/>
      <c r="U861" s="32"/>
      <c r="V861" s="64"/>
      <c r="W861" s="32"/>
      <c r="X861" s="64"/>
      <c r="Y861" s="32"/>
      <c r="Z861" s="64"/>
      <c r="AA861" s="32"/>
      <c r="AB861" s="64"/>
      <c r="AC861" s="32"/>
      <c r="AD861" s="64"/>
      <c r="AE861" s="32"/>
      <c r="AF861" s="64"/>
      <c r="AG861" s="32"/>
      <c r="AH861" s="64"/>
      <c r="AI861" s="32"/>
      <c r="AJ861" s="64"/>
      <c r="AK861" s="32"/>
      <c r="AL861" s="64"/>
      <c r="AM861" s="32"/>
      <c r="AN861" s="64"/>
      <c r="AO861" s="32"/>
      <c r="AP861" s="64"/>
      <c r="AQ861" s="32"/>
      <c r="AR861" s="64"/>
      <c r="AS861" s="32"/>
      <c r="AT861" s="64"/>
      <c r="AU861" s="32"/>
      <c r="AV861" s="64"/>
      <c r="AW861" s="32"/>
      <c r="AX861" s="64"/>
      <c r="AY861" s="32"/>
      <c r="AZ861" s="64"/>
      <c r="BA861" s="32"/>
      <c r="BB861" s="64"/>
      <c r="BC861" s="32"/>
      <c r="BD861" s="64"/>
      <c r="BE861" s="32"/>
      <c r="BF861" s="64"/>
      <c r="BG861" s="32"/>
      <c r="BH861" s="64"/>
      <c r="BI861" s="32"/>
      <c r="BJ861" s="64"/>
      <c r="BK861" s="32"/>
      <c r="BL861" s="64"/>
      <c r="BM861" s="32"/>
      <c r="BN861" s="64"/>
      <c r="BO861" s="32"/>
      <c r="BP861" s="64"/>
      <c r="BQ861" s="32"/>
      <c r="BR861" s="64"/>
      <c r="BS861" s="32"/>
      <c r="BT861" s="64"/>
      <c r="BU861" s="32"/>
      <c r="BV861" s="64"/>
      <c r="BW861" s="32"/>
      <c r="BX861" s="64"/>
      <c r="BY861" s="32"/>
      <c r="BZ861" s="64"/>
      <c r="CA861" s="32"/>
      <c r="CB861" s="64"/>
      <c r="CC861" s="32"/>
      <c r="CD861" s="64"/>
      <c r="CE861" s="32"/>
      <c r="CF861" s="64"/>
      <c r="CG861" s="32"/>
      <c r="CH861" s="64"/>
      <c r="CI861" s="32"/>
      <c r="CJ861" s="64"/>
      <c r="CK861" s="32"/>
      <c r="CL861" s="64"/>
      <c r="CM861" s="32"/>
      <c r="CN861" s="64"/>
      <c r="CO861" s="32"/>
      <c r="CP861" s="64"/>
      <c r="CQ861" s="32"/>
      <c r="CR861" s="64"/>
      <c r="CS861" s="32"/>
      <c r="CT861" s="64"/>
      <c r="CU861" s="32"/>
      <c r="CV861" s="64"/>
      <c r="CW861" s="32"/>
      <c r="CX861" s="64"/>
      <c r="CY861" s="32"/>
      <c r="CZ861" s="64"/>
      <c r="DA861" s="32"/>
      <c r="DB861" s="64"/>
      <c r="DC861" s="32"/>
      <c r="DD861" s="64"/>
      <c r="DE861" s="32"/>
      <c r="DF861" s="64"/>
      <c r="DG861" s="32"/>
      <c r="DH861" s="64"/>
      <c r="DI861" s="32"/>
      <c r="DJ861" s="64"/>
      <c r="DK861" s="32"/>
      <c r="DL861" s="64"/>
      <c r="DM861" s="32"/>
      <c r="DN861" s="64"/>
      <c r="DO861" s="32"/>
      <c r="DP861" s="64"/>
      <c r="DQ861" s="32"/>
      <c r="DR861" s="64"/>
      <c r="DS861" s="32"/>
      <c r="DT861" s="64"/>
      <c r="DU861" s="32"/>
      <c r="DV861" s="64"/>
      <c r="DW861" s="32"/>
      <c r="DX861" s="64"/>
      <c r="DY861" s="32"/>
      <c r="DZ861" s="64"/>
      <c r="EA861" s="32"/>
      <c r="EB861" s="64"/>
      <c r="EC861" s="32"/>
      <c r="ED861" s="64"/>
      <c r="EE861" s="32"/>
      <c r="EF861" s="64"/>
      <c r="EG861" s="32"/>
      <c r="EH861" s="64"/>
      <c r="EI861" s="32"/>
      <c r="EJ861" s="64"/>
      <c r="EK861" s="32"/>
      <c r="EL861" s="64"/>
      <c r="EM861" s="32"/>
      <c r="EN861" s="64"/>
      <c r="EO861" s="32"/>
      <c r="EP861" s="64"/>
      <c r="EQ861" s="32"/>
      <c r="ER861" s="64"/>
      <c r="ES861" s="32"/>
      <c r="ET861" s="64"/>
      <c r="EU861" s="32"/>
      <c r="EV861" s="64"/>
      <c r="EW861" s="32"/>
      <c r="EX861" s="64"/>
      <c r="EY861" s="32"/>
      <c r="EZ861" s="64"/>
      <c r="FA861" s="32"/>
      <c r="FB861" s="64"/>
      <c r="FC861" s="32"/>
      <c r="FD861" s="64"/>
      <c r="FE861" s="32"/>
      <c r="FF861" s="64"/>
      <c r="FG861" s="32"/>
      <c r="FH861" s="64"/>
      <c r="FI861" s="32"/>
      <c r="FJ861" s="64"/>
      <c r="FK861" s="32"/>
      <c r="FL861" s="64"/>
      <c r="FM861" s="32"/>
      <c r="FN861" s="64"/>
      <c r="FO861" s="32"/>
      <c r="FP861" s="64"/>
      <c r="FQ861" s="32"/>
      <c r="FR861" s="64"/>
      <c r="FS861" s="32"/>
      <c r="FT861" s="64"/>
      <c r="FU861" s="32"/>
      <c r="FV861" s="64"/>
      <c r="FW861" s="32"/>
      <c r="FX861" s="64"/>
      <c r="FY861" s="32"/>
      <c r="FZ861" s="64"/>
      <c r="GA861" s="32"/>
      <c r="GB861" s="64"/>
      <c r="GC861" s="32"/>
      <c r="GD861" s="64"/>
      <c r="GE861" s="32"/>
      <c r="GF861" s="64"/>
      <c r="GG861" s="32"/>
      <c r="GH861" s="64"/>
      <c r="GI861" s="32"/>
      <c r="GJ861" s="64"/>
      <c r="GK861" s="32"/>
      <c r="GL861" s="64"/>
      <c r="GM861" s="32"/>
      <c r="GN861" s="64"/>
      <c r="GO861" s="32"/>
      <c r="GP861" s="64"/>
      <c r="GQ861" s="32"/>
      <c r="GR861" s="64"/>
      <c r="GS861" s="32"/>
      <c r="GT861" s="64"/>
      <c r="GU861" s="32"/>
      <c r="GV861" s="64"/>
      <c r="GW861" s="32"/>
      <c r="GX861" s="64"/>
      <c r="GY861" s="32"/>
      <c r="GZ861" s="64"/>
      <c r="HA861" s="32"/>
      <c r="HB861" s="64"/>
      <c r="HC861" s="32"/>
      <c r="HD861" s="64"/>
      <c r="HE861" s="32"/>
      <c r="HF861" s="64"/>
      <c r="HG861" s="32"/>
      <c r="HH861" s="64"/>
      <c r="HI861" s="32"/>
      <c r="HJ861" s="64"/>
      <c r="HK861" s="32"/>
      <c r="HL861" s="64"/>
      <c r="HM861" s="32"/>
      <c r="HN861" s="64"/>
      <c r="HO861" s="32"/>
      <c r="HP861" s="64"/>
      <c r="HQ861" s="32"/>
      <c r="HR861" s="64"/>
      <c r="HS861" s="32"/>
      <c r="HT861" s="64"/>
      <c r="HU861" s="32"/>
      <c r="HV861" s="64"/>
      <c r="HW861" s="32"/>
      <c r="HX861" s="64"/>
      <c r="HY861" s="32"/>
      <c r="HZ861" s="64"/>
      <c r="IA861" s="32"/>
      <c r="IB861" s="64"/>
      <c r="IC861" s="32"/>
      <c r="ID861" s="64"/>
      <c r="IE861" s="32"/>
      <c r="IF861" s="64"/>
      <c r="IG861" s="32"/>
      <c r="IH861" s="64"/>
      <c r="II861" s="32"/>
      <c r="IJ861" s="64"/>
      <c r="IK861" s="32"/>
      <c r="IL861" s="64"/>
      <c r="IM861" s="32"/>
      <c r="IN861" s="64"/>
      <c r="IO861" s="32"/>
      <c r="IP861" s="64"/>
      <c r="IQ861" s="32"/>
      <c r="IR861" s="64"/>
      <c r="IS861" s="32"/>
      <c r="IT861" s="64"/>
      <c r="IU861" s="32"/>
      <c r="IV861" s="64"/>
    </row>
    <row r="862" spans="1:256" ht="38.25">
      <c r="A862" s="187">
        <v>3.1</v>
      </c>
      <c r="B862" s="43" t="s">
        <v>384</v>
      </c>
      <c r="C862" s="7">
        <v>2</v>
      </c>
      <c r="D862" s="24" t="s">
        <v>3</v>
      </c>
      <c r="E862" s="82">
        <v>37425.15</v>
      </c>
      <c r="F862" s="191">
        <f t="shared" ref="F862:F876" si="38">ROUND(C862*E862,2)</f>
        <v>74850.3</v>
      </c>
      <c r="G862" s="59"/>
      <c r="H862" s="15"/>
    </row>
    <row r="863" spans="1:256">
      <c r="A863" s="187">
        <v>3.2</v>
      </c>
      <c r="B863" s="43" t="s">
        <v>385</v>
      </c>
      <c r="C863" s="7">
        <v>2</v>
      </c>
      <c r="D863" s="24" t="s">
        <v>3</v>
      </c>
      <c r="E863" s="82">
        <v>6500</v>
      </c>
      <c r="F863" s="191">
        <f t="shared" si="38"/>
        <v>13000</v>
      </c>
      <c r="G863" s="59"/>
      <c r="H863" s="15"/>
    </row>
    <row r="864" spans="1:256">
      <c r="A864" s="187">
        <v>3.3</v>
      </c>
      <c r="B864" s="103" t="s">
        <v>386</v>
      </c>
      <c r="C864" s="7">
        <v>1</v>
      </c>
      <c r="D864" s="24" t="s">
        <v>3</v>
      </c>
      <c r="E864" s="82">
        <v>1405.45</v>
      </c>
      <c r="F864" s="191">
        <f t="shared" si="38"/>
        <v>1405.45</v>
      </c>
      <c r="G864" s="59"/>
      <c r="H864" s="15"/>
    </row>
    <row r="865" spans="1:256">
      <c r="A865" s="187">
        <v>3.4</v>
      </c>
      <c r="B865" s="103" t="s">
        <v>387</v>
      </c>
      <c r="C865" s="7">
        <v>2</v>
      </c>
      <c r="D865" s="24" t="s">
        <v>3</v>
      </c>
      <c r="E865" s="82">
        <v>1104.24</v>
      </c>
      <c r="F865" s="191">
        <f t="shared" si="38"/>
        <v>2208.48</v>
      </c>
      <c r="G865" s="59"/>
      <c r="H865" s="15"/>
      <c r="I865" s="12"/>
      <c r="J865" s="12"/>
    </row>
    <row r="866" spans="1:256">
      <c r="A866" s="187">
        <v>3.5</v>
      </c>
      <c r="B866" s="103" t="s">
        <v>388</v>
      </c>
      <c r="C866" s="7">
        <v>8</v>
      </c>
      <c r="D866" s="24" t="s">
        <v>3</v>
      </c>
      <c r="E866" s="82">
        <v>1104.24</v>
      </c>
      <c r="F866" s="191">
        <f t="shared" si="38"/>
        <v>8833.92</v>
      </c>
      <c r="G866" s="59"/>
      <c r="H866" s="15"/>
      <c r="I866" s="12"/>
      <c r="J866" s="12"/>
    </row>
    <row r="867" spans="1:256">
      <c r="A867" s="187">
        <v>3.6</v>
      </c>
      <c r="B867" s="103" t="s">
        <v>389</v>
      </c>
      <c r="C867" s="7">
        <v>2</v>
      </c>
      <c r="D867" s="24" t="s">
        <v>3</v>
      </c>
      <c r="E867" s="82">
        <v>1104.24</v>
      </c>
      <c r="F867" s="191">
        <f t="shared" si="38"/>
        <v>2208.48</v>
      </c>
      <c r="G867" s="59"/>
      <c r="H867" s="15"/>
    </row>
    <row r="868" spans="1:256" ht="25.5">
      <c r="A868" s="187">
        <v>3.7</v>
      </c>
      <c r="B868" s="43" t="s">
        <v>390</v>
      </c>
      <c r="C868" s="7">
        <v>4</v>
      </c>
      <c r="D868" s="24" t="s">
        <v>3</v>
      </c>
      <c r="E868" s="82">
        <v>23180.77</v>
      </c>
      <c r="F868" s="191">
        <f t="shared" si="38"/>
        <v>92723.08</v>
      </c>
      <c r="G868" s="59"/>
      <c r="H868" s="15"/>
    </row>
    <row r="869" spans="1:256">
      <c r="A869" s="187">
        <v>3.8</v>
      </c>
      <c r="B869" s="103" t="s">
        <v>391</v>
      </c>
      <c r="C869" s="7">
        <v>2</v>
      </c>
      <c r="D869" s="24" t="s">
        <v>3</v>
      </c>
      <c r="E869" s="82">
        <v>17593.939999999999</v>
      </c>
      <c r="F869" s="191">
        <f t="shared" si="38"/>
        <v>35187.879999999997</v>
      </c>
      <c r="G869" s="59"/>
      <c r="H869" s="15"/>
    </row>
    <row r="870" spans="1:256">
      <c r="A870" s="187">
        <v>3.9</v>
      </c>
      <c r="B870" s="103" t="s">
        <v>392</v>
      </c>
      <c r="C870" s="7">
        <v>2</v>
      </c>
      <c r="D870" s="24" t="s">
        <v>3</v>
      </c>
      <c r="E870" s="82">
        <v>17593.939999999999</v>
      </c>
      <c r="F870" s="191">
        <f t="shared" si="38"/>
        <v>35187.879999999997</v>
      </c>
      <c r="G870" s="59"/>
      <c r="H870" s="15"/>
    </row>
    <row r="871" spans="1:256">
      <c r="A871" s="187">
        <v>3.1</v>
      </c>
      <c r="B871" s="121" t="s">
        <v>393</v>
      </c>
      <c r="C871" s="7">
        <v>2</v>
      </c>
      <c r="D871" s="24" t="s">
        <v>3</v>
      </c>
      <c r="E871" s="82">
        <v>13483.62</v>
      </c>
      <c r="F871" s="191">
        <f t="shared" si="38"/>
        <v>26967.24</v>
      </c>
      <c r="G871" s="59"/>
      <c r="H871" s="15"/>
    </row>
    <row r="872" spans="1:256" ht="25.5">
      <c r="A872" s="187">
        <v>3.11</v>
      </c>
      <c r="B872" s="43" t="s">
        <v>394</v>
      </c>
      <c r="C872" s="7">
        <v>2</v>
      </c>
      <c r="D872" s="24" t="s">
        <v>3</v>
      </c>
      <c r="E872" s="82">
        <v>2850.2</v>
      </c>
      <c r="F872" s="191">
        <f t="shared" si="38"/>
        <v>5700.4</v>
      </c>
      <c r="G872" s="59"/>
      <c r="H872" s="15"/>
    </row>
    <row r="873" spans="1:256">
      <c r="A873" s="187">
        <v>3.12</v>
      </c>
      <c r="B873" s="121" t="s">
        <v>395</v>
      </c>
      <c r="C873" s="7">
        <v>2</v>
      </c>
      <c r="D873" s="24" t="s">
        <v>3</v>
      </c>
      <c r="E873" s="82">
        <v>2360.64</v>
      </c>
      <c r="F873" s="191">
        <f t="shared" si="38"/>
        <v>4721.28</v>
      </c>
      <c r="G873" s="59"/>
      <c r="H873" s="15"/>
    </row>
    <row r="874" spans="1:256">
      <c r="A874" s="195">
        <v>3.13</v>
      </c>
      <c r="B874" s="164" t="s">
        <v>396</v>
      </c>
      <c r="C874" s="140">
        <v>3</v>
      </c>
      <c r="D874" s="148" t="s">
        <v>3</v>
      </c>
      <c r="E874" s="147">
        <v>649.94000000000005</v>
      </c>
      <c r="F874" s="206">
        <f t="shared" si="38"/>
        <v>1949.82</v>
      </c>
      <c r="G874" s="59"/>
      <c r="H874" s="15"/>
    </row>
    <row r="875" spans="1:256">
      <c r="A875" s="187">
        <v>3.14</v>
      </c>
      <c r="B875" s="121" t="s">
        <v>397</v>
      </c>
      <c r="C875" s="7">
        <v>1</v>
      </c>
      <c r="D875" s="24" t="s">
        <v>3</v>
      </c>
      <c r="E875" s="82">
        <v>7391.23</v>
      </c>
      <c r="F875" s="191">
        <f t="shared" si="38"/>
        <v>7391.23</v>
      </c>
      <c r="G875" s="59"/>
      <c r="H875" s="15"/>
    </row>
    <row r="876" spans="1:256">
      <c r="A876" s="187">
        <v>3.15</v>
      </c>
      <c r="B876" s="103" t="s">
        <v>398</v>
      </c>
      <c r="C876" s="7">
        <v>2</v>
      </c>
      <c r="D876" s="24" t="s">
        <v>3</v>
      </c>
      <c r="E876" s="82">
        <v>4957.25</v>
      </c>
      <c r="F876" s="191">
        <f t="shared" si="38"/>
        <v>9914.5</v>
      </c>
      <c r="G876" s="59"/>
      <c r="H876" s="15"/>
    </row>
    <row r="877" spans="1:256">
      <c r="A877" s="187"/>
      <c r="B877" s="103"/>
      <c r="C877" s="7"/>
      <c r="D877" s="24"/>
      <c r="E877" s="82"/>
      <c r="F877" s="191"/>
      <c r="G877" s="59"/>
      <c r="H877" s="15"/>
    </row>
    <row r="878" spans="1:256">
      <c r="A878" s="194">
        <v>4</v>
      </c>
      <c r="B878" s="131" t="s">
        <v>399</v>
      </c>
      <c r="C878" s="32"/>
      <c r="D878" s="131"/>
      <c r="E878" s="82"/>
      <c r="F878"/>
      <c r="G878" s="81"/>
      <c r="H878" s="173"/>
      <c r="I878" s="81"/>
      <c r="J878" s="173"/>
      <c r="K878" s="81"/>
      <c r="L878" s="173"/>
      <c r="M878" s="130"/>
      <c r="N878" s="64"/>
      <c r="O878" s="32"/>
      <c r="P878" s="64"/>
      <c r="Q878" s="32"/>
      <c r="R878" s="64"/>
      <c r="S878" s="32"/>
      <c r="T878" s="64"/>
      <c r="U878" s="32"/>
      <c r="V878" s="64"/>
      <c r="W878" s="32"/>
      <c r="X878" s="64"/>
      <c r="Y878" s="32"/>
      <c r="Z878" s="64"/>
      <c r="AA878" s="32"/>
      <c r="AB878" s="64"/>
      <c r="AC878" s="32"/>
      <c r="AD878" s="64"/>
      <c r="AE878" s="32"/>
      <c r="AF878" s="64"/>
      <c r="AG878" s="32"/>
      <c r="AH878" s="64"/>
      <c r="AI878" s="32"/>
      <c r="AJ878" s="64"/>
      <c r="AK878" s="32"/>
      <c r="AL878" s="64"/>
      <c r="AM878" s="32"/>
      <c r="AN878" s="64"/>
      <c r="AO878" s="32"/>
      <c r="AP878" s="64"/>
      <c r="AQ878" s="32"/>
      <c r="AR878" s="64"/>
      <c r="AS878" s="32"/>
      <c r="AT878" s="64"/>
      <c r="AU878" s="32"/>
      <c r="AV878" s="64"/>
      <c r="AW878" s="32"/>
      <c r="AX878" s="64"/>
      <c r="AY878" s="32"/>
      <c r="AZ878" s="64"/>
      <c r="BA878" s="32"/>
      <c r="BB878" s="64"/>
      <c r="BC878" s="32"/>
      <c r="BD878" s="64"/>
      <c r="BE878" s="32"/>
      <c r="BF878" s="64"/>
      <c r="BG878" s="32"/>
      <c r="BH878" s="64"/>
      <c r="BI878" s="32"/>
      <c r="BJ878" s="64"/>
      <c r="BK878" s="32"/>
      <c r="BL878" s="64"/>
      <c r="BM878" s="32"/>
      <c r="BN878" s="64"/>
      <c r="BO878" s="32"/>
      <c r="BP878" s="64"/>
      <c r="BQ878" s="32"/>
      <c r="BR878" s="64"/>
      <c r="BS878" s="32"/>
      <c r="BT878" s="64"/>
      <c r="BU878" s="32"/>
      <c r="BV878" s="64"/>
      <c r="BW878" s="32"/>
      <c r="BX878" s="64"/>
      <c r="BY878" s="32"/>
      <c r="BZ878" s="64"/>
      <c r="CA878" s="32"/>
      <c r="CB878" s="64"/>
      <c r="CC878" s="32"/>
      <c r="CD878" s="64"/>
      <c r="CE878" s="32"/>
      <c r="CF878" s="64"/>
      <c r="CG878" s="32"/>
      <c r="CH878" s="64"/>
      <c r="CI878" s="32"/>
      <c r="CJ878" s="64"/>
      <c r="CK878" s="32"/>
      <c r="CL878" s="64"/>
      <c r="CM878" s="32"/>
      <c r="CN878" s="64"/>
      <c r="CO878" s="32"/>
      <c r="CP878" s="64"/>
      <c r="CQ878" s="32"/>
      <c r="CR878" s="64"/>
      <c r="CS878" s="32"/>
      <c r="CT878" s="64"/>
      <c r="CU878" s="32"/>
      <c r="CV878" s="64"/>
      <c r="CW878" s="32"/>
      <c r="CX878" s="64"/>
      <c r="CY878" s="32"/>
      <c r="CZ878" s="64"/>
      <c r="DA878" s="32"/>
      <c r="DB878" s="64"/>
      <c r="DC878" s="32"/>
      <c r="DD878" s="64"/>
      <c r="DE878" s="32"/>
      <c r="DF878" s="64"/>
      <c r="DG878" s="32"/>
      <c r="DH878" s="64"/>
      <c r="DI878" s="32"/>
      <c r="DJ878" s="64"/>
      <c r="DK878" s="32"/>
      <c r="DL878" s="64"/>
      <c r="DM878" s="32"/>
      <c r="DN878" s="64"/>
      <c r="DO878" s="32"/>
      <c r="DP878" s="64"/>
      <c r="DQ878" s="32"/>
      <c r="DR878" s="64"/>
      <c r="DS878" s="32"/>
      <c r="DT878" s="64"/>
      <c r="DU878" s="32"/>
      <c r="DV878" s="64"/>
      <c r="DW878" s="32"/>
      <c r="DX878" s="64"/>
      <c r="DY878" s="32"/>
      <c r="DZ878" s="64"/>
      <c r="EA878" s="32"/>
      <c r="EB878" s="64"/>
      <c r="EC878" s="32"/>
      <c r="ED878" s="64"/>
      <c r="EE878" s="32"/>
      <c r="EF878" s="64"/>
      <c r="EG878" s="32"/>
      <c r="EH878" s="64"/>
      <c r="EI878" s="32"/>
      <c r="EJ878" s="64"/>
      <c r="EK878" s="32"/>
      <c r="EL878" s="64"/>
      <c r="EM878" s="32"/>
      <c r="EN878" s="64"/>
      <c r="EO878" s="32"/>
      <c r="EP878" s="64"/>
      <c r="EQ878" s="32"/>
      <c r="ER878" s="64"/>
      <c r="ES878" s="32"/>
      <c r="ET878" s="64"/>
      <c r="EU878" s="32"/>
      <c r="EV878" s="64"/>
      <c r="EW878" s="32"/>
      <c r="EX878" s="64"/>
      <c r="EY878" s="32"/>
      <c r="EZ878" s="64"/>
      <c r="FA878" s="32"/>
      <c r="FB878" s="64"/>
      <c r="FC878" s="32"/>
      <c r="FD878" s="64"/>
      <c r="FE878" s="32"/>
      <c r="FF878" s="64"/>
      <c r="FG878" s="32"/>
      <c r="FH878" s="64"/>
      <c r="FI878" s="32"/>
      <c r="FJ878" s="64"/>
      <c r="FK878" s="32"/>
      <c r="FL878" s="64"/>
      <c r="FM878" s="32"/>
      <c r="FN878" s="64"/>
      <c r="FO878" s="32"/>
      <c r="FP878" s="64"/>
      <c r="FQ878" s="32"/>
      <c r="FR878" s="64"/>
      <c r="FS878" s="32"/>
      <c r="FT878" s="64"/>
      <c r="FU878" s="32"/>
      <c r="FV878" s="64"/>
      <c r="FW878" s="32"/>
      <c r="FX878" s="64"/>
      <c r="FY878" s="32"/>
      <c r="FZ878" s="64"/>
      <c r="GA878" s="32"/>
      <c r="GB878" s="64"/>
      <c r="GC878" s="32"/>
      <c r="GD878" s="64"/>
      <c r="GE878" s="32"/>
      <c r="GF878" s="64"/>
      <c r="GG878" s="32"/>
      <c r="GH878" s="64"/>
      <c r="GI878" s="32"/>
      <c r="GJ878" s="64"/>
      <c r="GK878" s="32"/>
      <c r="GL878" s="64"/>
      <c r="GM878" s="32"/>
      <c r="GN878" s="64"/>
      <c r="GO878" s="32"/>
      <c r="GP878" s="64"/>
      <c r="GQ878" s="32"/>
      <c r="GR878" s="64"/>
      <c r="GS878" s="32"/>
      <c r="GT878" s="64"/>
      <c r="GU878" s="32"/>
      <c r="GV878" s="64"/>
      <c r="GW878" s="32"/>
      <c r="GX878" s="64"/>
      <c r="GY878" s="32"/>
      <c r="GZ878" s="64"/>
      <c r="HA878" s="32"/>
      <c r="HB878" s="64"/>
      <c r="HC878" s="32"/>
      <c r="HD878" s="64"/>
      <c r="HE878" s="32"/>
      <c r="HF878" s="64"/>
      <c r="HG878" s="32"/>
      <c r="HH878" s="64"/>
      <c r="HI878" s="32"/>
      <c r="HJ878" s="64"/>
      <c r="HK878" s="32"/>
      <c r="HL878" s="64"/>
      <c r="HM878" s="32"/>
      <c r="HN878" s="64"/>
      <c r="HO878" s="32"/>
      <c r="HP878" s="64"/>
      <c r="HQ878" s="32"/>
      <c r="HR878" s="64"/>
      <c r="HS878" s="32"/>
      <c r="HT878" s="64"/>
      <c r="HU878" s="32"/>
      <c r="HV878" s="64"/>
      <c r="HW878" s="32"/>
      <c r="HX878" s="64"/>
      <c r="HY878" s="32"/>
      <c r="HZ878" s="64"/>
      <c r="IA878" s="32"/>
      <c r="IB878" s="64"/>
      <c r="IC878" s="32"/>
      <c r="ID878" s="64"/>
      <c r="IE878" s="32"/>
      <c r="IF878" s="64"/>
      <c r="IG878" s="32"/>
      <c r="IH878" s="64"/>
      <c r="II878" s="32"/>
      <c r="IJ878" s="64"/>
      <c r="IK878" s="32"/>
      <c r="IL878" s="64"/>
      <c r="IM878" s="32"/>
      <c r="IN878" s="64"/>
      <c r="IO878" s="32"/>
      <c r="IP878" s="64"/>
      <c r="IQ878" s="32"/>
      <c r="IR878" s="64"/>
      <c r="IS878" s="32"/>
      <c r="IT878" s="64"/>
      <c r="IU878" s="32"/>
      <c r="IV878" s="64"/>
    </row>
    <row r="879" spans="1:256">
      <c r="A879" s="187">
        <v>4.0999999999999996</v>
      </c>
      <c r="B879" s="121" t="s">
        <v>400</v>
      </c>
      <c r="C879" s="7">
        <v>2</v>
      </c>
      <c r="D879" s="24" t="s">
        <v>3</v>
      </c>
      <c r="E879" s="82">
        <v>1128.6400000000001</v>
      </c>
      <c r="F879" s="191">
        <f>ROUND((C879*E879),2)</f>
        <v>2257.2800000000002</v>
      </c>
      <c r="G879" s="59"/>
      <c r="H879" s="21"/>
      <c r="I879" s="15"/>
      <c r="J879" s="21"/>
    </row>
    <row r="880" spans="1:256">
      <c r="A880" s="187">
        <v>4.2</v>
      </c>
      <c r="B880" s="121" t="s">
        <v>401</v>
      </c>
      <c r="C880" s="7">
        <v>1</v>
      </c>
      <c r="D880" s="24" t="s">
        <v>3</v>
      </c>
      <c r="E880" s="82">
        <v>1494.35</v>
      </c>
      <c r="F880" s="191">
        <f>ROUND((C880*E880),2)</f>
        <v>1494.35</v>
      </c>
      <c r="G880" s="59"/>
      <c r="H880" s="21"/>
      <c r="I880" s="15"/>
      <c r="J880" s="21"/>
    </row>
    <row r="881" spans="1:256">
      <c r="A881" s="187">
        <v>4.3</v>
      </c>
      <c r="B881" s="121" t="s">
        <v>402</v>
      </c>
      <c r="C881" s="7">
        <v>2</v>
      </c>
      <c r="D881" s="24" t="s">
        <v>3</v>
      </c>
      <c r="E881" s="82">
        <v>1166.98</v>
      </c>
      <c r="F881" s="191">
        <f>ROUND((C881*E881),2)</f>
        <v>2333.96</v>
      </c>
      <c r="G881" s="59"/>
      <c r="H881" s="21"/>
      <c r="I881" s="15"/>
      <c r="J881" s="21"/>
    </row>
    <row r="882" spans="1:256" s="57" customFormat="1" ht="16.5" customHeight="1">
      <c r="A882" s="200"/>
      <c r="B882" s="154" t="s">
        <v>546</v>
      </c>
      <c r="C882" s="154"/>
      <c r="D882" s="154"/>
      <c r="E882" s="155"/>
      <c r="F882" s="201">
        <f>SUM(F833:F881)</f>
        <v>525903.66</v>
      </c>
      <c r="G882" s="68"/>
    </row>
    <row r="883" spans="1:256">
      <c r="A883" s="192"/>
      <c r="B883" s="16"/>
      <c r="C883" s="7"/>
      <c r="D883" s="24"/>
      <c r="E883" s="82"/>
      <c r="F883" s="191"/>
      <c r="G883" s="68"/>
      <c r="H883" s="21"/>
      <c r="I883" s="15"/>
      <c r="J883" s="21"/>
    </row>
    <row r="884" spans="1:256">
      <c r="A884" t="s">
        <v>278</v>
      </c>
      <c r="B884" s="131" t="s">
        <v>900</v>
      </c>
      <c r="C884" s="32"/>
      <c r="D884" s="131"/>
      <c r="E884" s="82"/>
      <c r="F884">
        <f>C884*E884</f>
        <v>0</v>
      </c>
      <c r="G884" s="81"/>
      <c r="H884" s="173"/>
      <c r="I884" s="81"/>
      <c r="J884" s="173"/>
      <c r="K884" s="81"/>
      <c r="L884" s="173"/>
      <c r="M884" s="130"/>
      <c r="N884" s="64"/>
      <c r="O884" s="32"/>
      <c r="P884" s="64"/>
      <c r="Q884" s="32"/>
      <c r="R884" s="64"/>
      <c r="S884" s="32"/>
      <c r="T884" s="64"/>
      <c r="U884" s="32"/>
      <c r="V884" s="64"/>
      <c r="W884" s="32"/>
      <c r="X884" s="64"/>
      <c r="Y884" s="32"/>
      <c r="Z884" s="64"/>
      <c r="AA884" s="32"/>
      <c r="AB884" s="64"/>
      <c r="AC884" s="32"/>
      <c r="AD884" s="64"/>
      <c r="AE884" s="32"/>
      <c r="AF884" s="64"/>
      <c r="AG884" s="32"/>
      <c r="AH884" s="64"/>
      <c r="AI884" s="32"/>
      <c r="AJ884" s="64"/>
      <c r="AK884" s="32"/>
      <c r="AL884" s="64"/>
      <c r="AM884" s="32"/>
      <c r="AN884" s="64"/>
      <c r="AO884" s="32"/>
      <c r="AP884" s="64"/>
      <c r="AQ884" s="32"/>
      <c r="AR884" s="64"/>
      <c r="AS884" s="32"/>
      <c r="AT884" s="64"/>
      <c r="AU884" s="32"/>
      <c r="AV884" s="64"/>
      <c r="AW884" s="32"/>
      <c r="AX884" s="64"/>
      <c r="AY884" s="32"/>
      <c r="AZ884" s="64"/>
      <c r="BA884" s="32"/>
      <c r="BB884" s="64"/>
      <c r="BC884" s="32"/>
      <c r="BD884" s="64"/>
      <c r="BE884" s="32"/>
      <c r="BF884" s="64"/>
      <c r="BG884" s="32"/>
      <c r="BH884" s="64"/>
      <c r="BI884" s="32"/>
      <c r="BJ884" s="64"/>
      <c r="BK884" s="32"/>
      <c r="BL884" s="64"/>
      <c r="BM884" s="32"/>
      <c r="BN884" s="64"/>
      <c r="BO884" s="32"/>
      <c r="BP884" s="64"/>
      <c r="BQ884" s="32"/>
      <c r="BR884" s="64"/>
      <c r="BS884" s="32"/>
      <c r="BT884" s="64"/>
      <c r="BU884" s="32"/>
      <c r="BV884" s="64"/>
      <c r="BW884" s="32"/>
      <c r="BX884" s="64"/>
      <c r="BY884" s="32"/>
      <c r="BZ884" s="64"/>
      <c r="CA884" s="32"/>
      <c r="CB884" s="64"/>
      <c r="CC884" s="32"/>
      <c r="CD884" s="64"/>
      <c r="CE884" s="32"/>
      <c r="CF884" s="64"/>
      <c r="CG884" s="32"/>
      <c r="CH884" s="64"/>
      <c r="CI884" s="32"/>
      <c r="CJ884" s="64"/>
      <c r="CK884" s="32"/>
      <c r="CL884" s="64"/>
      <c r="CM884" s="32"/>
      <c r="CN884" s="64"/>
      <c r="CO884" s="32"/>
      <c r="CP884" s="64"/>
      <c r="CQ884" s="32"/>
      <c r="CR884" s="64"/>
      <c r="CS884" s="32"/>
      <c r="CT884" s="64"/>
      <c r="CU884" s="32"/>
      <c r="CV884" s="64"/>
      <c r="CW884" s="32"/>
      <c r="CX884" s="64"/>
      <c r="CY884" s="32"/>
      <c r="CZ884" s="64"/>
      <c r="DA884" s="32"/>
      <c r="DB884" s="64"/>
      <c r="DC884" s="32"/>
      <c r="DD884" s="64"/>
      <c r="DE884" s="32"/>
      <c r="DF884" s="64"/>
      <c r="DG884" s="32"/>
      <c r="DH884" s="64"/>
      <c r="DI884" s="32"/>
      <c r="DJ884" s="64"/>
      <c r="DK884" s="32"/>
      <c r="DL884" s="64"/>
      <c r="DM884" s="32"/>
      <c r="DN884" s="64"/>
      <c r="DO884" s="32"/>
      <c r="DP884" s="64"/>
      <c r="DQ884" s="32"/>
      <c r="DR884" s="64"/>
      <c r="DS884" s="32"/>
      <c r="DT884" s="64"/>
      <c r="DU884" s="32"/>
      <c r="DV884" s="64"/>
      <c r="DW884" s="32"/>
      <c r="DX884" s="64"/>
      <c r="DY884" s="32"/>
      <c r="DZ884" s="64"/>
      <c r="EA884" s="32"/>
      <c r="EB884" s="64"/>
      <c r="EC884" s="32"/>
      <c r="ED884" s="64"/>
      <c r="EE884" s="32"/>
      <c r="EF884" s="64"/>
      <c r="EG884" s="32"/>
      <c r="EH884" s="64"/>
      <c r="EI884" s="32"/>
      <c r="EJ884" s="64"/>
      <c r="EK884" s="32"/>
      <c r="EL884" s="64"/>
      <c r="EM884" s="32"/>
      <c r="EN884" s="64"/>
      <c r="EO884" s="32"/>
      <c r="EP884" s="64"/>
      <c r="EQ884" s="32"/>
      <c r="ER884" s="64"/>
      <c r="ES884" s="32"/>
      <c r="ET884" s="64"/>
      <c r="EU884" s="32"/>
      <c r="EV884" s="64"/>
      <c r="EW884" s="32"/>
      <c r="EX884" s="64"/>
      <c r="EY884" s="32"/>
      <c r="EZ884" s="64"/>
      <c r="FA884" s="32"/>
      <c r="FB884" s="64"/>
      <c r="FC884" s="32"/>
      <c r="FD884" s="64"/>
      <c r="FE884" s="32"/>
      <c r="FF884" s="64"/>
      <c r="FG884" s="32"/>
      <c r="FH884" s="64"/>
      <c r="FI884" s="32"/>
      <c r="FJ884" s="64"/>
      <c r="FK884" s="32"/>
      <c r="FL884" s="64"/>
      <c r="FM884" s="32"/>
      <c r="FN884" s="64"/>
      <c r="FO884" s="32"/>
      <c r="FP884" s="64"/>
      <c r="FQ884" s="32"/>
      <c r="FR884" s="64"/>
      <c r="FS884" s="32"/>
      <c r="FT884" s="64"/>
      <c r="FU884" s="32"/>
      <c r="FV884" s="64"/>
      <c r="FW884" s="32"/>
      <c r="FX884" s="64"/>
      <c r="FY884" s="32"/>
      <c r="FZ884" s="64"/>
      <c r="GA884" s="32"/>
      <c r="GB884" s="64"/>
      <c r="GC884" s="32"/>
      <c r="GD884" s="64"/>
      <c r="GE884" s="32"/>
      <c r="GF884" s="64"/>
      <c r="GG884" s="32"/>
      <c r="GH884" s="64"/>
      <c r="GI884" s="32"/>
      <c r="GJ884" s="64"/>
      <c r="GK884" s="32"/>
      <c r="GL884" s="64"/>
      <c r="GM884" s="32"/>
      <c r="GN884" s="64"/>
      <c r="GO884" s="32"/>
      <c r="GP884" s="64"/>
      <c r="GQ884" s="32"/>
      <c r="GR884" s="64"/>
      <c r="GS884" s="32"/>
      <c r="GT884" s="64"/>
      <c r="GU884" s="32"/>
      <c r="GV884" s="64"/>
      <c r="GW884" s="32"/>
      <c r="GX884" s="64"/>
      <c r="GY884" s="32"/>
      <c r="GZ884" s="64"/>
      <c r="HA884" s="32"/>
      <c r="HB884" s="64"/>
      <c r="HC884" s="32"/>
      <c r="HD884" s="64"/>
      <c r="HE884" s="32"/>
      <c r="HF884" s="64"/>
      <c r="HG884" s="32"/>
      <c r="HH884" s="64"/>
      <c r="HI884" s="32"/>
      <c r="HJ884" s="64"/>
      <c r="HK884" s="32"/>
      <c r="HL884" s="64"/>
      <c r="HM884" s="32"/>
      <c r="HN884" s="64"/>
      <c r="HO884" s="32"/>
      <c r="HP884" s="64"/>
      <c r="HQ884" s="32"/>
      <c r="HR884" s="64"/>
      <c r="HS884" s="32"/>
      <c r="HT884" s="64"/>
      <c r="HU884" s="32"/>
      <c r="HV884" s="64"/>
      <c r="HW884" s="32"/>
      <c r="HX884" s="64"/>
      <c r="HY884" s="32"/>
      <c r="HZ884" s="64"/>
      <c r="IA884" s="32"/>
      <c r="IB884" s="64"/>
      <c r="IC884" s="32"/>
      <c r="ID884" s="64"/>
      <c r="IE884" s="32"/>
      <c r="IF884" s="64"/>
      <c r="IG884" s="32"/>
      <c r="IH884" s="64"/>
      <c r="II884" s="32"/>
      <c r="IJ884" s="64"/>
      <c r="IK884" s="32"/>
      <c r="IL884" s="64"/>
      <c r="IM884" s="32"/>
      <c r="IN884" s="64"/>
      <c r="IO884" s="32"/>
      <c r="IP884" s="64"/>
      <c r="IQ884" s="32"/>
      <c r="IR884" s="64"/>
      <c r="IS884" s="32"/>
      <c r="IT884" s="64"/>
      <c r="IU884" s="32"/>
      <c r="IV884" s="64"/>
    </row>
    <row r="885" spans="1:256">
      <c r="A885" s="203"/>
      <c r="B885" s="14"/>
      <c r="C885" s="7"/>
      <c r="D885" s="24"/>
      <c r="E885" s="82"/>
      <c r="F885" s="191"/>
      <c r="G885" s="68"/>
      <c r="H885" s="15"/>
    </row>
    <row r="886" spans="1:256">
      <c r="A886" s="194">
        <v>1</v>
      </c>
      <c r="B886" s="131" t="s">
        <v>303</v>
      </c>
      <c r="C886" s="32"/>
      <c r="D886" s="131"/>
      <c r="E886" s="82"/>
      <c r="F886">
        <f>C886*E886</f>
        <v>0</v>
      </c>
      <c r="G886" s="81"/>
      <c r="H886" s="173"/>
      <c r="I886" s="81"/>
      <c r="J886" s="173"/>
      <c r="K886" s="81"/>
      <c r="L886" s="173"/>
      <c r="M886" s="130"/>
      <c r="N886" s="64"/>
      <c r="O886" s="32"/>
      <c r="P886" s="64"/>
      <c r="Q886" s="32"/>
      <c r="R886" s="64"/>
      <c r="S886" s="32"/>
      <c r="T886" s="64"/>
      <c r="U886" s="32"/>
      <c r="V886" s="64"/>
      <c r="W886" s="32"/>
      <c r="X886" s="64"/>
      <c r="Y886" s="32"/>
      <c r="Z886" s="64"/>
      <c r="AA886" s="32"/>
      <c r="AB886" s="64"/>
      <c r="AC886" s="32"/>
      <c r="AD886" s="64"/>
      <c r="AE886" s="32"/>
      <c r="AF886" s="64"/>
      <c r="AG886" s="32"/>
      <c r="AH886" s="64"/>
      <c r="AI886" s="32"/>
      <c r="AJ886" s="64"/>
      <c r="AK886" s="32"/>
      <c r="AL886" s="64"/>
      <c r="AM886" s="32"/>
      <c r="AN886" s="64"/>
      <c r="AO886" s="32"/>
      <c r="AP886" s="64"/>
      <c r="AQ886" s="32"/>
      <c r="AR886" s="64"/>
      <c r="AS886" s="32"/>
      <c r="AT886" s="64"/>
      <c r="AU886" s="32"/>
      <c r="AV886" s="64"/>
      <c r="AW886" s="32"/>
      <c r="AX886" s="64"/>
      <c r="AY886" s="32"/>
      <c r="AZ886" s="64"/>
      <c r="BA886" s="32"/>
      <c r="BB886" s="64"/>
      <c r="BC886" s="32"/>
      <c r="BD886" s="64"/>
      <c r="BE886" s="32"/>
      <c r="BF886" s="64"/>
      <c r="BG886" s="32"/>
      <c r="BH886" s="64"/>
      <c r="BI886" s="32"/>
      <c r="BJ886" s="64"/>
      <c r="BK886" s="32"/>
      <c r="BL886" s="64"/>
      <c r="BM886" s="32"/>
      <c r="BN886" s="64"/>
      <c r="BO886" s="32"/>
      <c r="BP886" s="64"/>
      <c r="BQ886" s="32"/>
      <c r="BR886" s="64"/>
      <c r="BS886" s="32"/>
      <c r="BT886" s="64"/>
      <c r="BU886" s="32"/>
      <c r="BV886" s="64"/>
      <c r="BW886" s="32"/>
      <c r="BX886" s="64"/>
      <c r="BY886" s="32"/>
      <c r="BZ886" s="64"/>
      <c r="CA886" s="32"/>
      <c r="CB886" s="64"/>
      <c r="CC886" s="32"/>
      <c r="CD886" s="64"/>
      <c r="CE886" s="32"/>
      <c r="CF886" s="64"/>
      <c r="CG886" s="32"/>
      <c r="CH886" s="64"/>
      <c r="CI886" s="32"/>
      <c r="CJ886" s="64"/>
      <c r="CK886" s="32"/>
      <c r="CL886" s="64"/>
      <c r="CM886" s="32"/>
      <c r="CN886" s="64"/>
      <c r="CO886" s="32"/>
      <c r="CP886" s="64"/>
      <c r="CQ886" s="32"/>
      <c r="CR886" s="64"/>
      <c r="CS886" s="32"/>
      <c r="CT886" s="64"/>
      <c r="CU886" s="32"/>
      <c r="CV886" s="64"/>
      <c r="CW886" s="32"/>
      <c r="CX886" s="64"/>
      <c r="CY886" s="32"/>
      <c r="CZ886" s="64"/>
      <c r="DA886" s="32"/>
      <c r="DB886" s="64"/>
      <c r="DC886" s="32"/>
      <c r="DD886" s="64"/>
      <c r="DE886" s="32"/>
      <c r="DF886" s="64"/>
      <c r="DG886" s="32"/>
      <c r="DH886" s="64"/>
      <c r="DI886" s="32"/>
      <c r="DJ886" s="64"/>
      <c r="DK886" s="32"/>
      <c r="DL886" s="64"/>
      <c r="DM886" s="32"/>
      <c r="DN886" s="64"/>
      <c r="DO886" s="32"/>
      <c r="DP886" s="64"/>
      <c r="DQ886" s="32"/>
      <c r="DR886" s="64"/>
      <c r="DS886" s="32"/>
      <c r="DT886" s="64"/>
      <c r="DU886" s="32"/>
      <c r="DV886" s="64"/>
      <c r="DW886" s="32"/>
      <c r="DX886" s="64"/>
      <c r="DY886" s="32"/>
      <c r="DZ886" s="64"/>
      <c r="EA886" s="32"/>
      <c r="EB886" s="64"/>
      <c r="EC886" s="32"/>
      <c r="ED886" s="64"/>
      <c r="EE886" s="32"/>
      <c r="EF886" s="64"/>
      <c r="EG886" s="32"/>
      <c r="EH886" s="64"/>
      <c r="EI886" s="32"/>
      <c r="EJ886" s="64"/>
      <c r="EK886" s="32"/>
      <c r="EL886" s="64"/>
      <c r="EM886" s="32"/>
      <c r="EN886" s="64"/>
      <c r="EO886" s="32"/>
      <c r="EP886" s="64"/>
      <c r="EQ886" s="32"/>
      <c r="ER886" s="64"/>
      <c r="ES886" s="32"/>
      <c r="ET886" s="64"/>
      <c r="EU886" s="32"/>
      <c r="EV886" s="64"/>
      <c r="EW886" s="32"/>
      <c r="EX886" s="64"/>
      <c r="EY886" s="32"/>
      <c r="EZ886" s="64"/>
      <c r="FA886" s="32"/>
      <c r="FB886" s="64"/>
      <c r="FC886" s="32"/>
      <c r="FD886" s="64"/>
      <c r="FE886" s="32"/>
      <c r="FF886" s="64"/>
      <c r="FG886" s="32"/>
      <c r="FH886" s="64"/>
      <c r="FI886" s="32"/>
      <c r="FJ886" s="64"/>
      <c r="FK886" s="32"/>
      <c r="FL886" s="64"/>
      <c r="FM886" s="32"/>
      <c r="FN886" s="64"/>
      <c r="FO886" s="32"/>
      <c r="FP886" s="64"/>
      <c r="FQ886" s="32"/>
      <c r="FR886" s="64"/>
      <c r="FS886" s="32"/>
      <c r="FT886" s="64"/>
      <c r="FU886" s="32"/>
      <c r="FV886" s="64"/>
      <c r="FW886" s="32"/>
      <c r="FX886" s="64"/>
      <c r="FY886" s="32"/>
      <c r="FZ886" s="64"/>
      <c r="GA886" s="32"/>
      <c r="GB886" s="64"/>
      <c r="GC886" s="32"/>
      <c r="GD886" s="64"/>
      <c r="GE886" s="32"/>
      <c r="GF886" s="64"/>
      <c r="GG886" s="32"/>
      <c r="GH886" s="64"/>
      <c r="GI886" s="32"/>
      <c r="GJ886" s="64"/>
      <c r="GK886" s="32"/>
      <c r="GL886" s="64"/>
      <c r="GM886" s="32"/>
      <c r="GN886" s="64"/>
      <c r="GO886" s="32"/>
      <c r="GP886" s="64"/>
      <c r="GQ886" s="32"/>
      <c r="GR886" s="64"/>
      <c r="GS886" s="32"/>
      <c r="GT886" s="64"/>
      <c r="GU886" s="32"/>
      <c r="GV886" s="64"/>
      <c r="GW886" s="32"/>
      <c r="GX886" s="64"/>
      <c r="GY886" s="32"/>
      <c r="GZ886" s="64"/>
      <c r="HA886" s="32"/>
      <c r="HB886" s="64"/>
      <c r="HC886" s="32"/>
      <c r="HD886" s="64"/>
      <c r="HE886" s="32"/>
      <c r="HF886" s="64"/>
      <c r="HG886" s="32"/>
      <c r="HH886" s="64"/>
      <c r="HI886" s="32"/>
      <c r="HJ886" s="64"/>
      <c r="HK886" s="32"/>
      <c r="HL886" s="64"/>
      <c r="HM886" s="32"/>
      <c r="HN886" s="64"/>
      <c r="HO886" s="32"/>
      <c r="HP886" s="64"/>
      <c r="HQ886" s="32"/>
      <c r="HR886" s="64"/>
      <c r="HS886" s="32"/>
      <c r="HT886" s="64"/>
      <c r="HU886" s="32"/>
      <c r="HV886" s="64"/>
      <c r="HW886" s="32"/>
      <c r="HX886" s="64"/>
      <c r="HY886" s="32"/>
      <c r="HZ886" s="64"/>
      <c r="IA886" s="32"/>
      <c r="IB886" s="64"/>
      <c r="IC886" s="32"/>
      <c r="ID886" s="64"/>
      <c r="IE886" s="32"/>
      <c r="IF886" s="64"/>
      <c r="IG886" s="32"/>
      <c r="IH886" s="64"/>
      <c r="II886" s="32"/>
      <c r="IJ886" s="64"/>
      <c r="IK886" s="32"/>
      <c r="IL886" s="64"/>
      <c r="IM886" s="32"/>
      <c r="IN886" s="64"/>
      <c r="IO886" s="32"/>
      <c r="IP886" s="64"/>
      <c r="IQ886" s="32"/>
      <c r="IR886" s="64"/>
      <c r="IS886" s="32"/>
      <c r="IT886" s="64"/>
      <c r="IU886" s="32"/>
      <c r="IV886" s="64"/>
    </row>
    <row r="887" spans="1:256">
      <c r="A887" s="187">
        <v>1.1000000000000001</v>
      </c>
      <c r="B887" s="14" t="s">
        <v>304</v>
      </c>
      <c r="C887" s="7">
        <v>24.42</v>
      </c>
      <c r="D887" s="24" t="s">
        <v>2</v>
      </c>
      <c r="E887" s="82">
        <v>85</v>
      </c>
      <c r="F887" s="191">
        <f>C887*E887</f>
        <v>2075.6999999999998</v>
      </c>
      <c r="G887" s="68"/>
    </row>
    <row r="888" spans="1:256">
      <c r="A888" s="187">
        <v>1.2</v>
      </c>
      <c r="B888" s="14" t="s">
        <v>4</v>
      </c>
      <c r="C888" s="7">
        <v>2.2000000000000002</v>
      </c>
      <c r="D888" s="24" t="s">
        <v>2</v>
      </c>
      <c r="E888" s="82">
        <v>1108.8900000000001</v>
      </c>
      <c r="F888" s="191">
        <f>C888*E888</f>
        <v>2439.56</v>
      </c>
      <c r="G888" s="68"/>
    </row>
    <row r="889" spans="1:256">
      <c r="A889" s="187">
        <v>1.3</v>
      </c>
      <c r="B889" s="14" t="s">
        <v>305</v>
      </c>
      <c r="C889" s="7">
        <v>0</v>
      </c>
      <c r="D889" s="24" t="s">
        <v>2</v>
      </c>
      <c r="E889" s="82">
        <v>37</v>
      </c>
      <c r="F889" s="191">
        <f>C889*E889</f>
        <v>0</v>
      </c>
      <c r="G889" s="68"/>
    </row>
    <row r="890" spans="1:256">
      <c r="A890" s="187"/>
      <c r="B890" s="14"/>
      <c r="C890" s="7"/>
      <c r="D890" s="24"/>
      <c r="E890" s="82"/>
      <c r="F890" s="191"/>
      <c r="G890" s="68"/>
    </row>
    <row r="891" spans="1:256">
      <c r="A891" s="194">
        <v>2</v>
      </c>
      <c r="B891" s="131" t="s">
        <v>182</v>
      </c>
      <c r="C891" s="32"/>
      <c r="D891" s="131"/>
      <c r="E891" s="82"/>
      <c r="F891"/>
      <c r="G891" s="81"/>
      <c r="H891" s="173"/>
      <c r="I891" s="81"/>
      <c r="J891" s="173"/>
      <c r="K891" s="81"/>
      <c r="L891" s="173"/>
      <c r="M891" s="130"/>
      <c r="N891" s="64"/>
      <c r="O891" s="32"/>
      <c r="P891" s="64"/>
      <c r="Q891" s="32"/>
      <c r="R891" s="64"/>
      <c r="S891" s="32"/>
      <c r="T891" s="64"/>
      <c r="U891" s="32"/>
      <c r="V891" s="64"/>
      <c r="W891" s="32"/>
      <c r="X891" s="64"/>
      <c r="Y891" s="32"/>
      <c r="Z891" s="64"/>
      <c r="AA891" s="32"/>
      <c r="AB891" s="64"/>
      <c r="AC891" s="32"/>
      <c r="AD891" s="64"/>
      <c r="AE891" s="32"/>
      <c r="AF891" s="64"/>
      <c r="AG891" s="32"/>
      <c r="AH891" s="64"/>
      <c r="AI891" s="32"/>
      <c r="AJ891" s="64"/>
      <c r="AK891" s="32"/>
      <c r="AL891" s="64"/>
      <c r="AM891" s="32"/>
      <c r="AN891" s="64"/>
      <c r="AO891" s="32"/>
      <c r="AP891" s="64"/>
      <c r="AQ891" s="32"/>
      <c r="AR891" s="64"/>
      <c r="AS891" s="32"/>
      <c r="AT891" s="64"/>
      <c r="AU891" s="32"/>
      <c r="AV891" s="64"/>
      <c r="AW891" s="32"/>
      <c r="AX891" s="64"/>
      <c r="AY891" s="32"/>
      <c r="AZ891" s="64"/>
      <c r="BA891" s="32"/>
      <c r="BB891" s="64"/>
      <c r="BC891" s="32"/>
      <c r="BD891" s="64"/>
      <c r="BE891" s="32"/>
      <c r="BF891" s="64"/>
      <c r="BG891" s="32"/>
      <c r="BH891" s="64"/>
      <c r="BI891" s="32"/>
      <c r="BJ891" s="64"/>
      <c r="BK891" s="32"/>
      <c r="BL891" s="64"/>
      <c r="BM891" s="32"/>
      <c r="BN891" s="64"/>
      <c r="BO891" s="32"/>
      <c r="BP891" s="64"/>
      <c r="BQ891" s="32"/>
      <c r="BR891" s="64"/>
      <c r="BS891" s="32"/>
      <c r="BT891" s="64"/>
      <c r="BU891" s="32"/>
      <c r="BV891" s="64"/>
      <c r="BW891" s="32"/>
      <c r="BX891" s="64"/>
      <c r="BY891" s="32"/>
      <c r="BZ891" s="64"/>
      <c r="CA891" s="32"/>
      <c r="CB891" s="64"/>
      <c r="CC891" s="32"/>
      <c r="CD891" s="64"/>
      <c r="CE891" s="32"/>
      <c r="CF891" s="64"/>
      <c r="CG891" s="32"/>
      <c r="CH891" s="64"/>
      <c r="CI891" s="32"/>
      <c r="CJ891" s="64"/>
      <c r="CK891" s="32"/>
      <c r="CL891" s="64"/>
      <c r="CM891" s="32"/>
      <c r="CN891" s="64"/>
      <c r="CO891" s="32"/>
      <c r="CP891" s="64"/>
      <c r="CQ891" s="32"/>
      <c r="CR891" s="64"/>
      <c r="CS891" s="32"/>
      <c r="CT891" s="64"/>
      <c r="CU891" s="32"/>
      <c r="CV891" s="64"/>
      <c r="CW891" s="32"/>
      <c r="CX891" s="64"/>
      <c r="CY891" s="32"/>
      <c r="CZ891" s="64"/>
      <c r="DA891" s="32"/>
      <c r="DB891" s="64"/>
      <c r="DC891" s="32"/>
      <c r="DD891" s="64"/>
      <c r="DE891" s="32"/>
      <c r="DF891" s="64"/>
      <c r="DG891" s="32"/>
      <c r="DH891" s="64"/>
      <c r="DI891" s="32"/>
      <c r="DJ891" s="64"/>
      <c r="DK891" s="32"/>
      <c r="DL891" s="64"/>
      <c r="DM891" s="32"/>
      <c r="DN891" s="64"/>
      <c r="DO891" s="32"/>
      <c r="DP891" s="64"/>
      <c r="DQ891" s="32"/>
      <c r="DR891" s="64"/>
      <c r="DS891" s="32"/>
      <c r="DT891" s="64"/>
      <c r="DU891" s="32"/>
      <c r="DV891" s="64"/>
      <c r="DW891" s="32"/>
      <c r="DX891" s="64"/>
      <c r="DY891" s="32"/>
      <c r="DZ891" s="64"/>
      <c r="EA891" s="32"/>
      <c r="EB891" s="64"/>
      <c r="EC891" s="32"/>
      <c r="ED891" s="64"/>
      <c r="EE891" s="32"/>
      <c r="EF891" s="64"/>
      <c r="EG891" s="32"/>
      <c r="EH891" s="64"/>
      <c r="EI891" s="32"/>
      <c r="EJ891" s="64"/>
      <c r="EK891" s="32"/>
      <c r="EL891" s="64"/>
      <c r="EM891" s="32"/>
      <c r="EN891" s="64"/>
      <c r="EO891" s="32"/>
      <c r="EP891" s="64"/>
      <c r="EQ891" s="32"/>
      <c r="ER891" s="64"/>
      <c r="ES891" s="32"/>
      <c r="ET891" s="64"/>
      <c r="EU891" s="32"/>
      <c r="EV891" s="64"/>
      <c r="EW891" s="32"/>
      <c r="EX891" s="64"/>
      <c r="EY891" s="32"/>
      <c r="EZ891" s="64"/>
      <c r="FA891" s="32"/>
      <c r="FB891" s="64"/>
      <c r="FC891" s="32"/>
      <c r="FD891" s="64"/>
      <c r="FE891" s="32"/>
      <c r="FF891" s="64"/>
      <c r="FG891" s="32"/>
      <c r="FH891" s="64"/>
      <c r="FI891" s="32"/>
      <c r="FJ891" s="64"/>
      <c r="FK891" s="32"/>
      <c r="FL891" s="64"/>
      <c r="FM891" s="32"/>
      <c r="FN891" s="64"/>
      <c r="FO891" s="32"/>
      <c r="FP891" s="64"/>
      <c r="FQ891" s="32"/>
      <c r="FR891" s="64"/>
      <c r="FS891" s="32"/>
      <c r="FT891" s="64"/>
      <c r="FU891" s="32"/>
      <c r="FV891" s="64"/>
      <c r="FW891" s="32"/>
      <c r="FX891" s="64"/>
      <c r="FY891" s="32"/>
      <c r="FZ891" s="64"/>
      <c r="GA891" s="32"/>
      <c r="GB891" s="64"/>
      <c r="GC891" s="32"/>
      <c r="GD891" s="64"/>
      <c r="GE891" s="32"/>
      <c r="GF891" s="64"/>
      <c r="GG891" s="32"/>
      <c r="GH891" s="64"/>
      <c r="GI891" s="32"/>
      <c r="GJ891" s="64"/>
      <c r="GK891" s="32"/>
      <c r="GL891" s="64"/>
      <c r="GM891" s="32"/>
      <c r="GN891" s="64"/>
      <c r="GO891" s="32"/>
      <c r="GP891" s="64"/>
      <c r="GQ891" s="32"/>
      <c r="GR891" s="64"/>
      <c r="GS891" s="32"/>
      <c r="GT891" s="64"/>
      <c r="GU891" s="32"/>
      <c r="GV891" s="64"/>
      <c r="GW891" s="32"/>
      <c r="GX891" s="64"/>
      <c r="GY891" s="32"/>
      <c r="GZ891" s="64"/>
      <c r="HA891" s="32"/>
      <c r="HB891" s="64"/>
      <c r="HC891" s="32"/>
      <c r="HD891" s="64"/>
      <c r="HE891" s="32"/>
      <c r="HF891" s="64"/>
      <c r="HG891" s="32"/>
      <c r="HH891" s="64"/>
      <c r="HI891" s="32"/>
      <c r="HJ891" s="64"/>
      <c r="HK891" s="32"/>
      <c r="HL891" s="64"/>
      <c r="HM891" s="32"/>
      <c r="HN891" s="64"/>
      <c r="HO891" s="32"/>
      <c r="HP891" s="64"/>
      <c r="HQ891" s="32"/>
      <c r="HR891" s="64"/>
      <c r="HS891" s="32"/>
      <c r="HT891" s="64"/>
      <c r="HU891" s="32"/>
      <c r="HV891" s="64"/>
      <c r="HW891" s="32"/>
      <c r="HX891" s="64"/>
      <c r="HY891" s="32"/>
      <c r="HZ891" s="64"/>
      <c r="IA891" s="32"/>
      <c r="IB891" s="64"/>
      <c r="IC891" s="32"/>
      <c r="ID891" s="64"/>
      <c r="IE891" s="32"/>
      <c r="IF891" s="64"/>
      <c r="IG891" s="32"/>
      <c r="IH891" s="64"/>
      <c r="II891" s="32"/>
      <c r="IJ891" s="64"/>
      <c r="IK891" s="32"/>
      <c r="IL891" s="64"/>
      <c r="IM891" s="32"/>
      <c r="IN891" s="64"/>
      <c r="IO891" s="32"/>
      <c r="IP891" s="64"/>
      <c r="IQ891" s="32"/>
      <c r="IR891" s="64"/>
      <c r="IS891" s="32"/>
      <c r="IT891" s="64"/>
      <c r="IU891" s="32"/>
      <c r="IV891" s="64"/>
    </row>
    <row r="892" spans="1:256" s="66" customFormat="1">
      <c r="A892" s="187">
        <v>2.1</v>
      </c>
      <c r="B892" s="121" t="s">
        <v>281</v>
      </c>
      <c r="C892" s="7">
        <v>1</v>
      </c>
      <c r="D892" s="24" t="s">
        <v>3</v>
      </c>
      <c r="E892" s="82">
        <v>9500</v>
      </c>
      <c r="F892" s="191">
        <f>ROUND((C892*E892),2)</f>
        <v>9500</v>
      </c>
      <c r="G892" s="68"/>
      <c r="H892" s="41"/>
      <c r="I892" s="41"/>
      <c r="J892" s="41"/>
      <c r="K892" s="41"/>
      <c r="L892" s="41"/>
    </row>
    <row r="893" spans="1:256">
      <c r="A893" s="187">
        <v>2.2000000000000002</v>
      </c>
      <c r="B893" s="121" t="s">
        <v>282</v>
      </c>
      <c r="C893" s="7">
        <v>1</v>
      </c>
      <c r="D893" s="24" t="s">
        <v>3</v>
      </c>
      <c r="E893" s="82">
        <v>8500</v>
      </c>
      <c r="F893" s="191">
        <f>ROUND((C893*E893),2)</f>
        <v>8500</v>
      </c>
      <c r="G893" s="68"/>
    </row>
    <row r="894" spans="1:256">
      <c r="A894" s="187">
        <v>2.2999999999999998</v>
      </c>
      <c r="B894" s="121" t="s">
        <v>283</v>
      </c>
      <c r="C894" s="7">
        <v>1</v>
      </c>
      <c r="D894" s="24" t="s">
        <v>3</v>
      </c>
      <c r="E894" s="82">
        <v>8000</v>
      </c>
      <c r="F894" s="191">
        <f>ROUND((C894*E894),2)</f>
        <v>8000</v>
      </c>
      <c r="G894" s="68"/>
    </row>
    <row r="895" spans="1:256">
      <c r="A895" s="187"/>
      <c r="B895" s="121"/>
      <c r="C895" s="7"/>
      <c r="D895" s="24"/>
      <c r="E895" s="82"/>
      <c r="F895" s="191"/>
      <c r="G895" s="68"/>
    </row>
    <row r="896" spans="1:256">
      <c r="A896" s="187">
        <v>3</v>
      </c>
      <c r="B896" s="121" t="s">
        <v>284</v>
      </c>
      <c r="C896" s="7">
        <v>138.79</v>
      </c>
      <c r="D896" s="24" t="s">
        <v>11</v>
      </c>
      <c r="E896" s="82">
        <v>115</v>
      </c>
      <c r="F896" s="191">
        <f>ROUND((C896*E896),2)</f>
        <v>15960.85</v>
      </c>
      <c r="G896" s="68"/>
    </row>
    <row r="897" spans="1:256" ht="7.5" customHeight="1">
      <c r="A897" s="187"/>
      <c r="B897" s="121"/>
      <c r="C897" s="7"/>
      <c r="D897" s="24"/>
      <c r="E897" s="82"/>
      <c r="F897" s="191"/>
      <c r="G897" s="68"/>
    </row>
    <row r="898" spans="1:256">
      <c r="A898" s="194">
        <v>4</v>
      </c>
      <c r="B898" s="131" t="s">
        <v>901</v>
      </c>
      <c r="C898" s="32"/>
      <c r="D898" s="131"/>
      <c r="E898" s="82"/>
      <c r="F898"/>
      <c r="G898" s="81"/>
      <c r="H898" s="173"/>
      <c r="I898" s="81"/>
      <c r="J898" s="173"/>
      <c r="K898" s="81"/>
      <c r="L898" s="173"/>
      <c r="M898" s="130"/>
      <c r="N898" s="64"/>
      <c r="O898" s="32"/>
      <c r="P898" s="64"/>
      <c r="Q898" s="32"/>
      <c r="R898" s="64"/>
      <c r="S898" s="32"/>
      <c r="T898" s="64"/>
      <c r="U898" s="32"/>
      <c r="V898" s="64"/>
      <c r="W898" s="32"/>
      <c r="X898" s="64"/>
      <c r="Y898" s="32"/>
      <c r="Z898" s="64"/>
      <c r="AA898" s="32"/>
      <c r="AB898" s="64"/>
      <c r="AC898" s="32"/>
      <c r="AD898" s="64"/>
      <c r="AE898" s="32"/>
      <c r="AF898" s="64"/>
      <c r="AG898" s="32"/>
      <c r="AH898" s="64"/>
      <c r="AI898" s="32"/>
      <c r="AJ898" s="64"/>
      <c r="AK898" s="32"/>
      <c r="AL898" s="64"/>
      <c r="AM898" s="32"/>
      <c r="AN898" s="64"/>
      <c r="AO898" s="32"/>
      <c r="AP898" s="64"/>
      <c r="AQ898" s="32"/>
      <c r="AR898" s="64"/>
      <c r="AS898" s="32"/>
      <c r="AT898" s="64"/>
      <c r="AU898" s="32"/>
      <c r="AV898" s="64"/>
      <c r="AW898" s="32"/>
      <c r="AX898" s="64"/>
      <c r="AY898" s="32"/>
      <c r="AZ898" s="64"/>
      <c r="BA898" s="32"/>
      <c r="BB898" s="64"/>
      <c r="BC898" s="32"/>
      <c r="BD898" s="64"/>
      <c r="BE898" s="32"/>
      <c r="BF898" s="64"/>
      <c r="BG898" s="32"/>
      <c r="BH898" s="64"/>
      <c r="BI898" s="32"/>
      <c r="BJ898" s="64"/>
      <c r="BK898" s="32"/>
      <c r="BL898" s="64"/>
      <c r="BM898" s="32"/>
      <c r="BN898" s="64"/>
      <c r="BO898" s="32"/>
      <c r="BP898" s="64"/>
      <c r="BQ898" s="32"/>
      <c r="BR898" s="64"/>
      <c r="BS898" s="32"/>
      <c r="BT898" s="64"/>
      <c r="BU898" s="32"/>
      <c r="BV898" s="64"/>
      <c r="BW898" s="32"/>
      <c r="BX898" s="64"/>
      <c r="BY898" s="32"/>
      <c r="BZ898" s="64"/>
      <c r="CA898" s="32"/>
      <c r="CB898" s="64"/>
      <c r="CC898" s="32"/>
      <c r="CD898" s="64"/>
      <c r="CE898" s="32"/>
      <c r="CF898" s="64"/>
      <c r="CG898" s="32"/>
      <c r="CH898" s="64"/>
      <c r="CI898" s="32"/>
      <c r="CJ898" s="64"/>
      <c r="CK898" s="32"/>
      <c r="CL898" s="64"/>
      <c r="CM898" s="32"/>
      <c r="CN898" s="64"/>
      <c r="CO898" s="32"/>
      <c r="CP898" s="64"/>
      <c r="CQ898" s="32"/>
      <c r="CR898" s="64"/>
      <c r="CS898" s="32"/>
      <c r="CT898" s="64"/>
      <c r="CU898" s="32"/>
      <c r="CV898" s="64"/>
      <c r="CW898" s="32"/>
      <c r="CX898" s="64"/>
      <c r="CY898" s="32"/>
      <c r="CZ898" s="64"/>
      <c r="DA898" s="32"/>
      <c r="DB898" s="64"/>
      <c r="DC898" s="32"/>
      <c r="DD898" s="64"/>
      <c r="DE898" s="32"/>
      <c r="DF898" s="64"/>
      <c r="DG898" s="32"/>
      <c r="DH898" s="64"/>
      <c r="DI898" s="32"/>
      <c r="DJ898" s="64"/>
      <c r="DK898" s="32"/>
      <c r="DL898" s="64"/>
      <c r="DM898" s="32"/>
      <c r="DN898" s="64"/>
      <c r="DO898" s="32"/>
      <c r="DP898" s="64"/>
      <c r="DQ898" s="32"/>
      <c r="DR898" s="64"/>
      <c r="DS898" s="32"/>
      <c r="DT898" s="64"/>
      <c r="DU898" s="32"/>
      <c r="DV898" s="64"/>
      <c r="DW898" s="32"/>
      <c r="DX898" s="64"/>
      <c r="DY898" s="32"/>
      <c r="DZ898" s="64"/>
      <c r="EA898" s="32"/>
      <c r="EB898" s="64"/>
      <c r="EC898" s="32"/>
      <c r="ED898" s="64"/>
      <c r="EE898" s="32"/>
      <c r="EF898" s="64"/>
      <c r="EG898" s="32"/>
      <c r="EH898" s="64"/>
      <c r="EI898" s="32"/>
      <c r="EJ898" s="64"/>
      <c r="EK898" s="32"/>
      <c r="EL898" s="64"/>
      <c r="EM898" s="32"/>
      <c r="EN898" s="64"/>
      <c r="EO898" s="32"/>
      <c r="EP898" s="64"/>
      <c r="EQ898" s="32"/>
      <c r="ER898" s="64"/>
      <c r="ES898" s="32"/>
      <c r="ET898" s="64"/>
      <c r="EU898" s="32"/>
      <c r="EV898" s="64"/>
      <c r="EW898" s="32"/>
      <c r="EX898" s="64"/>
      <c r="EY898" s="32"/>
      <c r="EZ898" s="64"/>
      <c r="FA898" s="32"/>
      <c r="FB898" s="64"/>
      <c r="FC898" s="32"/>
      <c r="FD898" s="64"/>
      <c r="FE898" s="32"/>
      <c r="FF898" s="64"/>
      <c r="FG898" s="32"/>
      <c r="FH898" s="64"/>
      <c r="FI898" s="32"/>
      <c r="FJ898" s="64"/>
      <c r="FK898" s="32"/>
      <c r="FL898" s="64"/>
      <c r="FM898" s="32"/>
      <c r="FN898" s="64"/>
      <c r="FO898" s="32"/>
      <c r="FP898" s="64"/>
      <c r="FQ898" s="32"/>
      <c r="FR898" s="64"/>
      <c r="FS898" s="32"/>
      <c r="FT898" s="64"/>
      <c r="FU898" s="32"/>
      <c r="FV898" s="64"/>
      <c r="FW898" s="32"/>
      <c r="FX898" s="64"/>
      <c r="FY898" s="32"/>
      <c r="FZ898" s="64"/>
      <c r="GA898" s="32"/>
      <c r="GB898" s="64"/>
      <c r="GC898" s="32"/>
      <c r="GD898" s="64"/>
      <c r="GE898" s="32"/>
      <c r="GF898" s="64"/>
      <c r="GG898" s="32"/>
      <c r="GH898" s="64"/>
      <c r="GI898" s="32"/>
      <c r="GJ898" s="64"/>
      <c r="GK898" s="32"/>
      <c r="GL898" s="64"/>
      <c r="GM898" s="32"/>
      <c r="GN898" s="64"/>
      <c r="GO898" s="32"/>
      <c r="GP898" s="64"/>
      <c r="GQ898" s="32"/>
      <c r="GR898" s="64"/>
      <c r="GS898" s="32"/>
      <c r="GT898" s="64"/>
      <c r="GU898" s="32"/>
      <c r="GV898" s="64"/>
      <c r="GW898" s="32"/>
      <c r="GX898" s="64"/>
      <c r="GY898" s="32"/>
      <c r="GZ898" s="64"/>
      <c r="HA898" s="32"/>
      <c r="HB898" s="64"/>
      <c r="HC898" s="32"/>
      <c r="HD898" s="64"/>
      <c r="HE898" s="32"/>
      <c r="HF898" s="64"/>
      <c r="HG898" s="32"/>
      <c r="HH898" s="64"/>
      <c r="HI898" s="32"/>
      <c r="HJ898" s="64"/>
      <c r="HK898" s="32"/>
      <c r="HL898" s="64"/>
      <c r="HM898" s="32"/>
      <c r="HN898" s="64"/>
      <c r="HO898" s="32"/>
      <c r="HP898" s="64"/>
      <c r="HQ898" s="32"/>
      <c r="HR898" s="64"/>
      <c r="HS898" s="32"/>
      <c r="HT898" s="64"/>
      <c r="HU898" s="32"/>
      <c r="HV898" s="64"/>
      <c r="HW898" s="32"/>
      <c r="HX898" s="64"/>
      <c r="HY898" s="32"/>
      <c r="HZ898" s="64"/>
      <c r="IA898" s="32"/>
      <c r="IB898" s="64"/>
      <c r="IC898" s="32"/>
      <c r="ID898" s="64"/>
      <c r="IE898" s="32"/>
      <c r="IF898" s="64"/>
      <c r="IG898" s="32"/>
      <c r="IH898" s="64"/>
      <c r="II898" s="32"/>
      <c r="IJ898" s="64"/>
      <c r="IK898" s="32"/>
      <c r="IL898" s="64"/>
      <c r="IM898" s="32"/>
      <c r="IN898" s="64"/>
      <c r="IO898" s="32"/>
      <c r="IP898" s="64"/>
      <c r="IQ898" s="32"/>
      <c r="IR898" s="64"/>
      <c r="IS898" s="32"/>
      <c r="IT898" s="64"/>
      <c r="IU898" s="32"/>
      <c r="IV898" s="64"/>
    </row>
    <row r="899" spans="1:256" ht="4.5" customHeight="1">
      <c r="A899" s="182"/>
      <c r="B899" s="65"/>
      <c r="C899" s="7"/>
      <c r="D899" s="24"/>
      <c r="E899" s="82"/>
      <c r="F899" s="191"/>
      <c r="G899" s="68"/>
    </row>
    <row r="900" spans="1:256">
      <c r="A900" s="194">
        <v>4.0999999999999996</v>
      </c>
      <c r="B900" s="131" t="s">
        <v>902</v>
      </c>
      <c r="C900" s="32"/>
      <c r="D900" s="131"/>
      <c r="E900" s="82"/>
      <c r="F900"/>
      <c r="G900" s="81"/>
      <c r="H900" s="173"/>
      <c r="I900" s="81"/>
      <c r="J900" s="173"/>
      <c r="K900" s="81"/>
      <c r="L900" s="173"/>
      <c r="M900" s="130"/>
      <c r="N900" s="64"/>
      <c r="O900" s="32"/>
      <c r="P900" s="64"/>
      <c r="Q900" s="32"/>
      <c r="R900" s="64"/>
      <c r="S900" s="32"/>
      <c r="T900" s="64"/>
      <c r="U900" s="32"/>
      <c r="V900" s="64"/>
      <c r="W900" s="32"/>
      <c r="X900" s="64"/>
      <c r="Y900" s="32"/>
      <c r="Z900" s="64"/>
      <c r="AA900" s="32"/>
      <c r="AB900" s="64"/>
      <c r="AC900" s="32"/>
      <c r="AD900" s="64"/>
      <c r="AE900" s="32"/>
      <c r="AF900" s="64"/>
      <c r="AG900" s="32"/>
      <c r="AH900" s="64"/>
      <c r="AI900" s="32"/>
      <c r="AJ900" s="64"/>
      <c r="AK900" s="32"/>
      <c r="AL900" s="64"/>
      <c r="AM900" s="32"/>
      <c r="AN900" s="64"/>
      <c r="AO900" s="32"/>
      <c r="AP900" s="64"/>
      <c r="AQ900" s="32"/>
      <c r="AR900" s="64"/>
      <c r="AS900" s="32"/>
      <c r="AT900" s="64"/>
      <c r="AU900" s="32"/>
      <c r="AV900" s="64"/>
      <c r="AW900" s="32"/>
      <c r="AX900" s="64"/>
      <c r="AY900" s="32"/>
      <c r="AZ900" s="64"/>
      <c r="BA900" s="32"/>
      <c r="BB900" s="64"/>
      <c r="BC900" s="32"/>
      <c r="BD900" s="64"/>
      <c r="BE900" s="32"/>
      <c r="BF900" s="64"/>
      <c r="BG900" s="32"/>
      <c r="BH900" s="64"/>
      <c r="BI900" s="32"/>
      <c r="BJ900" s="64"/>
      <c r="BK900" s="32"/>
      <c r="BL900" s="64"/>
      <c r="BM900" s="32"/>
      <c r="BN900" s="64"/>
      <c r="BO900" s="32"/>
      <c r="BP900" s="64"/>
      <c r="BQ900" s="32"/>
      <c r="BR900" s="64"/>
      <c r="BS900" s="32"/>
      <c r="BT900" s="64"/>
      <c r="BU900" s="32"/>
      <c r="BV900" s="64"/>
      <c r="BW900" s="32"/>
      <c r="BX900" s="64"/>
      <c r="BY900" s="32"/>
      <c r="BZ900" s="64"/>
      <c r="CA900" s="32"/>
      <c r="CB900" s="64"/>
      <c r="CC900" s="32"/>
      <c r="CD900" s="64"/>
      <c r="CE900" s="32"/>
      <c r="CF900" s="64"/>
      <c r="CG900" s="32"/>
      <c r="CH900" s="64"/>
      <c r="CI900" s="32"/>
      <c r="CJ900" s="64"/>
      <c r="CK900" s="32"/>
      <c r="CL900" s="64"/>
      <c r="CM900" s="32"/>
      <c r="CN900" s="64"/>
      <c r="CO900" s="32"/>
      <c r="CP900" s="64"/>
      <c r="CQ900" s="32"/>
      <c r="CR900" s="64"/>
      <c r="CS900" s="32"/>
      <c r="CT900" s="64"/>
      <c r="CU900" s="32"/>
      <c r="CV900" s="64"/>
      <c r="CW900" s="32"/>
      <c r="CX900" s="64"/>
      <c r="CY900" s="32"/>
      <c r="CZ900" s="64"/>
      <c r="DA900" s="32"/>
      <c r="DB900" s="64"/>
      <c r="DC900" s="32"/>
      <c r="DD900" s="64"/>
      <c r="DE900" s="32"/>
      <c r="DF900" s="64"/>
      <c r="DG900" s="32"/>
      <c r="DH900" s="64"/>
      <c r="DI900" s="32"/>
      <c r="DJ900" s="64"/>
      <c r="DK900" s="32"/>
      <c r="DL900" s="64"/>
      <c r="DM900" s="32"/>
      <c r="DN900" s="64"/>
      <c r="DO900" s="32"/>
      <c r="DP900" s="64"/>
      <c r="DQ900" s="32"/>
      <c r="DR900" s="64"/>
      <c r="DS900" s="32"/>
      <c r="DT900" s="64"/>
      <c r="DU900" s="32"/>
      <c r="DV900" s="64"/>
      <c r="DW900" s="32"/>
      <c r="DX900" s="64"/>
      <c r="DY900" s="32"/>
      <c r="DZ900" s="64"/>
      <c r="EA900" s="32"/>
      <c r="EB900" s="64"/>
      <c r="EC900" s="32"/>
      <c r="ED900" s="64"/>
      <c r="EE900" s="32"/>
      <c r="EF900" s="64"/>
      <c r="EG900" s="32"/>
      <c r="EH900" s="64"/>
      <c r="EI900" s="32"/>
      <c r="EJ900" s="64"/>
      <c r="EK900" s="32"/>
      <c r="EL900" s="64"/>
      <c r="EM900" s="32"/>
      <c r="EN900" s="64"/>
      <c r="EO900" s="32"/>
      <c r="EP900" s="64"/>
      <c r="EQ900" s="32"/>
      <c r="ER900" s="64"/>
      <c r="ES900" s="32"/>
      <c r="ET900" s="64"/>
      <c r="EU900" s="32"/>
      <c r="EV900" s="64"/>
      <c r="EW900" s="32"/>
      <c r="EX900" s="64"/>
      <c r="EY900" s="32"/>
      <c r="EZ900" s="64"/>
      <c r="FA900" s="32"/>
      <c r="FB900" s="64"/>
      <c r="FC900" s="32"/>
      <c r="FD900" s="64"/>
      <c r="FE900" s="32"/>
      <c r="FF900" s="64"/>
      <c r="FG900" s="32"/>
      <c r="FH900" s="64"/>
      <c r="FI900" s="32"/>
      <c r="FJ900" s="64"/>
      <c r="FK900" s="32"/>
      <c r="FL900" s="64"/>
      <c r="FM900" s="32"/>
      <c r="FN900" s="64"/>
      <c r="FO900" s="32"/>
      <c r="FP900" s="64"/>
      <c r="FQ900" s="32"/>
      <c r="FR900" s="64"/>
      <c r="FS900" s="32"/>
      <c r="FT900" s="64"/>
      <c r="FU900" s="32"/>
      <c r="FV900" s="64"/>
      <c r="FW900" s="32"/>
      <c r="FX900" s="64"/>
      <c r="FY900" s="32"/>
      <c r="FZ900" s="64"/>
      <c r="GA900" s="32"/>
      <c r="GB900" s="64"/>
      <c r="GC900" s="32"/>
      <c r="GD900" s="64"/>
      <c r="GE900" s="32"/>
      <c r="GF900" s="64"/>
      <c r="GG900" s="32"/>
      <c r="GH900" s="64"/>
      <c r="GI900" s="32"/>
      <c r="GJ900" s="64"/>
      <c r="GK900" s="32"/>
      <c r="GL900" s="64"/>
      <c r="GM900" s="32"/>
      <c r="GN900" s="64"/>
      <c r="GO900" s="32"/>
      <c r="GP900" s="64"/>
      <c r="GQ900" s="32"/>
      <c r="GR900" s="64"/>
      <c r="GS900" s="32"/>
      <c r="GT900" s="64"/>
      <c r="GU900" s="32"/>
      <c r="GV900" s="64"/>
      <c r="GW900" s="32"/>
      <c r="GX900" s="64"/>
      <c r="GY900" s="32"/>
      <c r="GZ900" s="64"/>
      <c r="HA900" s="32"/>
      <c r="HB900" s="64"/>
      <c r="HC900" s="32"/>
      <c r="HD900" s="64"/>
      <c r="HE900" s="32"/>
      <c r="HF900" s="64"/>
      <c r="HG900" s="32"/>
      <c r="HH900" s="64"/>
      <c r="HI900" s="32"/>
      <c r="HJ900" s="64"/>
      <c r="HK900" s="32"/>
      <c r="HL900" s="64"/>
      <c r="HM900" s="32"/>
      <c r="HN900" s="64"/>
      <c r="HO900" s="32"/>
      <c r="HP900" s="64"/>
      <c r="HQ900" s="32"/>
      <c r="HR900" s="64"/>
      <c r="HS900" s="32"/>
      <c r="HT900" s="64"/>
      <c r="HU900" s="32"/>
      <c r="HV900" s="64"/>
      <c r="HW900" s="32"/>
      <c r="HX900" s="64"/>
      <c r="HY900" s="32"/>
      <c r="HZ900" s="64"/>
      <c r="IA900" s="32"/>
      <c r="IB900" s="64"/>
      <c r="IC900" s="32"/>
      <c r="ID900" s="64"/>
      <c r="IE900" s="32"/>
      <c r="IF900" s="64"/>
      <c r="IG900" s="32"/>
      <c r="IH900" s="64"/>
      <c r="II900" s="32"/>
      <c r="IJ900" s="64"/>
      <c r="IK900" s="32"/>
      <c r="IL900" s="64"/>
      <c r="IM900" s="32"/>
      <c r="IN900" s="64"/>
      <c r="IO900" s="32"/>
      <c r="IP900" s="64"/>
      <c r="IQ900" s="32"/>
      <c r="IR900" s="64"/>
      <c r="IS900" s="32"/>
      <c r="IT900" s="64"/>
      <c r="IU900" s="32"/>
      <c r="IV900" s="64"/>
    </row>
    <row r="901" spans="1:256">
      <c r="A901" s="223" t="s">
        <v>148</v>
      </c>
      <c r="B901" s="63" t="s">
        <v>944</v>
      </c>
      <c r="C901" s="7">
        <v>252.28</v>
      </c>
      <c r="D901" s="24" t="s">
        <v>2</v>
      </c>
      <c r="E901" s="82">
        <v>154.52000000000001</v>
      </c>
      <c r="F901" s="191">
        <f t="shared" ref="F901:F913" si="39">ROUND(C901*E901,2)</f>
        <v>38982.31</v>
      </c>
      <c r="G901" s="68"/>
    </row>
    <row r="902" spans="1:256">
      <c r="A902" s="223" t="s">
        <v>149</v>
      </c>
      <c r="B902" s="63" t="s">
        <v>903</v>
      </c>
      <c r="C902" s="7">
        <v>315.36</v>
      </c>
      <c r="D902" s="24" t="s">
        <v>2</v>
      </c>
      <c r="E902" s="82">
        <v>210</v>
      </c>
      <c r="F902" s="191">
        <f t="shared" si="39"/>
        <v>66225.600000000006</v>
      </c>
      <c r="G902" s="68"/>
    </row>
    <row r="903" spans="1:256">
      <c r="A903" s="223" t="s">
        <v>150</v>
      </c>
      <c r="B903" s="63" t="s">
        <v>904</v>
      </c>
      <c r="C903" s="7">
        <v>315.36</v>
      </c>
      <c r="D903" s="24" t="s">
        <v>2</v>
      </c>
      <c r="E903" s="82">
        <v>950</v>
      </c>
      <c r="F903" s="191">
        <f t="shared" si="39"/>
        <v>299592</v>
      </c>
      <c r="G903" s="68"/>
    </row>
    <row r="904" spans="1:256" ht="25.5">
      <c r="A904" s="223" t="s">
        <v>151</v>
      </c>
      <c r="B904" s="63" t="s">
        <v>905</v>
      </c>
      <c r="C904" s="7">
        <v>299.58999999999997</v>
      </c>
      <c r="D904" s="24" t="s">
        <v>2</v>
      </c>
      <c r="E904" s="82">
        <v>183.5</v>
      </c>
      <c r="F904" s="191">
        <f t="shared" si="39"/>
        <v>54974.77</v>
      </c>
      <c r="G904" s="68"/>
    </row>
    <row r="905" spans="1:256">
      <c r="A905" s="223" t="s">
        <v>916</v>
      </c>
      <c r="B905" s="63" t="s">
        <v>906</v>
      </c>
      <c r="C905" s="7">
        <v>1261.42</v>
      </c>
      <c r="D905" s="24" t="s">
        <v>11</v>
      </c>
      <c r="E905" s="82">
        <v>116.79</v>
      </c>
      <c r="F905" s="191">
        <f t="shared" si="39"/>
        <v>147321.24</v>
      </c>
      <c r="G905" s="68"/>
    </row>
    <row r="906" spans="1:256">
      <c r="A906" s="223" t="s">
        <v>917</v>
      </c>
      <c r="B906" s="63" t="s">
        <v>907</v>
      </c>
      <c r="C906" s="7">
        <v>1261.42</v>
      </c>
      <c r="D906" s="24" t="s">
        <v>11</v>
      </c>
      <c r="E906" s="82">
        <v>33.5</v>
      </c>
      <c r="F906" s="191">
        <f t="shared" si="39"/>
        <v>42257.57</v>
      </c>
      <c r="G906" s="68"/>
    </row>
    <row r="907" spans="1:256">
      <c r="A907" s="223" t="s">
        <v>918</v>
      </c>
      <c r="B907" s="63" t="s">
        <v>908</v>
      </c>
      <c r="C907" s="7">
        <v>78.84</v>
      </c>
      <c r="D907" s="24" t="s">
        <v>2</v>
      </c>
      <c r="E907" s="82">
        <v>8200</v>
      </c>
      <c r="F907" s="191">
        <f t="shared" si="39"/>
        <v>646488</v>
      </c>
      <c r="G907" s="68"/>
    </row>
    <row r="908" spans="1:256">
      <c r="A908" s="223" t="s">
        <v>919</v>
      </c>
      <c r="B908" s="63" t="s">
        <v>909</v>
      </c>
      <c r="C908" s="7">
        <v>63.07</v>
      </c>
      <c r="D908" s="24" t="s">
        <v>910</v>
      </c>
      <c r="E908" s="82">
        <v>825</v>
      </c>
      <c r="F908" s="191">
        <f t="shared" si="39"/>
        <v>52032.75</v>
      </c>
      <c r="G908" s="68"/>
    </row>
    <row r="909" spans="1:256">
      <c r="A909" s="223" t="s">
        <v>920</v>
      </c>
      <c r="B909" s="63" t="s">
        <v>911</v>
      </c>
      <c r="C909" s="7">
        <v>4730.33</v>
      </c>
      <c r="D909" s="24" t="s">
        <v>912</v>
      </c>
      <c r="E909" s="82">
        <v>22.5</v>
      </c>
      <c r="F909" s="191">
        <f t="shared" si="39"/>
        <v>106432.43</v>
      </c>
      <c r="G909" s="68"/>
    </row>
    <row r="910" spans="1:256">
      <c r="A910" s="182"/>
      <c r="B910" s="38"/>
      <c r="C910" s="7"/>
      <c r="D910" s="24"/>
      <c r="E910" s="82"/>
      <c r="F910" s="191"/>
      <c r="G910" s="68"/>
    </row>
    <row r="911" spans="1:256">
      <c r="A911">
        <v>5</v>
      </c>
      <c r="B911" s="63" t="s">
        <v>913</v>
      </c>
      <c r="C911" s="7">
        <v>35.71</v>
      </c>
      <c r="D911" s="24" t="s">
        <v>11</v>
      </c>
      <c r="E911" s="82">
        <v>777.08</v>
      </c>
      <c r="F911" s="191">
        <f t="shared" si="39"/>
        <v>27749.53</v>
      </c>
      <c r="G911" s="68"/>
    </row>
    <row r="912" spans="1:256">
      <c r="A912">
        <v>6</v>
      </c>
      <c r="B912" s="63" t="s">
        <v>915</v>
      </c>
      <c r="C912" s="7">
        <v>341.07</v>
      </c>
      <c r="D912" s="24" t="s">
        <v>11</v>
      </c>
      <c r="E912" s="82">
        <v>785.55</v>
      </c>
      <c r="F912" s="191">
        <f t="shared" si="39"/>
        <v>267927.53999999998</v>
      </c>
      <c r="G912" s="68"/>
    </row>
    <row r="913" spans="1:256">
      <c r="A913">
        <v>7</v>
      </c>
      <c r="B913" s="63" t="s">
        <v>914</v>
      </c>
      <c r="C913" s="7">
        <v>394.52</v>
      </c>
      <c r="D913" s="24" t="s">
        <v>1</v>
      </c>
      <c r="E913" s="82">
        <v>745.5</v>
      </c>
      <c r="F913" s="191">
        <f t="shared" si="39"/>
        <v>294114.65999999997</v>
      </c>
      <c r="G913" s="68"/>
    </row>
    <row r="914" spans="1:256">
      <c r="A914" s="187"/>
      <c r="B914" s="121"/>
      <c r="C914" s="7"/>
      <c r="D914" s="24"/>
      <c r="E914" s="82"/>
      <c r="F914" s="191"/>
      <c r="G914" s="68"/>
    </row>
    <row r="915" spans="1:256">
      <c r="A915" s="187">
        <v>8</v>
      </c>
      <c r="B915" s="121" t="s">
        <v>274</v>
      </c>
      <c r="C915" s="7">
        <v>1</v>
      </c>
      <c r="D915" s="24" t="s">
        <v>3</v>
      </c>
      <c r="E915" s="82">
        <v>17500</v>
      </c>
      <c r="F915" s="191">
        <f>ROUND((C915*E915),2)</f>
        <v>17500</v>
      </c>
      <c r="G915" s="68"/>
    </row>
    <row r="916" spans="1:256">
      <c r="A916" s="187">
        <v>9</v>
      </c>
      <c r="B916" s="121" t="s">
        <v>285</v>
      </c>
      <c r="C916" s="7">
        <v>11</v>
      </c>
      <c r="D916" s="24" t="s">
        <v>36</v>
      </c>
      <c r="E916" s="82">
        <v>55000</v>
      </c>
      <c r="F916" s="191">
        <f>ROUND((C916*E916),2)</f>
        <v>605000</v>
      </c>
      <c r="G916" s="68"/>
    </row>
    <row r="917" spans="1:256">
      <c r="A917" s="187">
        <v>10</v>
      </c>
      <c r="B917" s="121" t="s">
        <v>286</v>
      </c>
      <c r="C917" s="7">
        <v>1</v>
      </c>
      <c r="D917" s="24" t="s">
        <v>36</v>
      </c>
      <c r="E917" s="82">
        <v>12000</v>
      </c>
      <c r="F917" s="191">
        <f>ROUND((C917*E917),2)</f>
        <v>12000</v>
      </c>
      <c r="G917" s="68"/>
    </row>
    <row r="918" spans="1:256">
      <c r="A918" s="187">
        <v>11</v>
      </c>
      <c r="B918" s="121" t="s">
        <v>287</v>
      </c>
      <c r="C918" s="7">
        <v>1</v>
      </c>
      <c r="D918" s="24" t="s">
        <v>3</v>
      </c>
      <c r="E918" s="82">
        <v>15075</v>
      </c>
      <c r="F918" s="191">
        <f>ROUND(C918*E918,2)</f>
        <v>15075</v>
      </c>
      <c r="G918" s="68"/>
    </row>
    <row r="919" spans="1:256" s="57" customFormat="1" ht="16.5" customHeight="1">
      <c r="A919"/>
      <c r="B919" s="162" t="s">
        <v>945</v>
      </c>
      <c r="C919" s="162"/>
      <c r="D919" s="162"/>
      <c r="E919" s="163"/>
      <c r="F919">
        <f>SUM(F886:F918)</f>
        <v>2740149.51</v>
      </c>
      <c r="G919" s="68"/>
    </row>
    <row r="920" spans="1:256">
      <c r="A920" s="187"/>
      <c r="B920" s="6"/>
      <c r="C920" s="7"/>
      <c r="D920" s="24"/>
      <c r="E920" s="121"/>
      <c r="F920" s="191"/>
      <c r="G920" s="15"/>
    </row>
    <row r="921" spans="1:256" ht="38.25">
      <c r="A921" t="s">
        <v>124</v>
      </c>
      <c r="B921" s="134" t="s">
        <v>885</v>
      </c>
      <c r="C921" s="32"/>
      <c r="D921" s="131"/>
      <c r="E921" s="82"/>
      <c r="F921"/>
      <c r="G921" s="81"/>
      <c r="H921" s="173"/>
      <c r="I921" s="81"/>
      <c r="J921" s="173"/>
      <c r="K921" s="81"/>
      <c r="L921" s="173"/>
      <c r="M921" s="130"/>
      <c r="N921" s="64"/>
      <c r="O921" s="32"/>
      <c r="P921" s="64"/>
      <c r="Q921" s="32"/>
      <c r="R921" s="64"/>
      <c r="S921" s="32"/>
      <c r="T921" s="64"/>
      <c r="U921" s="32"/>
      <c r="V921" s="64"/>
      <c r="W921" s="32"/>
      <c r="X921" s="64"/>
      <c r="Y921" s="32"/>
      <c r="Z921" s="64"/>
      <c r="AA921" s="32"/>
      <c r="AB921" s="64"/>
      <c r="AC921" s="32"/>
      <c r="AD921" s="64"/>
      <c r="AE921" s="32"/>
      <c r="AF921" s="64"/>
      <c r="AG921" s="32"/>
      <c r="AH921" s="64"/>
      <c r="AI921" s="32"/>
      <c r="AJ921" s="64"/>
      <c r="AK921" s="32"/>
      <c r="AL921" s="64"/>
      <c r="AM921" s="32"/>
      <c r="AN921" s="64"/>
      <c r="AO921" s="32"/>
      <c r="AP921" s="64"/>
      <c r="AQ921" s="32"/>
      <c r="AR921" s="64"/>
      <c r="AS921" s="32"/>
      <c r="AT921" s="64"/>
      <c r="AU921" s="32"/>
      <c r="AV921" s="64"/>
      <c r="AW921" s="32"/>
      <c r="AX921" s="64"/>
      <c r="AY921" s="32"/>
      <c r="AZ921" s="64"/>
      <c r="BA921" s="32"/>
      <c r="BB921" s="64"/>
      <c r="BC921" s="32"/>
      <c r="BD921" s="64"/>
      <c r="BE921" s="32"/>
      <c r="BF921" s="64"/>
      <c r="BG921" s="32"/>
      <c r="BH921" s="64"/>
      <c r="BI921" s="32"/>
      <c r="BJ921" s="64"/>
      <c r="BK921" s="32"/>
      <c r="BL921" s="64"/>
      <c r="BM921" s="32"/>
      <c r="BN921" s="64"/>
      <c r="BO921" s="32"/>
      <c r="BP921" s="64"/>
      <c r="BQ921" s="32"/>
      <c r="BR921" s="64"/>
      <c r="BS921" s="32"/>
      <c r="BT921" s="64"/>
      <c r="BU921" s="32"/>
      <c r="BV921" s="64"/>
      <c r="BW921" s="32"/>
      <c r="BX921" s="64"/>
      <c r="BY921" s="32"/>
      <c r="BZ921" s="64"/>
      <c r="CA921" s="32"/>
      <c r="CB921" s="64"/>
      <c r="CC921" s="32"/>
      <c r="CD921" s="64"/>
      <c r="CE921" s="32"/>
      <c r="CF921" s="64"/>
      <c r="CG921" s="32"/>
      <c r="CH921" s="64"/>
      <c r="CI921" s="32"/>
      <c r="CJ921" s="64"/>
      <c r="CK921" s="32"/>
      <c r="CL921" s="64"/>
      <c r="CM921" s="32"/>
      <c r="CN921" s="64"/>
      <c r="CO921" s="32"/>
      <c r="CP921" s="64"/>
      <c r="CQ921" s="32"/>
      <c r="CR921" s="64"/>
      <c r="CS921" s="32"/>
      <c r="CT921" s="64"/>
      <c r="CU921" s="32"/>
      <c r="CV921" s="64"/>
      <c r="CW921" s="32"/>
      <c r="CX921" s="64"/>
      <c r="CY921" s="32"/>
      <c r="CZ921" s="64"/>
      <c r="DA921" s="32"/>
      <c r="DB921" s="64"/>
      <c r="DC921" s="32"/>
      <c r="DD921" s="64"/>
      <c r="DE921" s="32"/>
      <c r="DF921" s="64"/>
      <c r="DG921" s="32"/>
      <c r="DH921" s="64"/>
      <c r="DI921" s="32"/>
      <c r="DJ921" s="64"/>
      <c r="DK921" s="32"/>
      <c r="DL921" s="64"/>
      <c r="DM921" s="32"/>
      <c r="DN921" s="64"/>
      <c r="DO921" s="32"/>
      <c r="DP921" s="64"/>
      <c r="DQ921" s="32"/>
      <c r="DR921" s="64"/>
      <c r="DS921" s="32"/>
      <c r="DT921" s="64"/>
      <c r="DU921" s="32"/>
      <c r="DV921" s="64"/>
      <c r="DW921" s="32"/>
      <c r="DX921" s="64"/>
      <c r="DY921" s="32"/>
      <c r="DZ921" s="64"/>
      <c r="EA921" s="32"/>
      <c r="EB921" s="64"/>
      <c r="EC921" s="32"/>
      <c r="ED921" s="64"/>
      <c r="EE921" s="32"/>
      <c r="EF921" s="64"/>
      <c r="EG921" s="32"/>
      <c r="EH921" s="64"/>
      <c r="EI921" s="32"/>
      <c r="EJ921" s="64"/>
      <c r="EK921" s="32"/>
      <c r="EL921" s="64"/>
      <c r="EM921" s="32"/>
      <c r="EN921" s="64"/>
      <c r="EO921" s="32"/>
      <c r="EP921" s="64"/>
      <c r="EQ921" s="32"/>
      <c r="ER921" s="64"/>
      <c r="ES921" s="32"/>
      <c r="ET921" s="64"/>
      <c r="EU921" s="32"/>
      <c r="EV921" s="64"/>
      <c r="EW921" s="32"/>
      <c r="EX921" s="64"/>
      <c r="EY921" s="32"/>
      <c r="EZ921" s="64"/>
      <c r="FA921" s="32"/>
      <c r="FB921" s="64"/>
      <c r="FC921" s="32"/>
      <c r="FD921" s="64"/>
      <c r="FE921" s="32"/>
      <c r="FF921" s="64"/>
      <c r="FG921" s="32"/>
      <c r="FH921" s="64"/>
      <c r="FI921" s="32"/>
      <c r="FJ921" s="64"/>
      <c r="FK921" s="32"/>
      <c r="FL921" s="64"/>
      <c r="FM921" s="32"/>
      <c r="FN921" s="64"/>
      <c r="FO921" s="32"/>
      <c r="FP921" s="64"/>
      <c r="FQ921" s="32"/>
      <c r="FR921" s="64"/>
      <c r="FS921" s="32"/>
      <c r="FT921" s="64"/>
      <c r="FU921" s="32"/>
      <c r="FV921" s="64"/>
      <c r="FW921" s="32"/>
      <c r="FX921" s="64"/>
      <c r="FY921" s="32"/>
      <c r="FZ921" s="64"/>
      <c r="GA921" s="32"/>
      <c r="GB921" s="64"/>
      <c r="GC921" s="32"/>
      <c r="GD921" s="64"/>
      <c r="GE921" s="32"/>
      <c r="GF921" s="64"/>
      <c r="GG921" s="32"/>
      <c r="GH921" s="64"/>
      <c r="GI921" s="32"/>
      <c r="GJ921" s="64"/>
      <c r="GK921" s="32"/>
      <c r="GL921" s="64"/>
      <c r="GM921" s="32"/>
      <c r="GN921" s="64"/>
      <c r="GO921" s="32"/>
      <c r="GP921" s="64"/>
      <c r="GQ921" s="32"/>
      <c r="GR921" s="64"/>
      <c r="GS921" s="32"/>
      <c r="GT921" s="64"/>
      <c r="GU921" s="32"/>
      <c r="GV921" s="64"/>
      <c r="GW921" s="32"/>
      <c r="GX921" s="64"/>
      <c r="GY921" s="32"/>
      <c r="GZ921" s="64"/>
      <c r="HA921" s="32"/>
      <c r="HB921" s="64"/>
      <c r="HC921" s="32"/>
      <c r="HD921" s="64"/>
      <c r="HE921" s="32"/>
      <c r="HF921" s="64"/>
      <c r="HG921" s="32"/>
      <c r="HH921" s="64"/>
      <c r="HI921" s="32"/>
      <c r="HJ921" s="64"/>
      <c r="HK921" s="32"/>
      <c r="HL921" s="64"/>
      <c r="HM921" s="32"/>
      <c r="HN921" s="64"/>
      <c r="HO921" s="32"/>
      <c r="HP921" s="64"/>
      <c r="HQ921" s="32"/>
      <c r="HR921" s="64"/>
      <c r="HS921" s="32"/>
      <c r="HT921" s="64"/>
      <c r="HU921" s="32"/>
      <c r="HV921" s="64"/>
      <c r="HW921" s="32"/>
      <c r="HX921" s="64"/>
      <c r="HY921" s="32"/>
      <c r="HZ921" s="64"/>
      <c r="IA921" s="32"/>
      <c r="IB921" s="64"/>
      <c r="IC921" s="32"/>
      <c r="ID921" s="64"/>
      <c r="IE921" s="32"/>
      <c r="IF921" s="64"/>
      <c r="IG921" s="32"/>
      <c r="IH921" s="64"/>
      <c r="II921" s="32"/>
      <c r="IJ921" s="64"/>
      <c r="IK921" s="32"/>
      <c r="IL921" s="64"/>
      <c r="IM921" s="32"/>
      <c r="IN921" s="64"/>
      <c r="IO921" s="32"/>
      <c r="IP921" s="64"/>
      <c r="IQ921" s="32"/>
      <c r="IR921" s="64"/>
      <c r="IS921" s="32"/>
      <c r="IT921" s="64"/>
      <c r="IU921" s="32"/>
      <c r="IV921" s="64"/>
    </row>
    <row r="922" spans="1:256">
      <c r="A922" s="186"/>
      <c r="B922" s="10"/>
      <c r="C922" s="7"/>
      <c r="D922" s="24"/>
      <c r="E922" s="7"/>
      <c r="F922" s="191"/>
      <c r="G922" s="15"/>
    </row>
    <row r="923" spans="1:256">
      <c r="A923" s="187">
        <v>1</v>
      </c>
      <c r="B923" s="6" t="s">
        <v>32</v>
      </c>
      <c r="C923" s="7">
        <v>6092.32</v>
      </c>
      <c r="D923" s="24" t="s">
        <v>1</v>
      </c>
      <c r="E923" s="7">
        <v>14</v>
      </c>
      <c r="F923" s="191">
        <f>+ROUND(C923*E923,2)</f>
        <v>85292.479999999996</v>
      </c>
      <c r="G923" s="68"/>
    </row>
    <row r="924" spans="1:256">
      <c r="A924" s="187"/>
      <c r="B924" s="6"/>
      <c r="C924" s="7"/>
      <c r="D924" s="24"/>
      <c r="E924" s="7"/>
      <c r="F924" s="191"/>
      <c r="G924" s="68"/>
    </row>
    <row r="925" spans="1:256">
      <c r="A925" s="194">
        <v>2</v>
      </c>
      <c r="B925" s="131" t="s">
        <v>14</v>
      </c>
      <c r="C925" s="32"/>
      <c r="D925" s="131"/>
      <c r="E925" s="82"/>
      <c r="F925">
        <f t="shared" ref="F925:F941" si="40">+ROUND(C925*E925,2)</f>
        <v>0</v>
      </c>
      <c r="G925" s="81"/>
      <c r="H925" s="173"/>
      <c r="I925" s="81"/>
      <c r="J925" s="173"/>
      <c r="K925" s="81"/>
      <c r="L925" s="173"/>
      <c r="M925" s="130"/>
      <c r="N925" s="64"/>
      <c r="O925" s="32"/>
      <c r="P925" s="64"/>
      <c r="Q925" s="32"/>
      <c r="R925" s="64"/>
      <c r="S925" s="32"/>
      <c r="T925" s="64"/>
      <c r="U925" s="32"/>
      <c r="V925" s="64"/>
      <c r="W925" s="32"/>
      <c r="X925" s="64"/>
      <c r="Y925" s="32"/>
      <c r="Z925" s="64"/>
      <c r="AA925" s="32"/>
      <c r="AB925" s="64"/>
      <c r="AC925" s="32"/>
      <c r="AD925" s="64"/>
      <c r="AE925" s="32"/>
      <c r="AF925" s="64"/>
      <c r="AG925" s="32"/>
      <c r="AH925" s="64"/>
      <c r="AI925" s="32"/>
      <c r="AJ925" s="64"/>
      <c r="AK925" s="32"/>
      <c r="AL925" s="64"/>
      <c r="AM925" s="32"/>
      <c r="AN925" s="64"/>
      <c r="AO925" s="32"/>
      <c r="AP925" s="64"/>
      <c r="AQ925" s="32"/>
      <c r="AR925" s="64"/>
      <c r="AS925" s="32"/>
      <c r="AT925" s="64"/>
      <c r="AU925" s="32"/>
      <c r="AV925" s="64"/>
      <c r="AW925" s="32"/>
      <c r="AX925" s="64"/>
      <c r="AY925" s="32"/>
      <c r="AZ925" s="64"/>
      <c r="BA925" s="32"/>
      <c r="BB925" s="64"/>
      <c r="BC925" s="32"/>
      <c r="BD925" s="64"/>
      <c r="BE925" s="32"/>
      <c r="BF925" s="64"/>
      <c r="BG925" s="32"/>
      <c r="BH925" s="64"/>
      <c r="BI925" s="32"/>
      <c r="BJ925" s="64"/>
      <c r="BK925" s="32"/>
      <c r="BL925" s="64"/>
      <c r="BM925" s="32"/>
      <c r="BN925" s="64"/>
      <c r="BO925" s="32"/>
      <c r="BP925" s="64"/>
      <c r="BQ925" s="32"/>
      <c r="BR925" s="64"/>
      <c r="BS925" s="32"/>
      <c r="BT925" s="64"/>
      <c r="BU925" s="32"/>
      <c r="BV925" s="64"/>
      <c r="BW925" s="32"/>
      <c r="BX925" s="64"/>
      <c r="BY925" s="32"/>
      <c r="BZ925" s="64"/>
      <c r="CA925" s="32"/>
      <c r="CB925" s="64"/>
      <c r="CC925" s="32"/>
      <c r="CD925" s="64"/>
      <c r="CE925" s="32"/>
      <c r="CF925" s="64"/>
      <c r="CG925" s="32"/>
      <c r="CH925" s="64"/>
      <c r="CI925" s="32"/>
      <c r="CJ925" s="64"/>
      <c r="CK925" s="32"/>
      <c r="CL925" s="64"/>
      <c r="CM925" s="32"/>
      <c r="CN925" s="64"/>
      <c r="CO925" s="32"/>
      <c r="CP925" s="64"/>
      <c r="CQ925" s="32"/>
      <c r="CR925" s="64"/>
      <c r="CS925" s="32"/>
      <c r="CT925" s="64"/>
      <c r="CU925" s="32"/>
      <c r="CV925" s="64"/>
      <c r="CW925" s="32"/>
      <c r="CX925" s="64"/>
      <c r="CY925" s="32"/>
      <c r="CZ925" s="64"/>
      <c r="DA925" s="32"/>
      <c r="DB925" s="64"/>
      <c r="DC925" s="32"/>
      <c r="DD925" s="64"/>
      <c r="DE925" s="32"/>
      <c r="DF925" s="64"/>
      <c r="DG925" s="32"/>
      <c r="DH925" s="64"/>
      <c r="DI925" s="32"/>
      <c r="DJ925" s="64"/>
      <c r="DK925" s="32"/>
      <c r="DL925" s="64"/>
      <c r="DM925" s="32"/>
      <c r="DN925" s="64"/>
      <c r="DO925" s="32"/>
      <c r="DP925" s="64"/>
      <c r="DQ925" s="32"/>
      <c r="DR925" s="64"/>
      <c r="DS925" s="32"/>
      <c r="DT925" s="64"/>
      <c r="DU925" s="32"/>
      <c r="DV925" s="64"/>
      <c r="DW925" s="32"/>
      <c r="DX925" s="64"/>
      <c r="DY925" s="32"/>
      <c r="DZ925" s="64"/>
      <c r="EA925" s="32"/>
      <c r="EB925" s="64"/>
      <c r="EC925" s="32"/>
      <c r="ED925" s="64"/>
      <c r="EE925" s="32"/>
      <c r="EF925" s="64"/>
      <c r="EG925" s="32"/>
      <c r="EH925" s="64"/>
      <c r="EI925" s="32"/>
      <c r="EJ925" s="64"/>
      <c r="EK925" s="32"/>
      <c r="EL925" s="64"/>
      <c r="EM925" s="32"/>
      <c r="EN925" s="64"/>
      <c r="EO925" s="32"/>
      <c r="EP925" s="64"/>
      <c r="EQ925" s="32"/>
      <c r="ER925" s="64"/>
      <c r="ES925" s="32"/>
      <c r="ET925" s="64"/>
      <c r="EU925" s="32"/>
      <c r="EV925" s="64"/>
      <c r="EW925" s="32"/>
      <c r="EX925" s="64"/>
      <c r="EY925" s="32"/>
      <c r="EZ925" s="64"/>
      <c r="FA925" s="32"/>
      <c r="FB925" s="64"/>
      <c r="FC925" s="32"/>
      <c r="FD925" s="64"/>
      <c r="FE925" s="32"/>
      <c r="FF925" s="64"/>
      <c r="FG925" s="32"/>
      <c r="FH925" s="64"/>
      <c r="FI925" s="32"/>
      <c r="FJ925" s="64"/>
      <c r="FK925" s="32"/>
      <c r="FL925" s="64"/>
      <c r="FM925" s="32"/>
      <c r="FN925" s="64"/>
      <c r="FO925" s="32"/>
      <c r="FP925" s="64"/>
      <c r="FQ925" s="32"/>
      <c r="FR925" s="64"/>
      <c r="FS925" s="32"/>
      <c r="FT925" s="64"/>
      <c r="FU925" s="32"/>
      <c r="FV925" s="64"/>
      <c r="FW925" s="32"/>
      <c r="FX925" s="64"/>
      <c r="FY925" s="32"/>
      <c r="FZ925" s="64"/>
      <c r="GA925" s="32"/>
      <c r="GB925" s="64"/>
      <c r="GC925" s="32"/>
      <c r="GD925" s="64"/>
      <c r="GE925" s="32"/>
      <c r="GF925" s="64"/>
      <c r="GG925" s="32"/>
      <c r="GH925" s="64"/>
      <c r="GI925" s="32"/>
      <c r="GJ925" s="64"/>
      <c r="GK925" s="32"/>
      <c r="GL925" s="64"/>
      <c r="GM925" s="32"/>
      <c r="GN925" s="64"/>
      <c r="GO925" s="32"/>
      <c r="GP925" s="64"/>
      <c r="GQ925" s="32"/>
      <c r="GR925" s="64"/>
      <c r="GS925" s="32"/>
      <c r="GT925" s="64"/>
      <c r="GU925" s="32"/>
      <c r="GV925" s="64"/>
      <c r="GW925" s="32"/>
      <c r="GX925" s="64"/>
      <c r="GY925" s="32"/>
      <c r="GZ925" s="64"/>
      <c r="HA925" s="32"/>
      <c r="HB925" s="64"/>
      <c r="HC925" s="32"/>
      <c r="HD925" s="64"/>
      <c r="HE925" s="32"/>
      <c r="HF925" s="64"/>
      <c r="HG925" s="32"/>
      <c r="HH925" s="64"/>
      <c r="HI925" s="32"/>
      <c r="HJ925" s="64"/>
      <c r="HK925" s="32"/>
      <c r="HL925" s="64"/>
      <c r="HM925" s="32"/>
      <c r="HN925" s="64"/>
      <c r="HO925" s="32"/>
      <c r="HP925" s="64"/>
      <c r="HQ925" s="32"/>
      <c r="HR925" s="64"/>
      <c r="HS925" s="32"/>
      <c r="HT925" s="64"/>
      <c r="HU925" s="32"/>
      <c r="HV925" s="64"/>
      <c r="HW925" s="32"/>
      <c r="HX925" s="64"/>
      <c r="HY925" s="32"/>
      <c r="HZ925" s="64"/>
      <c r="IA925" s="32"/>
      <c r="IB925" s="64"/>
      <c r="IC925" s="32"/>
      <c r="ID925" s="64"/>
      <c r="IE925" s="32"/>
      <c r="IF925" s="64"/>
      <c r="IG925" s="32"/>
      <c r="IH925" s="64"/>
      <c r="II925" s="32"/>
      <c r="IJ925" s="64"/>
      <c r="IK925" s="32"/>
      <c r="IL925" s="64"/>
      <c r="IM925" s="32"/>
      <c r="IN925" s="64"/>
      <c r="IO925" s="32"/>
      <c r="IP925" s="64"/>
      <c r="IQ925" s="32"/>
      <c r="IR925" s="64"/>
      <c r="IS925" s="32"/>
      <c r="IT925" s="64"/>
      <c r="IU925" s="32"/>
      <c r="IV925" s="64"/>
    </row>
    <row r="926" spans="1:256">
      <c r="A926" s="190">
        <v>2.1</v>
      </c>
      <c r="B926" s="48" t="s">
        <v>944</v>
      </c>
      <c r="C926" s="7">
        <v>4797.7</v>
      </c>
      <c r="D926" s="24" t="s">
        <v>2</v>
      </c>
      <c r="E926" s="25">
        <v>154.53</v>
      </c>
      <c r="F926" s="191">
        <f t="shared" si="40"/>
        <v>741388.58</v>
      </c>
      <c r="G926" s="68"/>
    </row>
    <row r="927" spans="1:256" ht="25.5">
      <c r="A927" s="190">
        <v>2.2000000000000002</v>
      </c>
      <c r="B927" s="48" t="s">
        <v>946</v>
      </c>
      <c r="C927" s="7">
        <v>533.08000000000004</v>
      </c>
      <c r="D927" s="24" t="s">
        <v>2</v>
      </c>
      <c r="E927" s="25">
        <v>1125.8</v>
      </c>
      <c r="F927" s="191">
        <f t="shared" si="40"/>
        <v>600141.46</v>
      </c>
      <c r="G927" s="68"/>
    </row>
    <row r="928" spans="1:256">
      <c r="A928" s="190">
        <v>2.2999999999999998</v>
      </c>
      <c r="B928" s="48" t="s">
        <v>293</v>
      </c>
      <c r="C928" s="7">
        <v>3655.39</v>
      </c>
      <c r="D928" s="24" t="s">
        <v>11</v>
      </c>
      <c r="E928" s="25">
        <v>28.5</v>
      </c>
      <c r="F928" s="191">
        <f t="shared" si="40"/>
        <v>104178.62</v>
      </c>
      <c r="G928" s="68"/>
    </row>
    <row r="929" spans="1:256">
      <c r="A929" s="192">
        <v>2.4</v>
      </c>
      <c r="B929" s="26" t="s">
        <v>4</v>
      </c>
      <c r="C929" s="7">
        <v>533.08000000000004</v>
      </c>
      <c r="D929" s="24" t="s">
        <v>2</v>
      </c>
      <c r="E929" s="25">
        <v>1108.8900000000001</v>
      </c>
      <c r="F929" s="191">
        <f t="shared" si="40"/>
        <v>591127.07999999996</v>
      </c>
      <c r="G929" s="68"/>
    </row>
    <row r="930" spans="1:256" ht="25.5">
      <c r="A930" s="192">
        <v>2.5</v>
      </c>
      <c r="B930" s="27" t="s">
        <v>947</v>
      </c>
      <c r="C930" s="7">
        <v>666.35</v>
      </c>
      <c r="D930" s="24" t="s">
        <v>2</v>
      </c>
      <c r="E930" s="25">
        <v>668.95</v>
      </c>
      <c r="F930" s="191">
        <f t="shared" si="40"/>
        <v>445754.83</v>
      </c>
      <c r="G930" s="68"/>
    </row>
    <row r="931" spans="1:256" ht="25.5">
      <c r="A931" s="192">
        <v>2.6</v>
      </c>
      <c r="B931" s="48" t="s">
        <v>296</v>
      </c>
      <c r="C931" s="7">
        <v>4517</v>
      </c>
      <c r="D931" s="24" t="s">
        <v>2</v>
      </c>
      <c r="E931" s="25">
        <v>183.5</v>
      </c>
      <c r="F931" s="191">
        <f t="shared" si="40"/>
        <v>828869.5</v>
      </c>
      <c r="G931" s="68"/>
    </row>
    <row r="932" spans="1:256" ht="25.5">
      <c r="A932" s="192">
        <v>2.7</v>
      </c>
      <c r="B932" s="5" t="s">
        <v>460</v>
      </c>
      <c r="C932" s="7">
        <v>976.2</v>
      </c>
      <c r="D932" s="24" t="s">
        <v>2</v>
      </c>
      <c r="E932" s="25">
        <v>210</v>
      </c>
      <c r="F932" s="191">
        <f t="shared" si="40"/>
        <v>205002</v>
      </c>
      <c r="G932" s="68"/>
    </row>
    <row r="933" spans="1:256">
      <c r="A933" s="187"/>
      <c r="B933" s="6"/>
      <c r="C933" s="7"/>
      <c r="D933" s="24"/>
      <c r="E933" s="7"/>
      <c r="F933" s="191">
        <f t="shared" si="40"/>
        <v>0</v>
      </c>
      <c r="G933" s="68"/>
    </row>
    <row r="934" spans="1:256">
      <c r="A934" s="194">
        <v>3</v>
      </c>
      <c r="B934" s="131" t="s">
        <v>24</v>
      </c>
      <c r="C934" s="32"/>
      <c r="D934" s="131"/>
      <c r="E934" s="82"/>
      <c r="F934">
        <f t="shared" si="40"/>
        <v>0</v>
      </c>
      <c r="G934" s="81"/>
      <c r="H934" s="173"/>
      <c r="I934" s="81"/>
      <c r="J934" s="173"/>
      <c r="K934" s="81"/>
      <c r="L934" s="173"/>
      <c r="M934" s="130"/>
      <c r="N934" s="64"/>
      <c r="O934" s="32"/>
      <c r="P934" s="64"/>
      <c r="Q934" s="32"/>
      <c r="R934" s="64"/>
      <c r="S934" s="32"/>
      <c r="T934" s="64"/>
      <c r="U934" s="32"/>
      <c r="V934" s="64"/>
      <c r="W934" s="32"/>
      <c r="X934" s="64"/>
      <c r="Y934" s="32"/>
      <c r="Z934" s="64"/>
      <c r="AA934" s="32"/>
      <c r="AB934" s="64"/>
      <c r="AC934" s="32"/>
      <c r="AD934" s="64"/>
      <c r="AE934" s="32"/>
      <c r="AF934" s="64"/>
      <c r="AG934" s="32"/>
      <c r="AH934" s="64"/>
      <c r="AI934" s="32"/>
      <c r="AJ934" s="64"/>
      <c r="AK934" s="32"/>
      <c r="AL934" s="64"/>
      <c r="AM934" s="32"/>
      <c r="AN934" s="64"/>
      <c r="AO934" s="32"/>
      <c r="AP934" s="64"/>
      <c r="AQ934" s="32"/>
      <c r="AR934" s="64"/>
      <c r="AS934" s="32"/>
      <c r="AT934" s="64"/>
      <c r="AU934" s="32"/>
      <c r="AV934" s="64"/>
      <c r="AW934" s="32"/>
      <c r="AX934" s="64"/>
      <c r="AY934" s="32"/>
      <c r="AZ934" s="64"/>
      <c r="BA934" s="32"/>
      <c r="BB934" s="64"/>
      <c r="BC934" s="32"/>
      <c r="BD934" s="64"/>
      <c r="BE934" s="32"/>
      <c r="BF934" s="64"/>
      <c r="BG934" s="32"/>
      <c r="BH934" s="64"/>
      <c r="BI934" s="32"/>
      <c r="BJ934" s="64"/>
      <c r="BK934" s="32"/>
      <c r="BL934" s="64"/>
      <c r="BM934" s="32"/>
      <c r="BN934" s="64"/>
      <c r="BO934" s="32"/>
      <c r="BP934" s="64"/>
      <c r="BQ934" s="32"/>
      <c r="BR934" s="64"/>
      <c r="BS934" s="32"/>
      <c r="BT934" s="64"/>
      <c r="BU934" s="32"/>
      <c r="BV934" s="64"/>
      <c r="BW934" s="32"/>
      <c r="BX934" s="64"/>
      <c r="BY934" s="32"/>
      <c r="BZ934" s="64"/>
      <c r="CA934" s="32"/>
      <c r="CB934" s="64"/>
      <c r="CC934" s="32"/>
      <c r="CD934" s="64"/>
      <c r="CE934" s="32"/>
      <c r="CF934" s="64"/>
      <c r="CG934" s="32"/>
      <c r="CH934" s="64"/>
      <c r="CI934" s="32"/>
      <c r="CJ934" s="64"/>
      <c r="CK934" s="32"/>
      <c r="CL934" s="64"/>
      <c r="CM934" s="32"/>
      <c r="CN934" s="64"/>
      <c r="CO934" s="32"/>
      <c r="CP934" s="64"/>
      <c r="CQ934" s="32"/>
      <c r="CR934" s="64"/>
      <c r="CS934" s="32"/>
      <c r="CT934" s="64"/>
      <c r="CU934" s="32"/>
      <c r="CV934" s="64"/>
      <c r="CW934" s="32"/>
      <c r="CX934" s="64"/>
      <c r="CY934" s="32"/>
      <c r="CZ934" s="64"/>
      <c r="DA934" s="32"/>
      <c r="DB934" s="64"/>
      <c r="DC934" s="32"/>
      <c r="DD934" s="64"/>
      <c r="DE934" s="32"/>
      <c r="DF934" s="64"/>
      <c r="DG934" s="32"/>
      <c r="DH934" s="64"/>
      <c r="DI934" s="32"/>
      <c r="DJ934" s="64"/>
      <c r="DK934" s="32"/>
      <c r="DL934" s="64"/>
      <c r="DM934" s="32"/>
      <c r="DN934" s="64"/>
      <c r="DO934" s="32"/>
      <c r="DP934" s="64"/>
      <c r="DQ934" s="32"/>
      <c r="DR934" s="64"/>
      <c r="DS934" s="32"/>
      <c r="DT934" s="64"/>
      <c r="DU934" s="32"/>
      <c r="DV934" s="64"/>
      <c r="DW934" s="32"/>
      <c r="DX934" s="64"/>
      <c r="DY934" s="32"/>
      <c r="DZ934" s="64"/>
      <c r="EA934" s="32"/>
      <c r="EB934" s="64"/>
      <c r="EC934" s="32"/>
      <c r="ED934" s="64"/>
      <c r="EE934" s="32"/>
      <c r="EF934" s="64"/>
      <c r="EG934" s="32"/>
      <c r="EH934" s="64"/>
      <c r="EI934" s="32"/>
      <c r="EJ934" s="64"/>
      <c r="EK934" s="32"/>
      <c r="EL934" s="64"/>
      <c r="EM934" s="32"/>
      <c r="EN934" s="64"/>
      <c r="EO934" s="32"/>
      <c r="EP934" s="64"/>
      <c r="EQ934" s="32"/>
      <c r="ER934" s="64"/>
      <c r="ES934" s="32"/>
      <c r="ET934" s="64"/>
      <c r="EU934" s="32"/>
      <c r="EV934" s="64"/>
      <c r="EW934" s="32"/>
      <c r="EX934" s="64"/>
      <c r="EY934" s="32"/>
      <c r="EZ934" s="64"/>
      <c r="FA934" s="32"/>
      <c r="FB934" s="64"/>
      <c r="FC934" s="32"/>
      <c r="FD934" s="64"/>
      <c r="FE934" s="32"/>
      <c r="FF934" s="64"/>
      <c r="FG934" s="32"/>
      <c r="FH934" s="64"/>
      <c r="FI934" s="32"/>
      <c r="FJ934" s="64"/>
      <c r="FK934" s="32"/>
      <c r="FL934" s="64"/>
      <c r="FM934" s="32"/>
      <c r="FN934" s="64"/>
      <c r="FO934" s="32"/>
      <c r="FP934" s="64"/>
      <c r="FQ934" s="32"/>
      <c r="FR934" s="64"/>
      <c r="FS934" s="32"/>
      <c r="FT934" s="64"/>
      <c r="FU934" s="32"/>
      <c r="FV934" s="64"/>
      <c r="FW934" s="32"/>
      <c r="FX934" s="64"/>
      <c r="FY934" s="32"/>
      <c r="FZ934" s="64"/>
      <c r="GA934" s="32"/>
      <c r="GB934" s="64"/>
      <c r="GC934" s="32"/>
      <c r="GD934" s="64"/>
      <c r="GE934" s="32"/>
      <c r="GF934" s="64"/>
      <c r="GG934" s="32"/>
      <c r="GH934" s="64"/>
      <c r="GI934" s="32"/>
      <c r="GJ934" s="64"/>
      <c r="GK934" s="32"/>
      <c r="GL934" s="64"/>
      <c r="GM934" s="32"/>
      <c r="GN934" s="64"/>
      <c r="GO934" s="32"/>
      <c r="GP934" s="64"/>
      <c r="GQ934" s="32"/>
      <c r="GR934" s="64"/>
      <c r="GS934" s="32"/>
      <c r="GT934" s="64"/>
      <c r="GU934" s="32"/>
      <c r="GV934" s="64"/>
      <c r="GW934" s="32"/>
      <c r="GX934" s="64"/>
      <c r="GY934" s="32"/>
      <c r="GZ934" s="64"/>
      <c r="HA934" s="32"/>
      <c r="HB934" s="64"/>
      <c r="HC934" s="32"/>
      <c r="HD934" s="64"/>
      <c r="HE934" s="32"/>
      <c r="HF934" s="64"/>
      <c r="HG934" s="32"/>
      <c r="HH934" s="64"/>
      <c r="HI934" s="32"/>
      <c r="HJ934" s="64"/>
      <c r="HK934" s="32"/>
      <c r="HL934" s="64"/>
      <c r="HM934" s="32"/>
      <c r="HN934" s="64"/>
      <c r="HO934" s="32"/>
      <c r="HP934" s="64"/>
      <c r="HQ934" s="32"/>
      <c r="HR934" s="64"/>
      <c r="HS934" s="32"/>
      <c r="HT934" s="64"/>
      <c r="HU934" s="32"/>
      <c r="HV934" s="64"/>
      <c r="HW934" s="32"/>
      <c r="HX934" s="64"/>
      <c r="HY934" s="32"/>
      <c r="HZ934" s="64"/>
      <c r="IA934" s="32"/>
      <c r="IB934" s="64"/>
      <c r="IC934" s="32"/>
      <c r="ID934" s="64"/>
      <c r="IE934" s="32"/>
      <c r="IF934" s="64"/>
      <c r="IG934" s="32"/>
      <c r="IH934" s="64"/>
      <c r="II934" s="32"/>
      <c r="IJ934" s="64"/>
      <c r="IK934" s="32"/>
      <c r="IL934" s="64"/>
      <c r="IM934" s="32"/>
      <c r="IN934" s="64"/>
      <c r="IO934" s="32"/>
      <c r="IP934" s="64"/>
      <c r="IQ934" s="32"/>
      <c r="IR934" s="64"/>
      <c r="IS934" s="32"/>
      <c r="IT934" s="64"/>
      <c r="IU934" s="32"/>
      <c r="IV934" s="64"/>
    </row>
    <row r="935" spans="1:256">
      <c r="A935" s="187">
        <v>3.2</v>
      </c>
      <c r="B935" s="6" t="s">
        <v>279</v>
      </c>
      <c r="C935" s="7">
        <v>1938.73</v>
      </c>
      <c r="D935" s="24" t="s">
        <v>1</v>
      </c>
      <c r="E935" s="7">
        <v>405.68</v>
      </c>
      <c r="F935" s="191">
        <f t="shared" si="40"/>
        <v>786503.99</v>
      </c>
      <c r="G935" s="68"/>
    </row>
    <row r="936" spans="1:256">
      <c r="A936" s="187">
        <v>3.3</v>
      </c>
      <c r="B936" s="6" t="s">
        <v>66</v>
      </c>
      <c r="C936" s="7">
        <v>4275.43</v>
      </c>
      <c r="D936" s="24" t="s">
        <v>1</v>
      </c>
      <c r="E936" s="7">
        <v>118.41</v>
      </c>
      <c r="F936" s="191">
        <f t="shared" si="40"/>
        <v>506253.67</v>
      </c>
      <c r="G936" s="68"/>
    </row>
    <row r="937" spans="1:256">
      <c r="A937" s="187"/>
      <c r="B937" s="10"/>
      <c r="C937" s="7"/>
      <c r="D937" s="24"/>
      <c r="E937" s="7"/>
      <c r="F937" s="191">
        <f t="shared" si="40"/>
        <v>0</v>
      </c>
      <c r="G937" s="68"/>
    </row>
    <row r="938" spans="1:256">
      <c r="A938" s="194">
        <v>4</v>
      </c>
      <c r="B938" s="131" t="s">
        <v>25</v>
      </c>
      <c r="C938" s="32"/>
      <c r="D938" s="131"/>
      <c r="E938" s="82"/>
      <c r="F938">
        <f t="shared" si="40"/>
        <v>0</v>
      </c>
      <c r="G938" s="81"/>
      <c r="H938" s="173"/>
      <c r="I938" s="81"/>
      <c r="J938" s="173"/>
      <c r="K938" s="81"/>
      <c r="L938" s="173"/>
      <c r="M938" s="130"/>
      <c r="N938" s="64"/>
      <c r="O938" s="32"/>
      <c r="P938" s="64"/>
      <c r="Q938" s="32"/>
      <c r="R938" s="64"/>
      <c r="S938" s="32"/>
      <c r="T938" s="64"/>
      <c r="U938" s="32"/>
      <c r="V938" s="64"/>
      <c r="W938" s="32"/>
      <c r="X938" s="64"/>
      <c r="Y938" s="32"/>
      <c r="Z938" s="64"/>
      <c r="AA938" s="32"/>
      <c r="AB938" s="64"/>
      <c r="AC938" s="32"/>
      <c r="AD938" s="64"/>
      <c r="AE938" s="32"/>
      <c r="AF938" s="64"/>
      <c r="AG938" s="32"/>
      <c r="AH938" s="64"/>
      <c r="AI938" s="32"/>
      <c r="AJ938" s="64"/>
      <c r="AK938" s="32"/>
      <c r="AL938" s="64"/>
      <c r="AM938" s="32"/>
      <c r="AN938" s="64"/>
      <c r="AO938" s="32"/>
      <c r="AP938" s="64"/>
      <c r="AQ938" s="32"/>
      <c r="AR938" s="64"/>
      <c r="AS938" s="32"/>
      <c r="AT938" s="64"/>
      <c r="AU938" s="32"/>
      <c r="AV938" s="64"/>
      <c r="AW938" s="32"/>
      <c r="AX938" s="64"/>
      <c r="AY938" s="32"/>
      <c r="AZ938" s="64"/>
      <c r="BA938" s="32"/>
      <c r="BB938" s="64"/>
      <c r="BC938" s="32"/>
      <c r="BD938" s="64"/>
      <c r="BE938" s="32"/>
      <c r="BF938" s="64"/>
      <c r="BG938" s="32"/>
      <c r="BH938" s="64"/>
      <c r="BI938" s="32"/>
      <c r="BJ938" s="64"/>
      <c r="BK938" s="32"/>
      <c r="BL938" s="64"/>
      <c r="BM938" s="32"/>
      <c r="BN938" s="64"/>
      <c r="BO938" s="32"/>
      <c r="BP938" s="64"/>
      <c r="BQ938" s="32"/>
      <c r="BR938" s="64"/>
      <c r="BS938" s="32"/>
      <c r="BT938" s="64"/>
      <c r="BU938" s="32"/>
      <c r="BV938" s="64"/>
      <c r="BW938" s="32"/>
      <c r="BX938" s="64"/>
      <c r="BY938" s="32"/>
      <c r="BZ938" s="64"/>
      <c r="CA938" s="32"/>
      <c r="CB938" s="64"/>
      <c r="CC938" s="32"/>
      <c r="CD938" s="64"/>
      <c r="CE938" s="32"/>
      <c r="CF938" s="64"/>
      <c r="CG938" s="32"/>
      <c r="CH938" s="64"/>
      <c r="CI938" s="32"/>
      <c r="CJ938" s="64"/>
      <c r="CK938" s="32"/>
      <c r="CL938" s="64"/>
      <c r="CM938" s="32"/>
      <c r="CN938" s="64"/>
      <c r="CO938" s="32"/>
      <c r="CP938" s="64"/>
      <c r="CQ938" s="32"/>
      <c r="CR938" s="64"/>
      <c r="CS938" s="32"/>
      <c r="CT938" s="64"/>
      <c r="CU938" s="32"/>
      <c r="CV938" s="64"/>
      <c r="CW938" s="32"/>
      <c r="CX938" s="64"/>
      <c r="CY938" s="32"/>
      <c r="CZ938" s="64"/>
      <c r="DA938" s="32"/>
      <c r="DB938" s="64"/>
      <c r="DC938" s="32"/>
      <c r="DD938" s="64"/>
      <c r="DE938" s="32"/>
      <c r="DF938" s="64"/>
      <c r="DG938" s="32"/>
      <c r="DH938" s="64"/>
      <c r="DI938" s="32"/>
      <c r="DJ938" s="64"/>
      <c r="DK938" s="32"/>
      <c r="DL938" s="64"/>
      <c r="DM938" s="32"/>
      <c r="DN938" s="64"/>
      <c r="DO938" s="32"/>
      <c r="DP938" s="64"/>
      <c r="DQ938" s="32"/>
      <c r="DR938" s="64"/>
      <c r="DS938" s="32"/>
      <c r="DT938" s="64"/>
      <c r="DU938" s="32"/>
      <c r="DV938" s="64"/>
      <c r="DW938" s="32"/>
      <c r="DX938" s="64"/>
      <c r="DY938" s="32"/>
      <c r="DZ938" s="64"/>
      <c r="EA938" s="32"/>
      <c r="EB938" s="64"/>
      <c r="EC938" s="32"/>
      <c r="ED938" s="64"/>
      <c r="EE938" s="32"/>
      <c r="EF938" s="64"/>
      <c r="EG938" s="32"/>
      <c r="EH938" s="64"/>
      <c r="EI938" s="32"/>
      <c r="EJ938" s="64"/>
      <c r="EK938" s="32"/>
      <c r="EL938" s="64"/>
      <c r="EM938" s="32"/>
      <c r="EN938" s="64"/>
      <c r="EO938" s="32"/>
      <c r="EP938" s="64"/>
      <c r="EQ938" s="32"/>
      <c r="ER938" s="64"/>
      <c r="ES938" s="32"/>
      <c r="ET938" s="64"/>
      <c r="EU938" s="32"/>
      <c r="EV938" s="64"/>
      <c r="EW938" s="32"/>
      <c r="EX938" s="64"/>
      <c r="EY938" s="32"/>
      <c r="EZ938" s="64"/>
      <c r="FA938" s="32"/>
      <c r="FB938" s="64"/>
      <c r="FC938" s="32"/>
      <c r="FD938" s="64"/>
      <c r="FE938" s="32"/>
      <c r="FF938" s="64"/>
      <c r="FG938" s="32"/>
      <c r="FH938" s="64"/>
      <c r="FI938" s="32"/>
      <c r="FJ938" s="64"/>
      <c r="FK938" s="32"/>
      <c r="FL938" s="64"/>
      <c r="FM938" s="32"/>
      <c r="FN938" s="64"/>
      <c r="FO938" s="32"/>
      <c r="FP938" s="64"/>
      <c r="FQ938" s="32"/>
      <c r="FR938" s="64"/>
      <c r="FS938" s="32"/>
      <c r="FT938" s="64"/>
      <c r="FU938" s="32"/>
      <c r="FV938" s="64"/>
      <c r="FW938" s="32"/>
      <c r="FX938" s="64"/>
      <c r="FY938" s="32"/>
      <c r="FZ938" s="64"/>
      <c r="GA938" s="32"/>
      <c r="GB938" s="64"/>
      <c r="GC938" s="32"/>
      <c r="GD938" s="64"/>
      <c r="GE938" s="32"/>
      <c r="GF938" s="64"/>
      <c r="GG938" s="32"/>
      <c r="GH938" s="64"/>
      <c r="GI938" s="32"/>
      <c r="GJ938" s="64"/>
      <c r="GK938" s="32"/>
      <c r="GL938" s="64"/>
      <c r="GM938" s="32"/>
      <c r="GN938" s="64"/>
      <c r="GO938" s="32"/>
      <c r="GP938" s="64"/>
      <c r="GQ938" s="32"/>
      <c r="GR938" s="64"/>
      <c r="GS938" s="32"/>
      <c r="GT938" s="64"/>
      <c r="GU938" s="32"/>
      <c r="GV938" s="64"/>
      <c r="GW938" s="32"/>
      <c r="GX938" s="64"/>
      <c r="GY938" s="32"/>
      <c r="GZ938" s="64"/>
      <c r="HA938" s="32"/>
      <c r="HB938" s="64"/>
      <c r="HC938" s="32"/>
      <c r="HD938" s="64"/>
      <c r="HE938" s="32"/>
      <c r="HF938" s="64"/>
      <c r="HG938" s="32"/>
      <c r="HH938" s="64"/>
      <c r="HI938" s="32"/>
      <c r="HJ938" s="64"/>
      <c r="HK938" s="32"/>
      <c r="HL938" s="64"/>
      <c r="HM938" s="32"/>
      <c r="HN938" s="64"/>
      <c r="HO938" s="32"/>
      <c r="HP938" s="64"/>
      <c r="HQ938" s="32"/>
      <c r="HR938" s="64"/>
      <c r="HS938" s="32"/>
      <c r="HT938" s="64"/>
      <c r="HU938" s="32"/>
      <c r="HV938" s="64"/>
      <c r="HW938" s="32"/>
      <c r="HX938" s="64"/>
      <c r="HY938" s="32"/>
      <c r="HZ938" s="64"/>
      <c r="IA938" s="32"/>
      <c r="IB938" s="64"/>
      <c r="IC938" s="32"/>
      <c r="ID938" s="64"/>
      <c r="IE938" s="32"/>
      <c r="IF938" s="64"/>
      <c r="IG938" s="32"/>
      <c r="IH938" s="64"/>
      <c r="II938" s="32"/>
      <c r="IJ938" s="64"/>
      <c r="IK938" s="32"/>
      <c r="IL938" s="64"/>
      <c r="IM938" s="32"/>
      <c r="IN938" s="64"/>
      <c r="IO938" s="32"/>
      <c r="IP938" s="64"/>
      <c r="IQ938" s="32"/>
      <c r="IR938" s="64"/>
      <c r="IS938" s="32"/>
      <c r="IT938" s="64"/>
      <c r="IU938" s="32"/>
      <c r="IV938" s="64"/>
    </row>
    <row r="939" spans="1:256">
      <c r="A939" s="187">
        <v>4.2</v>
      </c>
      <c r="B939" s="6" t="s">
        <v>279</v>
      </c>
      <c r="C939" s="7">
        <v>1900.72</v>
      </c>
      <c r="D939" s="24" t="s">
        <v>1</v>
      </c>
      <c r="E939" s="7">
        <v>18.399999999999999</v>
      </c>
      <c r="F939" s="191">
        <f t="shared" si="40"/>
        <v>34973.25</v>
      </c>
      <c r="G939" s="68"/>
    </row>
    <row r="940" spans="1:256">
      <c r="A940" s="187">
        <v>4.3</v>
      </c>
      <c r="B940" s="6" t="s">
        <v>66</v>
      </c>
      <c r="C940" s="7">
        <v>4191.6000000000004</v>
      </c>
      <c r="D940" s="24" t="s">
        <v>1</v>
      </c>
      <c r="E940" s="7">
        <v>17.46</v>
      </c>
      <c r="F940" s="191">
        <f t="shared" si="40"/>
        <v>73185.34</v>
      </c>
      <c r="G940" s="68"/>
    </row>
    <row r="941" spans="1:256">
      <c r="A941" s="187"/>
      <c r="B941" s="6"/>
      <c r="C941" s="7"/>
      <c r="D941" s="24"/>
      <c r="E941" s="7"/>
      <c r="F941" s="191">
        <f t="shared" si="40"/>
        <v>0</v>
      </c>
      <c r="G941" s="68"/>
    </row>
    <row r="942" spans="1:256">
      <c r="A942" s="194">
        <v>5</v>
      </c>
      <c r="B942" s="131" t="s">
        <v>92</v>
      </c>
      <c r="C942" s="32"/>
      <c r="D942" s="131"/>
      <c r="E942" s="82"/>
      <c r="F942"/>
      <c r="G942" s="81"/>
      <c r="H942" s="173"/>
      <c r="I942" s="81"/>
      <c r="J942" s="173"/>
      <c r="K942" s="81"/>
      <c r="L942" s="173"/>
      <c r="M942" s="130"/>
      <c r="N942" s="64"/>
      <c r="O942" s="32"/>
      <c r="P942" s="64"/>
      <c r="Q942" s="32"/>
      <c r="R942" s="64"/>
      <c r="S942" s="32"/>
      <c r="T942" s="64"/>
      <c r="U942" s="32"/>
      <c r="V942" s="64"/>
      <c r="W942" s="32"/>
      <c r="X942" s="64"/>
      <c r="Y942" s="32"/>
      <c r="Z942" s="64"/>
      <c r="AA942" s="32"/>
      <c r="AB942" s="64"/>
      <c r="AC942" s="32"/>
      <c r="AD942" s="64"/>
      <c r="AE942" s="32"/>
      <c r="AF942" s="64"/>
      <c r="AG942" s="32"/>
      <c r="AH942" s="64"/>
      <c r="AI942" s="32"/>
      <c r="AJ942" s="64"/>
      <c r="AK942" s="32"/>
      <c r="AL942" s="64"/>
      <c r="AM942" s="32"/>
      <c r="AN942" s="64"/>
      <c r="AO942" s="32"/>
      <c r="AP942" s="64"/>
      <c r="AQ942" s="32"/>
      <c r="AR942" s="64"/>
      <c r="AS942" s="32"/>
      <c r="AT942" s="64"/>
      <c r="AU942" s="32"/>
      <c r="AV942" s="64"/>
      <c r="AW942" s="32"/>
      <c r="AX942" s="64"/>
      <c r="AY942" s="32"/>
      <c r="AZ942" s="64"/>
      <c r="BA942" s="32"/>
      <c r="BB942" s="64"/>
      <c r="BC942" s="32"/>
      <c r="BD942" s="64"/>
      <c r="BE942" s="32"/>
      <c r="BF942" s="64"/>
      <c r="BG942" s="32"/>
      <c r="BH942" s="64"/>
      <c r="BI942" s="32"/>
      <c r="BJ942" s="64"/>
      <c r="BK942" s="32"/>
      <c r="BL942" s="64"/>
      <c r="BM942" s="32"/>
      <c r="BN942" s="64"/>
      <c r="BO942" s="32"/>
      <c r="BP942" s="64"/>
      <c r="BQ942" s="32"/>
      <c r="BR942" s="64"/>
      <c r="BS942" s="32"/>
      <c r="BT942" s="64"/>
      <c r="BU942" s="32"/>
      <c r="BV942" s="64"/>
      <c r="BW942" s="32"/>
      <c r="BX942" s="64"/>
      <c r="BY942" s="32"/>
      <c r="BZ942" s="64"/>
      <c r="CA942" s="32"/>
      <c r="CB942" s="64"/>
      <c r="CC942" s="32"/>
      <c r="CD942" s="64"/>
      <c r="CE942" s="32"/>
      <c r="CF942" s="64"/>
      <c r="CG942" s="32"/>
      <c r="CH942" s="64"/>
      <c r="CI942" s="32"/>
      <c r="CJ942" s="64"/>
      <c r="CK942" s="32"/>
      <c r="CL942" s="64"/>
      <c r="CM942" s="32"/>
      <c r="CN942" s="64"/>
      <c r="CO942" s="32"/>
      <c r="CP942" s="64"/>
      <c r="CQ942" s="32"/>
      <c r="CR942" s="64"/>
      <c r="CS942" s="32"/>
      <c r="CT942" s="64"/>
      <c r="CU942" s="32"/>
      <c r="CV942" s="64"/>
      <c r="CW942" s="32"/>
      <c r="CX942" s="64"/>
      <c r="CY942" s="32"/>
      <c r="CZ942" s="64"/>
      <c r="DA942" s="32"/>
      <c r="DB942" s="64"/>
      <c r="DC942" s="32"/>
      <c r="DD942" s="64"/>
      <c r="DE942" s="32"/>
      <c r="DF942" s="64"/>
      <c r="DG942" s="32"/>
      <c r="DH942" s="64"/>
      <c r="DI942" s="32"/>
      <c r="DJ942" s="64"/>
      <c r="DK942" s="32"/>
      <c r="DL942" s="64"/>
      <c r="DM942" s="32"/>
      <c r="DN942" s="64"/>
      <c r="DO942" s="32"/>
      <c r="DP942" s="64"/>
      <c r="DQ942" s="32"/>
      <c r="DR942" s="64"/>
      <c r="DS942" s="32"/>
      <c r="DT942" s="64"/>
      <c r="DU942" s="32"/>
      <c r="DV942" s="64"/>
      <c r="DW942" s="32"/>
      <c r="DX942" s="64"/>
      <c r="DY942" s="32"/>
      <c r="DZ942" s="64"/>
      <c r="EA942" s="32"/>
      <c r="EB942" s="64"/>
      <c r="EC942" s="32"/>
      <c r="ED942" s="64"/>
      <c r="EE942" s="32"/>
      <c r="EF942" s="64"/>
      <c r="EG942" s="32"/>
      <c r="EH942" s="64"/>
      <c r="EI942" s="32"/>
      <c r="EJ942" s="64"/>
      <c r="EK942" s="32"/>
      <c r="EL942" s="64"/>
      <c r="EM942" s="32"/>
      <c r="EN942" s="64"/>
      <c r="EO942" s="32"/>
      <c r="EP942" s="64"/>
      <c r="EQ942" s="32"/>
      <c r="ER942" s="64"/>
      <c r="ES942" s="32"/>
      <c r="ET942" s="64"/>
      <c r="EU942" s="32"/>
      <c r="EV942" s="64"/>
      <c r="EW942" s="32"/>
      <c r="EX942" s="64"/>
      <c r="EY942" s="32"/>
      <c r="EZ942" s="64"/>
      <c r="FA942" s="32"/>
      <c r="FB942" s="64"/>
      <c r="FC942" s="32"/>
      <c r="FD942" s="64"/>
      <c r="FE942" s="32"/>
      <c r="FF942" s="64"/>
      <c r="FG942" s="32"/>
      <c r="FH942" s="64"/>
      <c r="FI942" s="32"/>
      <c r="FJ942" s="64"/>
      <c r="FK942" s="32"/>
      <c r="FL942" s="64"/>
      <c r="FM942" s="32"/>
      <c r="FN942" s="64"/>
      <c r="FO942" s="32"/>
      <c r="FP942" s="64"/>
      <c r="FQ942" s="32"/>
      <c r="FR942" s="64"/>
      <c r="FS942" s="32"/>
      <c r="FT942" s="64"/>
      <c r="FU942" s="32"/>
      <c r="FV942" s="64"/>
      <c r="FW942" s="32"/>
      <c r="FX942" s="64"/>
      <c r="FY942" s="32"/>
      <c r="FZ942" s="64"/>
      <c r="GA942" s="32"/>
      <c r="GB942" s="64"/>
      <c r="GC942" s="32"/>
      <c r="GD942" s="64"/>
      <c r="GE942" s="32"/>
      <c r="GF942" s="64"/>
      <c r="GG942" s="32"/>
      <c r="GH942" s="64"/>
      <c r="GI942" s="32"/>
      <c r="GJ942" s="64"/>
      <c r="GK942" s="32"/>
      <c r="GL942" s="64"/>
      <c r="GM942" s="32"/>
      <c r="GN942" s="64"/>
      <c r="GO942" s="32"/>
      <c r="GP942" s="64"/>
      <c r="GQ942" s="32"/>
      <c r="GR942" s="64"/>
      <c r="GS942" s="32"/>
      <c r="GT942" s="64"/>
      <c r="GU942" s="32"/>
      <c r="GV942" s="64"/>
      <c r="GW942" s="32"/>
      <c r="GX942" s="64"/>
      <c r="GY942" s="32"/>
      <c r="GZ942" s="64"/>
      <c r="HA942" s="32"/>
      <c r="HB942" s="64"/>
      <c r="HC942" s="32"/>
      <c r="HD942" s="64"/>
      <c r="HE942" s="32"/>
      <c r="HF942" s="64"/>
      <c r="HG942" s="32"/>
      <c r="HH942" s="64"/>
      <c r="HI942" s="32"/>
      <c r="HJ942" s="64"/>
      <c r="HK942" s="32"/>
      <c r="HL942" s="64"/>
      <c r="HM942" s="32"/>
      <c r="HN942" s="64"/>
      <c r="HO942" s="32"/>
      <c r="HP942" s="64"/>
      <c r="HQ942" s="32"/>
      <c r="HR942" s="64"/>
      <c r="HS942" s="32"/>
      <c r="HT942" s="64"/>
      <c r="HU942" s="32"/>
      <c r="HV942" s="64"/>
      <c r="HW942" s="32"/>
      <c r="HX942" s="64"/>
      <c r="HY942" s="32"/>
      <c r="HZ942" s="64"/>
      <c r="IA942" s="32"/>
      <c r="IB942" s="64"/>
      <c r="IC942" s="32"/>
      <c r="ID942" s="64"/>
      <c r="IE942" s="32"/>
      <c r="IF942" s="64"/>
      <c r="IG942" s="32"/>
      <c r="IH942" s="64"/>
      <c r="II942" s="32"/>
      <c r="IJ942" s="64"/>
      <c r="IK942" s="32"/>
      <c r="IL942" s="64"/>
      <c r="IM942" s="32"/>
      <c r="IN942" s="64"/>
      <c r="IO942" s="32"/>
      <c r="IP942" s="64"/>
      <c r="IQ942" s="32"/>
      <c r="IR942" s="64"/>
      <c r="IS942" s="32"/>
      <c r="IT942" s="64"/>
      <c r="IU942" s="32"/>
      <c r="IV942" s="64"/>
    </row>
    <row r="943" spans="1:256" s="66" customFormat="1" ht="25.5">
      <c r="A943" s="187">
        <v>5.0999999999999996</v>
      </c>
      <c r="B943" s="47" t="s">
        <v>404</v>
      </c>
      <c r="C943" s="7">
        <v>3</v>
      </c>
      <c r="D943" s="24" t="s">
        <v>3</v>
      </c>
      <c r="E943" s="8">
        <v>3779.15</v>
      </c>
      <c r="F943" s="191">
        <f t="shared" ref="F943:F954" si="41">ROUND(C943*E943,2)</f>
        <v>11337.45</v>
      </c>
      <c r="G943" s="15"/>
      <c r="H943" s="41"/>
      <c r="I943" s="41"/>
      <c r="J943" s="41"/>
      <c r="K943" s="41"/>
      <c r="L943" s="41"/>
    </row>
    <row r="944" spans="1:256" s="66" customFormat="1" ht="25.5">
      <c r="A944" s="187">
        <v>5.2</v>
      </c>
      <c r="B944" s="47" t="s">
        <v>405</v>
      </c>
      <c r="C944" s="7">
        <v>1</v>
      </c>
      <c r="D944" s="24" t="s">
        <v>3</v>
      </c>
      <c r="E944" s="8">
        <v>3584.45</v>
      </c>
      <c r="F944" s="191">
        <f t="shared" si="41"/>
        <v>3584.45</v>
      </c>
      <c r="G944" s="15"/>
      <c r="H944" s="41"/>
      <c r="I944" s="41"/>
      <c r="J944" s="41"/>
      <c r="K944" s="41"/>
      <c r="L944" s="41"/>
    </row>
    <row r="945" spans="1:256" s="66" customFormat="1" ht="25.5">
      <c r="A945" s="187">
        <v>5.3</v>
      </c>
      <c r="B945" s="47" t="s">
        <v>406</v>
      </c>
      <c r="C945" s="7">
        <v>3</v>
      </c>
      <c r="D945" s="24" t="s">
        <v>3</v>
      </c>
      <c r="E945" s="8">
        <v>2944.74</v>
      </c>
      <c r="F945" s="191">
        <f t="shared" si="41"/>
        <v>8834.2199999999993</v>
      </c>
      <c r="G945" s="15"/>
      <c r="H945" s="41"/>
      <c r="I945" s="41"/>
      <c r="J945" s="41"/>
      <c r="K945" s="41"/>
      <c r="L945" s="41"/>
    </row>
    <row r="946" spans="1:256" s="66" customFormat="1" ht="25.5">
      <c r="A946" s="187">
        <v>5.4</v>
      </c>
      <c r="B946" s="47" t="s">
        <v>301</v>
      </c>
      <c r="C946" s="7">
        <v>3</v>
      </c>
      <c r="D946" s="24" t="s">
        <v>3</v>
      </c>
      <c r="E946" s="8">
        <v>2443.85</v>
      </c>
      <c r="F946" s="191">
        <f t="shared" si="41"/>
        <v>7331.55</v>
      </c>
      <c r="G946" s="15"/>
      <c r="H946" s="41"/>
      <c r="I946" s="41"/>
      <c r="J946" s="41"/>
      <c r="K946" s="41"/>
      <c r="L946" s="41"/>
    </row>
    <row r="947" spans="1:256" s="66" customFormat="1" ht="25.5">
      <c r="A947" s="187">
        <v>5.5</v>
      </c>
      <c r="B947" s="61" t="s">
        <v>300</v>
      </c>
      <c r="C947" s="7">
        <v>8</v>
      </c>
      <c r="D947" s="24" t="s">
        <v>3</v>
      </c>
      <c r="E947" s="8">
        <v>2119.35</v>
      </c>
      <c r="F947" s="191">
        <f t="shared" si="41"/>
        <v>16954.8</v>
      </c>
      <c r="G947" s="15"/>
      <c r="H947" s="41"/>
      <c r="I947" s="41"/>
      <c r="J947" s="41"/>
      <c r="K947" s="41"/>
      <c r="L947" s="41"/>
    </row>
    <row r="948" spans="1:256" s="66" customFormat="1" ht="25.5">
      <c r="A948" s="187">
        <v>5.6</v>
      </c>
      <c r="B948" s="47" t="s">
        <v>407</v>
      </c>
      <c r="C948" s="7">
        <v>30</v>
      </c>
      <c r="D948" s="24" t="s">
        <v>3</v>
      </c>
      <c r="E948" s="8">
        <v>2750.04</v>
      </c>
      <c r="F948" s="191">
        <f t="shared" si="41"/>
        <v>82501.2</v>
      </c>
      <c r="G948" s="15"/>
      <c r="H948" s="41"/>
      <c r="I948" s="41"/>
      <c r="J948" s="41"/>
      <c r="K948" s="41"/>
      <c r="L948" s="41"/>
    </row>
    <row r="949" spans="1:256" s="66" customFormat="1" ht="25.5">
      <c r="A949" s="187">
        <v>5.7</v>
      </c>
      <c r="B949" s="47" t="s">
        <v>408</v>
      </c>
      <c r="C949" s="7">
        <v>3</v>
      </c>
      <c r="D949" s="24" t="s">
        <v>3</v>
      </c>
      <c r="E949" s="8">
        <v>1644.54</v>
      </c>
      <c r="F949" s="191">
        <f t="shared" si="41"/>
        <v>4933.62</v>
      </c>
      <c r="G949" s="15"/>
      <c r="H949" s="41"/>
      <c r="I949" s="41"/>
      <c r="J949" s="41"/>
      <c r="K949" s="41"/>
      <c r="L949" s="41"/>
    </row>
    <row r="950" spans="1:256" s="66" customFormat="1">
      <c r="A950" s="187">
        <v>5.8</v>
      </c>
      <c r="B950" s="47" t="s">
        <v>409</v>
      </c>
      <c r="C950" s="7">
        <v>8</v>
      </c>
      <c r="D950" s="24" t="s">
        <v>3</v>
      </c>
      <c r="E950" s="8">
        <v>1449.38</v>
      </c>
      <c r="F950" s="191">
        <f t="shared" si="41"/>
        <v>11595.04</v>
      </c>
      <c r="G950" s="15"/>
      <c r="H950" s="41"/>
      <c r="I950" s="41"/>
      <c r="J950" s="41"/>
      <c r="K950" s="41"/>
      <c r="L950" s="41"/>
    </row>
    <row r="951" spans="1:256" s="66" customFormat="1">
      <c r="A951" s="187">
        <v>5.9</v>
      </c>
      <c r="B951" s="61" t="s">
        <v>410</v>
      </c>
      <c r="C951" s="7">
        <v>74</v>
      </c>
      <c r="D951" s="24" t="s">
        <v>3</v>
      </c>
      <c r="E951" s="8">
        <v>1384.48</v>
      </c>
      <c r="F951" s="191">
        <f t="shared" si="41"/>
        <v>102451.52</v>
      </c>
      <c r="G951" s="15"/>
      <c r="H951" s="41"/>
      <c r="I951" s="41"/>
      <c r="J951" s="41"/>
      <c r="K951" s="41"/>
      <c r="L951" s="41"/>
    </row>
    <row r="952" spans="1:256" s="66" customFormat="1">
      <c r="A952">
        <v>5.0999999999999996</v>
      </c>
      <c r="B952" s="127" t="s">
        <v>302</v>
      </c>
      <c r="C952" s="127">
        <v>32</v>
      </c>
      <c r="D952" s="127" t="s">
        <v>3</v>
      </c>
      <c r="E952" s="127">
        <v>1566.25</v>
      </c>
      <c r="F952">
        <f t="shared" si="41"/>
        <v>50120</v>
      </c>
      <c r="G952" s="15"/>
      <c r="H952" s="41"/>
      <c r="I952" s="41"/>
      <c r="J952" s="41"/>
      <c r="K952" s="41"/>
      <c r="L952" s="41"/>
    </row>
    <row r="953" spans="1:256" s="66" customFormat="1" ht="25.5">
      <c r="A953" s="192">
        <v>5.1100000000000003</v>
      </c>
      <c r="B953" s="47" t="s">
        <v>411</v>
      </c>
      <c r="C953" s="7">
        <v>1</v>
      </c>
      <c r="D953" s="24" t="s">
        <v>3</v>
      </c>
      <c r="E953" s="8">
        <v>1405.45</v>
      </c>
      <c r="F953" s="191">
        <f t="shared" si="41"/>
        <v>1405.45</v>
      </c>
      <c r="G953" s="15"/>
      <c r="H953" s="41"/>
      <c r="I953" s="41"/>
      <c r="J953" s="41"/>
      <c r="K953" s="41"/>
      <c r="L953" s="41"/>
    </row>
    <row r="954" spans="1:256" s="66" customFormat="1">
      <c r="A954" s="192">
        <v>5.12</v>
      </c>
      <c r="B954" s="47" t="s">
        <v>93</v>
      </c>
      <c r="C954" s="7">
        <v>51</v>
      </c>
      <c r="D954" s="24" t="s">
        <v>3</v>
      </c>
      <c r="E954" s="60">
        <v>650</v>
      </c>
      <c r="F954" s="191">
        <f t="shared" si="41"/>
        <v>33150</v>
      </c>
      <c r="G954" s="15"/>
      <c r="H954" s="41"/>
      <c r="I954" s="41"/>
      <c r="J954" s="41"/>
      <c r="K954" s="41"/>
      <c r="L954" s="41"/>
    </row>
    <row r="955" spans="1:256">
      <c r="A955" s="187"/>
      <c r="B955" s="6"/>
      <c r="C955" s="7"/>
      <c r="D955" s="24"/>
      <c r="E955" s="7"/>
      <c r="F955" s="191"/>
      <c r="G955" s="15"/>
    </row>
    <row r="956" spans="1:256">
      <c r="A956" s="194">
        <v>6</v>
      </c>
      <c r="B956" s="131" t="s">
        <v>34</v>
      </c>
      <c r="C956" s="32"/>
      <c r="D956" s="131"/>
      <c r="E956" s="82"/>
      <c r="F956">
        <f>+ROUND(C956*E956,2)</f>
        <v>0</v>
      </c>
      <c r="G956" s="81"/>
      <c r="H956" s="173"/>
      <c r="I956" s="81"/>
      <c r="J956" s="173"/>
      <c r="K956" s="81"/>
      <c r="L956" s="173"/>
      <c r="M956" s="130"/>
      <c r="N956" s="64"/>
      <c r="O956" s="32"/>
      <c r="P956" s="64"/>
      <c r="Q956" s="32"/>
      <c r="R956" s="64"/>
      <c r="S956" s="32"/>
      <c r="T956" s="64"/>
      <c r="U956" s="32"/>
      <c r="V956" s="64"/>
      <c r="W956" s="32"/>
      <c r="X956" s="64"/>
      <c r="Y956" s="32"/>
      <c r="Z956" s="64"/>
      <c r="AA956" s="32"/>
      <c r="AB956" s="64"/>
      <c r="AC956" s="32"/>
      <c r="AD956" s="64"/>
      <c r="AE956" s="32"/>
      <c r="AF956" s="64"/>
      <c r="AG956" s="32"/>
      <c r="AH956" s="64"/>
      <c r="AI956" s="32"/>
      <c r="AJ956" s="64"/>
      <c r="AK956" s="32"/>
      <c r="AL956" s="64"/>
      <c r="AM956" s="32"/>
      <c r="AN956" s="64"/>
      <c r="AO956" s="32"/>
      <c r="AP956" s="64"/>
      <c r="AQ956" s="32"/>
      <c r="AR956" s="64"/>
      <c r="AS956" s="32"/>
      <c r="AT956" s="64"/>
      <c r="AU956" s="32"/>
      <c r="AV956" s="64"/>
      <c r="AW956" s="32"/>
      <c r="AX956" s="64"/>
      <c r="AY956" s="32"/>
      <c r="AZ956" s="64"/>
      <c r="BA956" s="32"/>
      <c r="BB956" s="64"/>
      <c r="BC956" s="32"/>
      <c r="BD956" s="64"/>
      <c r="BE956" s="32"/>
      <c r="BF956" s="64"/>
      <c r="BG956" s="32"/>
      <c r="BH956" s="64"/>
      <c r="BI956" s="32"/>
      <c r="BJ956" s="64"/>
      <c r="BK956" s="32"/>
      <c r="BL956" s="64"/>
      <c r="BM956" s="32"/>
      <c r="BN956" s="64"/>
      <c r="BO956" s="32"/>
      <c r="BP956" s="64"/>
      <c r="BQ956" s="32"/>
      <c r="BR956" s="64"/>
      <c r="BS956" s="32"/>
      <c r="BT956" s="64"/>
      <c r="BU956" s="32"/>
      <c r="BV956" s="64"/>
      <c r="BW956" s="32"/>
      <c r="BX956" s="64"/>
      <c r="BY956" s="32"/>
      <c r="BZ956" s="64"/>
      <c r="CA956" s="32"/>
      <c r="CB956" s="64"/>
      <c r="CC956" s="32"/>
      <c r="CD956" s="64"/>
      <c r="CE956" s="32"/>
      <c r="CF956" s="64"/>
      <c r="CG956" s="32"/>
      <c r="CH956" s="64"/>
      <c r="CI956" s="32"/>
      <c r="CJ956" s="64"/>
      <c r="CK956" s="32"/>
      <c r="CL956" s="64"/>
      <c r="CM956" s="32"/>
      <c r="CN956" s="64"/>
      <c r="CO956" s="32"/>
      <c r="CP956" s="64"/>
      <c r="CQ956" s="32"/>
      <c r="CR956" s="64"/>
      <c r="CS956" s="32"/>
      <c r="CT956" s="64"/>
      <c r="CU956" s="32"/>
      <c r="CV956" s="64"/>
      <c r="CW956" s="32"/>
      <c r="CX956" s="64"/>
      <c r="CY956" s="32"/>
      <c r="CZ956" s="64"/>
      <c r="DA956" s="32"/>
      <c r="DB956" s="64"/>
      <c r="DC956" s="32"/>
      <c r="DD956" s="64"/>
      <c r="DE956" s="32"/>
      <c r="DF956" s="64"/>
      <c r="DG956" s="32"/>
      <c r="DH956" s="64"/>
      <c r="DI956" s="32"/>
      <c r="DJ956" s="64"/>
      <c r="DK956" s="32"/>
      <c r="DL956" s="64"/>
      <c r="DM956" s="32"/>
      <c r="DN956" s="64"/>
      <c r="DO956" s="32"/>
      <c r="DP956" s="64"/>
      <c r="DQ956" s="32"/>
      <c r="DR956" s="64"/>
      <c r="DS956" s="32"/>
      <c r="DT956" s="64"/>
      <c r="DU956" s="32"/>
      <c r="DV956" s="64"/>
      <c r="DW956" s="32"/>
      <c r="DX956" s="64"/>
      <c r="DY956" s="32"/>
      <c r="DZ956" s="64"/>
      <c r="EA956" s="32"/>
      <c r="EB956" s="64"/>
      <c r="EC956" s="32"/>
      <c r="ED956" s="64"/>
      <c r="EE956" s="32"/>
      <c r="EF956" s="64"/>
      <c r="EG956" s="32"/>
      <c r="EH956" s="64"/>
      <c r="EI956" s="32"/>
      <c r="EJ956" s="64"/>
      <c r="EK956" s="32"/>
      <c r="EL956" s="64"/>
      <c r="EM956" s="32"/>
      <c r="EN956" s="64"/>
      <c r="EO956" s="32"/>
      <c r="EP956" s="64"/>
      <c r="EQ956" s="32"/>
      <c r="ER956" s="64"/>
      <c r="ES956" s="32"/>
      <c r="ET956" s="64"/>
      <c r="EU956" s="32"/>
      <c r="EV956" s="64"/>
      <c r="EW956" s="32"/>
      <c r="EX956" s="64"/>
      <c r="EY956" s="32"/>
      <c r="EZ956" s="64"/>
      <c r="FA956" s="32"/>
      <c r="FB956" s="64"/>
      <c r="FC956" s="32"/>
      <c r="FD956" s="64"/>
      <c r="FE956" s="32"/>
      <c r="FF956" s="64"/>
      <c r="FG956" s="32"/>
      <c r="FH956" s="64"/>
      <c r="FI956" s="32"/>
      <c r="FJ956" s="64"/>
      <c r="FK956" s="32"/>
      <c r="FL956" s="64"/>
      <c r="FM956" s="32"/>
      <c r="FN956" s="64"/>
      <c r="FO956" s="32"/>
      <c r="FP956" s="64"/>
      <c r="FQ956" s="32"/>
      <c r="FR956" s="64"/>
      <c r="FS956" s="32"/>
      <c r="FT956" s="64"/>
      <c r="FU956" s="32"/>
      <c r="FV956" s="64"/>
      <c r="FW956" s="32"/>
      <c r="FX956" s="64"/>
      <c r="FY956" s="32"/>
      <c r="FZ956" s="64"/>
      <c r="GA956" s="32"/>
      <c r="GB956" s="64"/>
      <c r="GC956" s="32"/>
      <c r="GD956" s="64"/>
      <c r="GE956" s="32"/>
      <c r="GF956" s="64"/>
      <c r="GG956" s="32"/>
      <c r="GH956" s="64"/>
      <c r="GI956" s="32"/>
      <c r="GJ956" s="64"/>
      <c r="GK956" s="32"/>
      <c r="GL956" s="64"/>
      <c r="GM956" s="32"/>
      <c r="GN956" s="64"/>
      <c r="GO956" s="32"/>
      <c r="GP956" s="64"/>
      <c r="GQ956" s="32"/>
      <c r="GR956" s="64"/>
      <c r="GS956" s="32"/>
      <c r="GT956" s="64"/>
      <c r="GU956" s="32"/>
      <c r="GV956" s="64"/>
      <c r="GW956" s="32"/>
      <c r="GX956" s="64"/>
      <c r="GY956" s="32"/>
      <c r="GZ956" s="64"/>
      <c r="HA956" s="32"/>
      <c r="HB956" s="64"/>
      <c r="HC956" s="32"/>
      <c r="HD956" s="64"/>
      <c r="HE956" s="32"/>
      <c r="HF956" s="64"/>
      <c r="HG956" s="32"/>
      <c r="HH956" s="64"/>
      <c r="HI956" s="32"/>
      <c r="HJ956" s="64"/>
      <c r="HK956" s="32"/>
      <c r="HL956" s="64"/>
      <c r="HM956" s="32"/>
      <c r="HN956" s="64"/>
      <c r="HO956" s="32"/>
      <c r="HP956" s="64"/>
      <c r="HQ956" s="32"/>
      <c r="HR956" s="64"/>
      <c r="HS956" s="32"/>
      <c r="HT956" s="64"/>
      <c r="HU956" s="32"/>
      <c r="HV956" s="64"/>
      <c r="HW956" s="32"/>
      <c r="HX956" s="64"/>
      <c r="HY956" s="32"/>
      <c r="HZ956" s="64"/>
      <c r="IA956" s="32"/>
      <c r="IB956" s="64"/>
      <c r="IC956" s="32"/>
      <c r="ID956" s="64"/>
      <c r="IE956" s="32"/>
      <c r="IF956" s="64"/>
      <c r="IG956" s="32"/>
      <c r="IH956" s="64"/>
      <c r="II956" s="32"/>
      <c r="IJ956" s="64"/>
      <c r="IK956" s="32"/>
      <c r="IL956" s="64"/>
      <c r="IM956" s="32"/>
      <c r="IN956" s="64"/>
      <c r="IO956" s="32"/>
      <c r="IP956" s="64"/>
      <c r="IQ956" s="32"/>
      <c r="IR956" s="64"/>
      <c r="IS956" s="32"/>
      <c r="IT956" s="64"/>
      <c r="IU956" s="32"/>
      <c r="IV956" s="64"/>
    </row>
    <row r="957" spans="1:256">
      <c r="A957" s="187">
        <v>6.1</v>
      </c>
      <c r="B957" s="5" t="s">
        <v>886</v>
      </c>
      <c r="C957" s="7">
        <v>1</v>
      </c>
      <c r="D957" s="24" t="s">
        <v>3</v>
      </c>
      <c r="E957" s="25">
        <v>34444.57</v>
      </c>
      <c r="F957" s="191">
        <f>+ROUND(C957*E957,2)</f>
        <v>34444.57</v>
      </c>
      <c r="G957" s="15"/>
    </row>
    <row r="958" spans="1:256">
      <c r="A958" s="187">
        <v>6.2</v>
      </c>
      <c r="B958" s="5" t="s">
        <v>887</v>
      </c>
      <c r="C958" s="7">
        <v>9</v>
      </c>
      <c r="D958" s="24" t="s">
        <v>3</v>
      </c>
      <c r="E958" s="25">
        <v>27844.6</v>
      </c>
      <c r="F958" s="191">
        <f>+ROUND(C958*E958,2)</f>
        <v>250601.4</v>
      </c>
      <c r="G958" s="15"/>
    </row>
    <row r="959" spans="1:256">
      <c r="A959" s="187">
        <v>6.3</v>
      </c>
      <c r="B959" s="5" t="s">
        <v>69</v>
      </c>
      <c r="C959" s="7">
        <v>8</v>
      </c>
      <c r="D959" s="24" t="s">
        <v>3</v>
      </c>
      <c r="E959" s="25">
        <v>3500</v>
      </c>
      <c r="F959" s="191">
        <f>+ROUND(C959*E959,2)</f>
        <v>28000</v>
      </c>
      <c r="G959" s="15"/>
    </row>
    <row r="960" spans="1:256" ht="7.5" customHeight="1">
      <c r="A960" s="187"/>
      <c r="B960" s="6"/>
      <c r="C960" s="7"/>
      <c r="D960" s="24"/>
      <c r="E960" s="7"/>
      <c r="F960" s="191"/>
      <c r="G960" s="15"/>
    </row>
    <row r="961" spans="1:256">
      <c r="A961" s="194">
        <v>7</v>
      </c>
      <c r="B961" s="131" t="s">
        <v>888</v>
      </c>
      <c r="C961" s="32"/>
      <c r="D961" s="131"/>
      <c r="E961" s="82"/>
      <c r="F961">
        <f>+ROUND(C961*E961,2)</f>
        <v>0</v>
      </c>
      <c r="G961" s="81"/>
      <c r="H961" s="173"/>
      <c r="I961" s="81"/>
      <c r="J961" s="173"/>
      <c r="K961" s="81"/>
      <c r="L961" s="173"/>
      <c r="M961" s="130"/>
      <c r="N961" s="64"/>
      <c r="O961" s="32"/>
      <c r="P961" s="64"/>
      <c r="Q961" s="32"/>
      <c r="R961" s="64"/>
      <c r="S961" s="32"/>
      <c r="T961" s="64"/>
      <c r="U961" s="32"/>
      <c r="V961" s="64"/>
      <c r="W961" s="32"/>
      <c r="X961" s="64"/>
      <c r="Y961" s="32"/>
      <c r="Z961" s="64"/>
      <c r="AA961" s="32"/>
      <c r="AB961" s="64"/>
      <c r="AC961" s="32"/>
      <c r="AD961" s="64"/>
      <c r="AE961" s="32"/>
      <c r="AF961" s="64"/>
      <c r="AG961" s="32"/>
      <c r="AH961" s="64"/>
      <c r="AI961" s="32"/>
      <c r="AJ961" s="64"/>
      <c r="AK961" s="32"/>
      <c r="AL961" s="64"/>
      <c r="AM961" s="32"/>
      <c r="AN961" s="64"/>
      <c r="AO961" s="32"/>
      <c r="AP961" s="64"/>
      <c r="AQ961" s="32"/>
      <c r="AR961" s="64"/>
      <c r="AS961" s="32"/>
      <c r="AT961" s="64"/>
      <c r="AU961" s="32"/>
      <c r="AV961" s="64"/>
      <c r="AW961" s="32"/>
      <c r="AX961" s="64"/>
      <c r="AY961" s="32"/>
      <c r="AZ961" s="64"/>
      <c r="BA961" s="32"/>
      <c r="BB961" s="64"/>
      <c r="BC961" s="32"/>
      <c r="BD961" s="64"/>
      <c r="BE961" s="32"/>
      <c r="BF961" s="64"/>
      <c r="BG961" s="32"/>
      <c r="BH961" s="64"/>
      <c r="BI961" s="32"/>
      <c r="BJ961" s="64"/>
      <c r="BK961" s="32"/>
      <c r="BL961" s="64"/>
      <c r="BM961" s="32"/>
      <c r="BN961" s="64"/>
      <c r="BO961" s="32"/>
      <c r="BP961" s="64"/>
      <c r="BQ961" s="32"/>
      <c r="BR961" s="64"/>
      <c r="BS961" s="32"/>
      <c r="BT961" s="64"/>
      <c r="BU961" s="32"/>
      <c r="BV961" s="64"/>
      <c r="BW961" s="32"/>
      <c r="BX961" s="64"/>
      <c r="BY961" s="32"/>
      <c r="BZ961" s="64"/>
      <c r="CA961" s="32"/>
      <c r="CB961" s="64"/>
      <c r="CC961" s="32"/>
      <c r="CD961" s="64"/>
      <c r="CE961" s="32"/>
      <c r="CF961" s="64"/>
      <c r="CG961" s="32"/>
      <c r="CH961" s="64"/>
      <c r="CI961" s="32"/>
      <c r="CJ961" s="64"/>
      <c r="CK961" s="32"/>
      <c r="CL961" s="64"/>
      <c r="CM961" s="32"/>
      <c r="CN961" s="64"/>
      <c r="CO961" s="32"/>
      <c r="CP961" s="64"/>
      <c r="CQ961" s="32"/>
      <c r="CR961" s="64"/>
      <c r="CS961" s="32"/>
      <c r="CT961" s="64"/>
      <c r="CU961" s="32"/>
      <c r="CV961" s="64"/>
      <c r="CW961" s="32"/>
      <c r="CX961" s="64"/>
      <c r="CY961" s="32"/>
      <c r="CZ961" s="64"/>
      <c r="DA961" s="32"/>
      <c r="DB961" s="64"/>
      <c r="DC961" s="32"/>
      <c r="DD961" s="64"/>
      <c r="DE961" s="32"/>
      <c r="DF961" s="64"/>
      <c r="DG961" s="32"/>
      <c r="DH961" s="64"/>
      <c r="DI961" s="32"/>
      <c r="DJ961" s="64"/>
      <c r="DK961" s="32"/>
      <c r="DL961" s="64"/>
      <c r="DM961" s="32"/>
      <c r="DN961" s="64"/>
      <c r="DO961" s="32"/>
      <c r="DP961" s="64"/>
      <c r="DQ961" s="32"/>
      <c r="DR961" s="64"/>
      <c r="DS961" s="32"/>
      <c r="DT961" s="64"/>
      <c r="DU961" s="32"/>
      <c r="DV961" s="64"/>
      <c r="DW961" s="32"/>
      <c r="DX961" s="64"/>
      <c r="DY961" s="32"/>
      <c r="DZ961" s="64"/>
      <c r="EA961" s="32"/>
      <c r="EB961" s="64"/>
      <c r="EC961" s="32"/>
      <c r="ED961" s="64"/>
      <c r="EE961" s="32"/>
      <c r="EF961" s="64"/>
      <c r="EG961" s="32"/>
      <c r="EH961" s="64"/>
      <c r="EI961" s="32"/>
      <c r="EJ961" s="64"/>
      <c r="EK961" s="32"/>
      <c r="EL961" s="64"/>
      <c r="EM961" s="32"/>
      <c r="EN961" s="64"/>
      <c r="EO961" s="32"/>
      <c r="EP961" s="64"/>
      <c r="EQ961" s="32"/>
      <c r="ER961" s="64"/>
      <c r="ES961" s="32"/>
      <c r="ET961" s="64"/>
      <c r="EU961" s="32"/>
      <c r="EV961" s="64"/>
      <c r="EW961" s="32"/>
      <c r="EX961" s="64"/>
      <c r="EY961" s="32"/>
      <c r="EZ961" s="64"/>
      <c r="FA961" s="32"/>
      <c r="FB961" s="64"/>
      <c r="FC961" s="32"/>
      <c r="FD961" s="64"/>
      <c r="FE961" s="32"/>
      <c r="FF961" s="64"/>
      <c r="FG961" s="32"/>
      <c r="FH961" s="64"/>
      <c r="FI961" s="32"/>
      <c r="FJ961" s="64"/>
      <c r="FK961" s="32"/>
      <c r="FL961" s="64"/>
      <c r="FM961" s="32"/>
      <c r="FN961" s="64"/>
      <c r="FO961" s="32"/>
      <c r="FP961" s="64"/>
      <c r="FQ961" s="32"/>
      <c r="FR961" s="64"/>
      <c r="FS961" s="32"/>
      <c r="FT961" s="64"/>
      <c r="FU961" s="32"/>
      <c r="FV961" s="64"/>
      <c r="FW961" s="32"/>
      <c r="FX961" s="64"/>
      <c r="FY961" s="32"/>
      <c r="FZ961" s="64"/>
      <c r="GA961" s="32"/>
      <c r="GB961" s="64"/>
      <c r="GC961" s="32"/>
      <c r="GD961" s="64"/>
      <c r="GE961" s="32"/>
      <c r="GF961" s="64"/>
      <c r="GG961" s="32"/>
      <c r="GH961" s="64"/>
      <c r="GI961" s="32"/>
      <c r="GJ961" s="64"/>
      <c r="GK961" s="32"/>
      <c r="GL961" s="64"/>
      <c r="GM961" s="32"/>
      <c r="GN961" s="64"/>
      <c r="GO961" s="32"/>
      <c r="GP961" s="64"/>
      <c r="GQ961" s="32"/>
      <c r="GR961" s="64"/>
      <c r="GS961" s="32"/>
      <c r="GT961" s="64"/>
      <c r="GU961" s="32"/>
      <c r="GV961" s="64"/>
      <c r="GW961" s="32"/>
      <c r="GX961" s="64"/>
      <c r="GY961" s="32"/>
      <c r="GZ961" s="64"/>
      <c r="HA961" s="32"/>
      <c r="HB961" s="64"/>
      <c r="HC961" s="32"/>
      <c r="HD961" s="64"/>
      <c r="HE961" s="32"/>
      <c r="HF961" s="64"/>
      <c r="HG961" s="32"/>
      <c r="HH961" s="64"/>
      <c r="HI961" s="32"/>
      <c r="HJ961" s="64"/>
      <c r="HK961" s="32"/>
      <c r="HL961" s="64"/>
      <c r="HM961" s="32"/>
      <c r="HN961" s="64"/>
      <c r="HO961" s="32"/>
      <c r="HP961" s="64"/>
      <c r="HQ961" s="32"/>
      <c r="HR961" s="64"/>
      <c r="HS961" s="32"/>
      <c r="HT961" s="64"/>
      <c r="HU961" s="32"/>
      <c r="HV961" s="64"/>
      <c r="HW961" s="32"/>
      <c r="HX961" s="64"/>
      <c r="HY961" s="32"/>
      <c r="HZ961" s="64"/>
      <c r="IA961" s="32"/>
      <c r="IB961" s="64"/>
      <c r="IC961" s="32"/>
      <c r="ID961" s="64"/>
      <c r="IE961" s="32"/>
      <c r="IF961" s="64"/>
      <c r="IG961" s="32"/>
      <c r="IH961" s="64"/>
      <c r="II961" s="32"/>
      <c r="IJ961" s="64"/>
      <c r="IK961" s="32"/>
      <c r="IL961" s="64"/>
      <c r="IM961" s="32"/>
      <c r="IN961" s="64"/>
      <c r="IO961" s="32"/>
      <c r="IP961" s="64"/>
      <c r="IQ961" s="32"/>
      <c r="IR961" s="64"/>
      <c r="IS961" s="32"/>
      <c r="IT961" s="64"/>
      <c r="IU961" s="32"/>
      <c r="IV961" s="64"/>
    </row>
    <row r="962" spans="1:256">
      <c r="A962" s="187">
        <v>7.1</v>
      </c>
      <c r="B962" s="6" t="s">
        <v>889</v>
      </c>
      <c r="C962" s="7">
        <v>2</v>
      </c>
      <c r="D962" s="24" t="s">
        <v>890</v>
      </c>
      <c r="E962" s="7">
        <v>149286.32999999999</v>
      </c>
      <c r="F962" s="191">
        <f>+ROUND(C962*E962,2)</f>
        <v>298572.65999999997</v>
      </c>
      <c r="G962" s="15"/>
    </row>
    <row r="963" spans="1:256" ht="6.75" customHeight="1">
      <c r="A963" s="187"/>
      <c r="B963" s="6"/>
      <c r="C963" s="7"/>
      <c r="D963" s="24"/>
      <c r="E963" s="7"/>
      <c r="F963" s="191"/>
      <c r="G963" s="15"/>
    </row>
    <row r="964" spans="1:256">
      <c r="A964" s="194">
        <v>8</v>
      </c>
      <c r="B964" s="131" t="s">
        <v>89</v>
      </c>
      <c r="C964" s="32"/>
      <c r="D964" s="131"/>
      <c r="E964" s="82"/>
      <c r="F964"/>
      <c r="G964" s="81"/>
      <c r="H964" s="173"/>
      <c r="I964" s="81"/>
      <c r="J964" s="173"/>
      <c r="K964" s="81"/>
      <c r="L964" s="173"/>
      <c r="M964" s="130"/>
      <c r="N964" s="64"/>
      <c r="O964" s="32"/>
      <c r="P964" s="64"/>
      <c r="Q964" s="32"/>
      <c r="R964" s="64"/>
      <c r="S964" s="32"/>
      <c r="T964" s="64"/>
      <c r="U964" s="32"/>
      <c r="V964" s="64"/>
      <c r="W964" s="32"/>
      <c r="X964" s="64"/>
      <c r="Y964" s="32"/>
      <c r="Z964" s="64"/>
      <c r="AA964" s="32"/>
      <c r="AB964" s="64"/>
      <c r="AC964" s="32"/>
      <c r="AD964" s="64"/>
      <c r="AE964" s="32"/>
      <c r="AF964" s="64"/>
      <c r="AG964" s="32"/>
      <c r="AH964" s="64"/>
      <c r="AI964" s="32"/>
      <c r="AJ964" s="64"/>
      <c r="AK964" s="32"/>
      <c r="AL964" s="64"/>
      <c r="AM964" s="32"/>
      <c r="AN964" s="64"/>
      <c r="AO964" s="32"/>
      <c r="AP964" s="64"/>
      <c r="AQ964" s="32"/>
      <c r="AR964" s="64"/>
      <c r="AS964" s="32"/>
      <c r="AT964" s="64"/>
      <c r="AU964" s="32"/>
      <c r="AV964" s="64"/>
      <c r="AW964" s="32"/>
      <c r="AX964" s="64"/>
      <c r="AY964" s="32"/>
      <c r="AZ964" s="64"/>
      <c r="BA964" s="32"/>
      <c r="BB964" s="64"/>
      <c r="BC964" s="32"/>
      <c r="BD964" s="64"/>
      <c r="BE964" s="32"/>
      <c r="BF964" s="64"/>
      <c r="BG964" s="32"/>
      <c r="BH964" s="64"/>
      <c r="BI964" s="32"/>
      <c r="BJ964" s="64"/>
      <c r="BK964" s="32"/>
      <c r="BL964" s="64"/>
      <c r="BM964" s="32"/>
      <c r="BN964" s="64"/>
      <c r="BO964" s="32"/>
      <c r="BP964" s="64"/>
      <c r="BQ964" s="32"/>
      <c r="BR964" s="64"/>
      <c r="BS964" s="32"/>
      <c r="BT964" s="64"/>
      <c r="BU964" s="32"/>
      <c r="BV964" s="64"/>
      <c r="BW964" s="32"/>
      <c r="BX964" s="64"/>
      <c r="BY964" s="32"/>
      <c r="BZ964" s="64"/>
      <c r="CA964" s="32"/>
      <c r="CB964" s="64"/>
      <c r="CC964" s="32"/>
      <c r="CD964" s="64"/>
      <c r="CE964" s="32"/>
      <c r="CF964" s="64"/>
      <c r="CG964" s="32"/>
      <c r="CH964" s="64"/>
      <c r="CI964" s="32"/>
      <c r="CJ964" s="64"/>
      <c r="CK964" s="32"/>
      <c r="CL964" s="64"/>
      <c r="CM964" s="32"/>
      <c r="CN964" s="64"/>
      <c r="CO964" s="32"/>
      <c r="CP964" s="64"/>
      <c r="CQ964" s="32"/>
      <c r="CR964" s="64"/>
      <c r="CS964" s="32"/>
      <c r="CT964" s="64"/>
      <c r="CU964" s="32"/>
      <c r="CV964" s="64"/>
      <c r="CW964" s="32"/>
      <c r="CX964" s="64"/>
      <c r="CY964" s="32"/>
      <c r="CZ964" s="64"/>
      <c r="DA964" s="32"/>
      <c r="DB964" s="64"/>
      <c r="DC964" s="32"/>
      <c r="DD964" s="64"/>
      <c r="DE964" s="32"/>
      <c r="DF964" s="64"/>
      <c r="DG964" s="32"/>
      <c r="DH964" s="64"/>
      <c r="DI964" s="32"/>
      <c r="DJ964" s="64"/>
      <c r="DK964" s="32"/>
      <c r="DL964" s="64"/>
      <c r="DM964" s="32"/>
      <c r="DN964" s="64"/>
      <c r="DO964" s="32"/>
      <c r="DP964" s="64"/>
      <c r="DQ964" s="32"/>
      <c r="DR964" s="64"/>
      <c r="DS964" s="32"/>
      <c r="DT964" s="64"/>
      <c r="DU964" s="32"/>
      <c r="DV964" s="64"/>
      <c r="DW964" s="32"/>
      <c r="DX964" s="64"/>
      <c r="DY964" s="32"/>
      <c r="DZ964" s="64"/>
      <c r="EA964" s="32"/>
      <c r="EB964" s="64"/>
      <c r="EC964" s="32"/>
      <c r="ED964" s="64"/>
      <c r="EE964" s="32"/>
      <c r="EF964" s="64"/>
      <c r="EG964" s="32"/>
      <c r="EH964" s="64"/>
      <c r="EI964" s="32"/>
      <c r="EJ964" s="64"/>
      <c r="EK964" s="32"/>
      <c r="EL964" s="64"/>
      <c r="EM964" s="32"/>
      <c r="EN964" s="64"/>
      <c r="EO964" s="32"/>
      <c r="EP964" s="64"/>
      <c r="EQ964" s="32"/>
      <c r="ER964" s="64"/>
      <c r="ES964" s="32"/>
      <c r="ET964" s="64"/>
      <c r="EU964" s="32"/>
      <c r="EV964" s="64"/>
      <c r="EW964" s="32"/>
      <c r="EX964" s="64"/>
      <c r="EY964" s="32"/>
      <c r="EZ964" s="64"/>
      <c r="FA964" s="32"/>
      <c r="FB964" s="64"/>
      <c r="FC964" s="32"/>
      <c r="FD964" s="64"/>
      <c r="FE964" s="32"/>
      <c r="FF964" s="64"/>
      <c r="FG964" s="32"/>
      <c r="FH964" s="64"/>
      <c r="FI964" s="32"/>
      <c r="FJ964" s="64"/>
      <c r="FK964" s="32"/>
      <c r="FL964" s="64"/>
      <c r="FM964" s="32"/>
      <c r="FN964" s="64"/>
      <c r="FO964" s="32"/>
      <c r="FP964" s="64"/>
      <c r="FQ964" s="32"/>
      <c r="FR964" s="64"/>
      <c r="FS964" s="32"/>
      <c r="FT964" s="64"/>
      <c r="FU964" s="32"/>
      <c r="FV964" s="64"/>
      <c r="FW964" s="32"/>
      <c r="FX964" s="64"/>
      <c r="FY964" s="32"/>
      <c r="FZ964" s="64"/>
      <c r="GA964" s="32"/>
      <c r="GB964" s="64"/>
      <c r="GC964" s="32"/>
      <c r="GD964" s="64"/>
      <c r="GE964" s="32"/>
      <c r="GF964" s="64"/>
      <c r="GG964" s="32"/>
      <c r="GH964" s="64"/>
      <c r="GI964" s="32"/>
      <c r="GJ964" s="64"/>
      <c r="GK964" s="32"/>
      <c r="GL964" s="64"/>
      <c r="GM964" s="32"/>
      <c r="GN964" s="64"/>
      <c r="GO964" s="32"/>
      <c r="GP964" s="64"/>
      <c r="GQ964" s="32"/>
      <c r="GR964" s="64"/>
      <c r="GS964" s="32"/>
      <c r="GT964" s="64"/>
      <c r="GU964" s="32"/>
      <c r="GV964" s="64"/>
      <c r="GW964" s="32"/>
      <c r="GX964" s="64"/>
      <c r="GY964" s="32"/>
      <c r="GZ964" s="64"/>
      <c r="HA964" s="32"/>
      <c r="HB964" s="64"/>
      <c r="HC964" s="32"/>
      <c r="HD964" s="64"/>
      <c r="HE964" s="32"/>
      <c r="HF964" s="64"/>
      <c r="HG964" s="32"/>
      <c r="HH964" s="64"/>
      <c r="HI964" s="32"/>
      <c r="HJ964" s="64"/>
      <c r="HK964" s="32"/>
      <c r="HL964" s="64"/>
      <c r="HM964" s="32"/>
      <c r="HN964" s="64"/>
      <c r="HO964" s="32"/>
      <c r="HP964" s="64"/>
      <c r="HQ964" s="32"/>
      <c r="HR964" s="64"/>
      <c r="HS964" s="32"/>
      <c r="HT964" s="64"/>
      <c r="HU964" s="32"/>
      <c r="HV964" s="64"/>
      <c r="HW964" s="32"/>
      <c r="HX964" s="64"/>
      <c r="HY964" s="32"/>
      <c r="HZ964" s="64"/>
      <c r="IA964" s="32"/>
      <c r="IB964" s="64"/>
      <c r="IC964" s="32"/>
      <c r="ID964" s="64"/>
      <c r="IE964" s="32"/>
      <c r="IF964" s="64"/>
      <c r="IG964" s="32"/>
      <c r="IH964" s="64"/>
      <c r="II964" s="32"/>
      <c r="IJ964" s="64"/>
      <c r="IK964" s="32"/>
      <c r="IL964" s="64"/>
      <c r="IM964" s="32"/>
      <c r="IN964" s="64"/>
      <c r="IO964" s="32"/>
      <c r="IP964" s="64"/>
      <c r="IQ964" s="32"/>
      <c r="IR964" s="64"/>
      <c r="IS964" s="32"/>
      <c r="IT964" s="64"/>
      <c r="IU964" s="32"/>
      <c r="IV964" s="64"/>
    </row>
    <row r="965" spans="1:256" ht="6.75" customHeight="1">
      <c r="A965" s="187"/>
      <c r="B965" s="121"/>
      <c r="C965" s="7"/>
      <c r="D965" s="24"/>
      <c r="E965" s="60"/>
      <c r="F965" s="191"/>
      <c r="G965" s="15"/>
    </row>
    <row r="966" spans="1:256">
      <c r="A966" s="187"/>
      <c r="B966" s="20" t="s">
        <v>608</v>
      </c>
      <c r="C966" s="7"/>
      <c r="D966" s="24"/>
      <c r="E966" s="60"/>
      <c r="F966" s="191"/>
      <c r="G966" s="15"/>
    </row>
    <row r="967" spans="1:256" ht="8.25" customHeight="1">
      <c r="A967" s="187"/>
      <c r="B967" s="121"/>
      <c r="C967" s="7"/>
      <c r="D967" s="24"/>
      <c r="E967" s="60"/>
      <c r="F967" s="191"/>
      <c r="G967" s="15"/>
    </row>
    <row r="968" spans="1:256">
      <c r="A968" s="194">
        <v>8.1</v>
      </c>
      <c r="B968" s="131" t="s">
        <v>609</v>
      </c>
      <c r="C968" s="32"/>
      <c r="D968" s="131"/>
      <c r="E968" s="82"/>
      <c r="F968"/>
      <c r="G968" s="81"/>
      <c r="H968" s="173"/>
      <c r="I968" s="81"/>
      <c r="J968" s="173"/>
      <c r="K968" s="81"/>
      <c r="L968" s="173"/>
      <c r="M968" s="130"/>
      <c r="N968" s="64"/>
      <c r="O968" s="32"/>
      <c r="P968" s="64"/>
      <c r="Q968" s="32"/>
      <c r="R968" s="64"/>
      <c r="S968" s="32"/>
      <c r="T968" s="64"/>
      <c r="U968" s="32"/>
      <c r="V968" s="64"/>
      <c r="W968" s="32"/>
      <c r="X968" s="64"/>
      <c r="Y968" s="32"/>
      <c r="Z968" s="64"/>
      <c r="AA968" s="32"/>
      <c r="AB968" s="64"/>
      <c r="AC968" s="32"/>
      <c r="AD968" s="64"/>
      <c r="AE968" s="32"/>
      <c r="AF968" s="64"/>
      <c r="AG968" s="32"/>
      <c r="AH968" s="64"/>
      <c r="AI968" s="32"/>
      <c r="AJ968" s="64"/>
      <c r="AK968" s="32"/>
      <c r="AL968" s="64"/>
      <c r="AM968" s="32"/>
      <c r="AN968" s="64"/>
      <c r="AO968" s="32"/>
      <c r="AP968" s="64"/>
      <c r="AQ968" s="32"/>
      <c r="AR968" s="64"/>
      <c r="AS968" s="32"/>
      <c r="AT968" s="64"/>
      <c r="AU968" s="32"/>
      <c r="AV968" s="64"/>
      <c r="AW968" s="32"/>
      <c r="AX968" s="64"/>
      <c r="AY968" s="32"/>
      <c r="AZ968" s="64"/>
      <c r="BA968" s="32"/>
      <c r="BB968" s="64"/>
      <c r="BC968" s="32"/>
      <c r="BD968" s="64"/>
      <c r="BE968" s="32"/>
      <c r="BF968" s="64"/>
      <c r="BG968" s="32"/>
      <c r="BH968" s="64"/>
      <c r="BI968" s="32"/>
      <c r="BJ968" s="64"/>
      <c r="BK968" s="32"/>
      <c r="BL968" s="64"/>
      <c r="BM968" s="32"/>
      <c r="BN968" s="64"/>
      <c r="BO968" s="32"/>
      <c r="BP968" s="64"/>
      <c r="BQ968" s="32"/>
      <c r="BR968" s="64"/>
      <c r="BS968" s="32"/>
      <c r="BT968" s="64"/>
      <c r="BU968" s="32"/>
      <c r="BV968" s="64"/>
      <c r="BW968" s="32"/>
      <c r="BX968" s="64"/>
      <c r="BY968" s="32"/>
      <c r="BZ968" s="64"/>
      <c r="CA968" s="32"/>
      <c r="CB968" s="64"/>
      <c r="CC968" s="32"/>
      <c r="CD968" s="64"/>
      <c r="CE968" s="32"/>
      <c r="CF968" s="64"/>
      <c r="CG968" s="32"/>
      <c r="CH968" s="64"/>
      <c r="CI968" s="32"/>
      <c r="CJ968" s="64"/>
      <c r="CK968" s="32"/>
      <c r="CL968" s="64"/>
      <c r="CM968" s="32"/>
      <c r="CN968" s="64"/>
      <c r="CO968" s="32"/>
      <c r="CP968" s="64"/>
      <c r="CQ968" s="32"/>
      <c r="CR968" s="64"/>
      <c r="CS968" s="32"/>
      <c r="CT968" s="64"/>
      <c r="CU968" s="32"/>
      <c r="CV968" s="64"/>
      <c r="CW968" s="32"/>
      <c r="CX968" s="64"/>
      <c r="CY968" s="32"/>
      <c r="CZ968" s="64"/>
      <c r="DA968" s="32"/>
      <c r="DB968" s="64"/>
      <c r="DC968" s="32"/>
      <c r="DD968" s="64"/>
      <c r="DE968" s="32"/>
      <c r="DF968" s="64"/>
      <c r="DG968" s="32"/>
      <c r="DH968" s="64"/>
      <c r="DI968" s="32"/>
      <c r="DJ968" s="64"/>
      <c r="DK968" s="32"/>
      <c r="DL968" s="64"/>
      <c r="DM968" s="32"/>
      <c r="DN968" s="64"/>
      <c r="DO968" s="32"/>
      <c r="DP968" s="64"/>
      <c r="DQ968" s="32"/>
      <c r="DR968" s="64"/>
      <c r="DS968" s="32"/>
      <c r="DT968" s="64"/>
      <c r="DU968" s="32"/>
      <c r="DV968" s="64"/>
      <c r="DW968" s="32"/>
      <c r="DX968" s="64"/>
      <c r="DY968" s="32"/>
      <c r="DZ968" s="64"/>
      <c r="EA968" s="32"/>
      <c r="EB968" s="64"/>
      <c r="EC968" s="32"/>
      <c r="ED968" s="64"/>
      <c r="EE968" s="32"/>
      <c r="EF968" s="64"/>
      <c r="EG968" s="32"/>
      <c r="EH968" s="64"/>
      <c r="EI968" s="32"/>
      <c r="EJ968" s="64"/>
      <c r="EK968" s="32"/>
      <c r="EL968" s="64"/>
      <c r="EM968" s="32"/>
      <c r="EN968" s="64"/>
      <c r="EO968" s="32"/>
      <c r="EP968" s="64"/>
      <c r="EQ968" s="32"/>
      <c r="ER968" s="64"/>
      <c r="ES968" s="32"/>
      <c r="ET968" s="64"/>
      <c r="EU968" s="32"/>
      <c r="EV968" s="64"/>
      <c r="EW968" s="32"/>
      <c r="EX968" s="64"/>
      <c r="EY968" s="32"/>
      <c r="EZ968" s="64"/>
      <c r="FA968" s="32"/>
      <c r="FB968" s="64"/>
      <c r="FC968" s="32"/>
      <c r="FD968" s="64"/>
      <c r="FE968" s="32"/>
      <c r="FF968" s="64"/>
      <c r="FG968" s="32"/>
      <c r="FH968" s="64"/>
      <c r="FI968" s="32"/>
      <c r="FJ968" s="64"/>
      <c r="FK968" s="32"/>
      <c r="FL968" s="64"/>
      <c r="FM968" s="32"/>
      <c r="FN968" s="64"/>
      <c r="FO968" s="32"/>
      <c r="FP968" s="64"/>
      <c r="FQ968" s="32"/>
      <c r="FR968" s="64"/>
      <c r="FS968" s="32"/>
      <c r="FT968" s="64"/>
      <c r="FU968" s="32"/>
      <c r="FV968" s="64"/>
      <c r="FW968" s="32"/>
      <c r="FX968" s="64"/>
      <c r="FY968" s="32"/>
      <c r="FZ968" s="64"/>
      <c r="GA968" s="32"/>
      <c r="GB968" s="64"/>
      <c r="GC968" s="32"/>
      <c r="GD968" s="64"/>
      <c r="GE968" s="32"/>
      <c r="GF968" s="64"/>
      <c r="GG968" s="32"/>
      <c r="GH968" s="64"/>
      <c r="GI968" s="32"/>
      <c r="GJ968" s="64"/>
      <c r="GK968" s="32"/>
      <c r="GL968" s="64"/>
      <c r="GM968" s="32"/>
      <c r="GN968" s="64"/>
      <c r="GO968" s="32"/>
      <c r="GP968" s="64"/>
      <c r="GQ968" s="32"/>
      <c r="GR968" s="64"/>
      <c r="GS968" s="32"/>
      <c r="GT968" s="64"/>
      <c r="GU968" s="32"/>
      <c r="GV968" s="64"/>
      <c r="GW968" s="32"/>
      <c r="GX968" s="64"/>
      <c r="GY968" s="32"/>
      <c r="GZ968" s="64"/>
      <c r="HA968" s="32"/>
      <c r="HB968" s="64"/>
      <c r="HC968" s="32"/>
      <c r="HD968" s="64"/>
      <c r="HE968" s="32"/>
      <c r="HF968" s="64"/>
      <c r="HG968" s="32"/>
      <c r="HH968" s="64"/>
      <c r="HI968" s="32"/>
      <c r="HJ968" s="64"/>
      <c r="HK968" s="32"/>
      <c r="HL968" s="64"/>
      <c r="HM968" s="32"/>
      <c r="HN968" s="64"/>
      <c r="HO968" s="32"/>
      <c r="HP968" s="64"/>
      <c r="HQ968" s="32"/>
      <c r="HR968" s="64"/>
      <c r="HS968" s="32"/>
      <c r="HT968" s="64"/>
      <c r="HU968" s="32"/>
      <c r="HV968" s="64"/>
      <c r="HW968" s="32"/>
      <c r="HX968" s="64"/>
      <c r="HY968" s="32"/>
      <c r="HZ968" s="64"/>
      <c r="IA968" s="32"/>
      <c r="IB968" s="64"/>
      <c r="IC968" s="32"/>
      <c r="ID968" s="64"/>
      <c r="IE968" s="32"/>
      <c r="IF968" s="64"/>
      <c r="IG968" s="32"/>
      <c r="IH968" s="64"/>
      <c r="II968" s="32"/>
      <c r="IJ968" s="64"/>
      <c r="IK968" s="32"/>
      <c r="IL968" s="64"/>
      <c r="IM968" s="32"/>
      <c r="IN968" s="64"/>
      <c r="IO968" s="32"/>
      <c r="IP968" s="64"/>
      <c r="IQ968" s="32"/>
      <c r="IR968" s="64"/>
      <c r="IS968" s="32"/>
      <c r="IT968" s="64"/>
      <c r="IU968" s="32"/>
      <c r="IV968" s="64"/>
    </row>
    <row r="969" spans="1:256">
      <c r="A969" s="223" t="s">
        <v>94</v>
      </c>
      <c r="B969" s="16" t="s">
        <v>41</v>
      </c>
      <c r="C969" s="7">
        <v>32</v>
      </c>
      <c r="D969" s="24" t="s">
        <v>3</v>
      </c>
      <c r="E969" s="60">
        <v>230.1</v>
      </c>
      <c r="F969" s="191">
        <f t="shared" ref="F969:F982" si="42">ROUND(C969*E969,2)</f>
        <v>7363.2</v>
      </c>
      <c r="G969" s="15"/>
    </row>
    <row r="970" spans="1:256" ht="25.5">
      <c r="A970" t="s">
        <v>95</v>
      </c>
      <c r="B970" s="30" t="s">
        <v>46</v>
      </c>
      <c r="C970" s="7">
        <v>192</v>
      </c>
      <c r="D970" s="24" t="s">
        <v>1</v>
      </c>
      <c r="E970" s="60">
        <v>28.32</v>
      </c>
      <c r="F970" s="191">
        <f t="shared" si="42"/>
        <v>5437.44</v>
      </c>
      <c r="G970" s="15"/>
    </row>
    <row r="971" spans="1:256">
      <c r="A971" s="223" t="s">
        <v>96</v>
      </c>
      <c r="B971" s="16" t="s">
        <v>42</v>
      </c>
      <c r="C971" s="7">
        <v>32</v>
      </c>
      <c r="D971" s="24" t="s">
        <v>3</v>
      </c>
      <c r="E971" s="60">
        <v>53.1</v>
      </c>
      <c r="F971" s="191">
        <f t="shared" si="42"/>
        <v>1699.2</v>
      </c>
      <c r="G971" s="15"/>
    </row>
    <row r="972" spans="1:256">
      <c r="A972" s="223" t="s">
        <v>97</v>
      </c>
      <c r="B972" s="16" t="s">
        <v>83</v>
      </c>
      <c r="C972" s="7">
        <v>32</v>
      </c>
      <c r="D972" s="24" t="s">
        <v>3</v>
      </c>
      <c r="E972" s="60">
        <v>23.6</v>
      </c>
      <c r="F972" s="191">
        <f t="shared" si="42"/>
        <v>755.2</v>
      </c>
      <c r="G972" s="15"/>
    </row>
    <row r="973" spans="1:256">
      <c r="A973" s="223" t="s">
        <v>98</v>
      </c>
      <c r="B973" s="16" t="s">
        <v>47</v>
      </c>
      <c r="C973" s="7">
        <v>32</v>
      </c>
      <c r="D973" s="24" t="s">
        <v>3</v>
      </c>
      <c r="E973" s="60">
        <v>84.53</v>
      </c>
      <c r="F973" s="191">
        <f t="shared" si="42"/>
        <v>2704.96</v>
      </c>
      <c r="G973" s="15"/>
    </row>
    <row r="974" spans="1:256">
      <c r="A974" s="223" t="s">
        <v>99</v>
      </c>
      <c r="B974" s="16" t="s">
        <v>84</v>
      </c>
      <c r="C974" s="7">
        <v>32</v>
      </c>
      <c r="D974" s="24" t="s">
        <v>3</v>
      </c>
      <c r="E974" s="60">
        <v>265.5</v>
      </c>
      <c r="F974" s="191">
        <f t="shared" si="42"/>
        <v>8496</v>
      </c>
      <c r="G974" s="15"/>
    </row>
    <row r="975" spans="1:256">
      <c r="A975" s="223" t="s">
        <v>100</v>
      </c>
      <c r="B975" s="16" t="s">
        <v>85</v>
      </c>
      <c r="C975" s="7">
        <v>32</v>
      </c>
      <c r="D975" s="24" t="s">
        <v>3</v>
      </c>
      <c r="E975" s="60">
        <v>35.4</v>
      </c>
      <c r="F975" s="191">
        <f t="shared" si="42"/>
        <v>1132.8</v>
      </c>
      <c r="G975" s="15"/>
    </row>
    <row r="976" spans="1:256">
      <c r="A976" s="223" t="s">
        <v>101</v>
      </c>
      <c r="B976" s="16" t="s">
        <v>86</v>
      </c>
      <c r="C976" s="7">
        <v>32</v>
      </c>
      <c r="D976" s="24" t="s">
        <v>3</v>
      </c>
      <c r="E976" s="60">
        <v>17.7</v>
      </c>
      <c r="F976" s="191">
        <f t="shared" si="42"/>
        <v>566.4</v>
      </c>
      <c r="G976" s="15"/>
    </row>
    <row r="977" spans="1:256">
      <c r="A977" s="223" t="s">
        <v>102</v>
      </c>
      <c r="B977" s="16" t="s">
        <v>87</v>
      </c>
      <c r="C977" s="7">
        <v>32</v>
      </c>
      <c r="D977" s="24" t="s">
        <v>3</v>
      </c>
      <c r="E977" s="60">
        <v>239.92</v>
      </c>
      <c r="F977" s="191">
        <f t="shared" si="42"/>
        <v>7677.44</v>
      </c>
      <c r="G977" s="15"/>
    </row>
    <row r="978" spans="1:256">
      <c r="A978" s="223" t="s">
        <v>103</v>
      </c>
      <c r="B978" s="16" t="s">
        <v>88</v>
      </c>
      <c r="C978" s="7">
        <v>32</v>
      </c>
      <c r="D978" s="24" t="s">
        <v>3</v>
      </c>
      <c r="E978" s="60">
        <v>200</v>
      </c>
      <c r="F978" s="191">
        <f t="shared" si="42"/>
        <v>6400</v>
      </c>
      <c r="G978" s="15"/>
    </row>
    <row r="979" spans="1:256">
      <c r="A979" s="223" t="s">
        <v>104</v>
      </c>
      <c r="B979" s="16" t="s">
        <v>43</v>
      </c>
      <c r="C979" s="7">
        <v>32</v>
      </c>
      <c r="D979" s="24" t="s">
        <v>3</v>
      </c>
      <c r="E979" s="60">
        <v>15</v>
      </c>
      <c r="F979" s="191">
        <f t="shared" si="42"/>
        <v>480</v>
      </c>
      <c r="G979" s="15"/>
    </row>
    <row r="980" spans="1:256">
      <c r="A980" s="223" t="s">
        <v>105</v>
      </c>
      <c r="B980" s="16" t="s">
        <v>44</v>
      </c>
      <c r="C980" s="7">
        <v>63.36</v>
      </c>
      <c r="D980" s="24" t="s">
        <v>2</v>
      </c>
      <c r="E980" s="60">
        <v>406.79</v>
      </c>
      <c r="F980" s="191">
        <f t="shared" si="42"/>
        <v>25774.21</v>
      </c>
      <c r="G980" s="15"/>
    </row>
    <row r="981" spans="1:256">
      <c r="A981" s="223" t="s">
        <v>106</v>
      </c>
      <c r="B981" s="16" t="s">
        <v>71</v>
      </c>
      <c r="C981" s="7">
        <v>32</v>
      </c>
      <c r="D981" s="24" t="s">
        <v>3</v>
      </c>
      <c r="E981" s="82">
        <v>280</v>
      </c>
      <c r="F981" s="191">
        <f t="shared" si="42"/>
        <v>8960</v>
      </c>
      <c r="G981" s="15"/>
    </row>
    <row r="982" spans="1:256">
      <c r="A982" s="223" t="s">
        <v>614</v>
      </c>
      <c r="B982" s="16" t="s">
        <v>45</v>
      </c>
      <c r="C982" s="7">
        <v>32</v>
      </c>
      <c r="D982" s="24" t="s">
        <v>3</v>
      </c>
      <c r="E982" s="60">
        <v>200</v>
      </c>
      <c r="F982" s="191">
        <f t="shared" si="42"/>
        <v>6400</v>
      </c>
      <c r="G982" s="15"/>
    </row>
    <row r="983" spans="1:256">
      <c r="A983" s="182"/>
      <c r="B983" s="16"/>
      <c r="C983" s="7"/>
      <c r="D983" s="24"/>
      <c r="E983" s="60"/>
      <c r="F983" s="191"/>
      <c r="G983" s="15"/>
    </row>
    <row r="984" spans="1:256">
      <c r="A984" s="194">
        <v>8.1999999999999993</v>
      </c>
      <c r="B984" s="131" t="s">
        <v>612</v>
      </c>
      <c r="C984" s="32"/>
      <c r="D984" s="131"/>
      <c r="E984" s="82"/>
      <c r="F984"/>
      <c r="G984" s="81"/>
      <c r="H984" s="173"/>
      <c r="I984" s="81"/>
      <c r="J984" s="173"/>
      <c r="K984" s="81"/>
      <c r="L984" s="173"/>
      <c r="M984" s="130"/>
      <c r="N984" s="64"/>
      <c r="O984" s="32"/>
      <c r="P984" s="64"/>
      <c r="Q984" s="32"/>
      <c r="R984" s="64"/>
      <c r="S984" s="32"/>
      <c r="T984" s="64"/>
      <c r="U984" s="32"/>
      <c r="V984" s="64"/>
      <c r="W984" s="32"/>
      <c r="X984" s="64"/>
      <c r="Y984" s="32"/>
      <c r="Z984" s="64"/>
      <c r="AA984" s="32"/>
      <c r="AB984" s="64"/>
      <c r="AC984" s="32"/>
      <c r="AD984" s="64"/>
      <c r="AE984" s="32"/>
      <c r="AF984" s="64"/>
      <c r="AG984" s="32"/>
      <c r="AH984" s="64"/>
      <c r="AI984" s="32"/>
      <c r="AJ984" s="64"/>
      <c r="AK984" s="32"/>
      <c r="AL984" s="64"/>
      <c r="AM984" s="32"/>
      <c r="AN984" s="64"/>
      <c r="AO984" s="32"/>
      <c r="AP984" s="64"/>
      <c r="AQ984" s="32"/>
      <c r="AR984" s="64"/>
      <c r="AS984" s="32"/>
      <c r="AT984" s="64"/>
      <c r="AU984" s="32"/>
      <c r="AV984" s="64"/>
      <c r="AW984" s="32"/>
      <c r="AX984" s="64"/>
      <c r="AY984" s="32"/>
      <c r="AZ984" s="64"/>
      <c r="BA984" s="32"/>
      <c r="BB984" s="64"/>
      <c r="BC984" s="32"/>
      <c r="BD984" s="64"/>
      <c r="BE984" s="32"/>
      <c r="BF984" s="64"/>
      <c r="BG984" s="32"/>
      <c r="BH984" s="64"/>
      <c r="BI984" s="32"/>
      <c r="BJ984" s="64"/>
      <c r="BK984" s="32"/>
      <c r="BL984" s="64"/>
      <c r="BM984" s="32"/>
      <c r="BN984" s="64"/>
      <c r="BO984" s="32"/>
      <c r="BP984" s="64"/>
      <c r="BQ984" s="32"/>
      <c r="BR984" s="64"/>
      <c r="BS984" s="32"/>
      <c r="BT984" s="64"/>
      <c r="BU984" s="32"/>
      <c r="BV984" s="64"/>
      <c r="BW984" s="32"/>
      <c r="BX984" s="64"/>
      <c r="BY984" s="32"/>
      <c r="BZ984" s="64"/>
      <c r="CA984" s="32"/>
      <c r="CB984" s="64"/>
      <c r="CC984" s="32"/>
      <c r="CD984" s="64"/>
      <c r="CE984" s="32"/>
      <c r="CF984" s="64"/>
      <c r="CG984" s="32"/>
      <c r="CH984" s="64"/>
      <c r="CI984" s="32"/>
      <c r="CJ984" s="64"/>
      <c r="CK984" s="32"/>
      <c r="CL984" s="64"/>
      <c r="CM984" s="32"/>
      <c r="CN984" s="64"/>
      <c r="CO984" s="32"/>
      <c r="CP984" s="64"/>
      <c r="CQ984" s="32"/>
      <c r="CR984" s="64"/>
      <c r="CS984" s="32"/>
      <c r="CT984" s="64"/>
      <c r="CU984" s="32"/>
      <c r="CV984" s="64"/>
      <c r="CW984" s="32"/>
      <c r="CX984" s="64"/>
      <c r="CY984" s="32"/>
      <c r="CZ984" s="64"/>
      <c r="DA984" s="32"/>
      <c r="DB984" s="64"/>
      <c r="DC984" s="32"/>
      <c r="DD984" s="64"/>
      <c r="DE984" s="32"/>
      <c r="DF984" s="64"/>
      <c r="DG984" s="32"/>
      <c r="DH984" s="64"/>
      <c r="DI984" s="32"/>
      <c r="DJ984" s="64"/>
      <c r="DK984" s="32"/>
      <c r="DL984" s="64"/>
      <c r="DM984" s="32"/>
      <c r="DN984" s="64"/>
      <c r="DO984" s="32"/>
      <c r="DP984" s="64"/>
      <c r="DQ984" s="32"/>
      <c r="DR984" s="64"/>
      <c r="DS984" s="32"/>
      <c r="DT984" s="64"/>
      <c r="DU984" s="32"/>
      <c r="DV984" s="64"/>
      <c r="DW984" s="32"/>
      <c r="DX984" s="64"/>
      <c r="DY984" s="32"/>
      <c r="DZ984" s="64"/>
      <c r="EA984" s="32"/>
      <c r="EB984" s="64"/>
      <c r="EC984" s="32"/>
      <c r="ED984" s="64"/>
      <c r="EE984" s="32"/>
      <c r="EF984" s="64"/>
      <c r="EG984" s="32"/>
      <c r="EH984" s="64"/>
      <c r="EI984" s="32"/>
      <c r="EJ984" s="64"/>
      <c r="EK984" s="32"/>
      <c r="EL984" s="64"/>
      <c r="EM984" s="32"/>
      <c r="EN984" s="64"/>
      <c r="EO984" s="32"/>
      <c r="EP984" s="64"/>
      <c r="EQ984" s="32"/>
      <c r="ER984" s="64"/>
      <c r="ES984" s="32"/>
      <c r="ET984" s="64"/>
      <c r="EU984" s="32"/>
      <c r="EV984" s="64"/>
      <c r="EW984" s="32"/>
      <c r="EX984" s="64"/>
      <c r="EY984" s="32"/>
      <c r="EZ984" s="64"/>
      <c r="FA984" s="32"/>
      <c r="FB984" s="64"/>
      <c r="FC984" s="32"/>
      <c r="FD984" s="64"/>
      <c r="FE984" s="32"/>
      <c r="FF984" s="64"/>
      <c r="FG984" s="32"/>
      <c r="FH984" s="64"/>
      <c r="FI984" s="32"/>
      <c r="FJ984" s="64"/>
      <c r="FK984" s="32"/>
      <c r="FL984" s="64"/>
      <c r="FM984" s="32"/>
      <c r="FN984" s="64"/>
      <c r="FO984" s="32"/>
      <c r="FP984" s="64"/>
      <c r="FQ984" s="32"/>
      <c r="FR984" s="64"/>
      <c r="FS984" s="32"/>
      <c r="FT984" s="64"/>
      <c r="FU984" s="32"/>
      <c r="FV984" s="64"/>
      <c r="FW984" s="32"/>
      <c r="FX984" s="64"/>
      <c r="FY984" s="32"/>
      <c r="FZ984" s="64"/>
      <c r="GA984" s="32"/>
      <c r="GB984" s="64"/>
      <c r="GC984" s="32"/>
      <c r="GD984" s="64"/>
      <c r="GE984" s="32"/>
      <c r="GF984" s="64"/>
      <c r="GG984" s="32"/>
      <c r="GH984" s="64"/>
      <c r="GI984" s="32"/>
      <c r="GJ984" s="64"/>
      <c r="GK984" s="32"/>
      <c r="GL984" s="64"/>
      <c r="GM984" s="32"/>
      <c r="GN984" s="64"/>
      <c r="GO984" s="32"/>
      <c r="GP984" s="64"/>
      <c r="GQ984" s="32"/>
      <c r="GR984" s="64"/>
      <c r="GS984" s="32"/>
      <c r="GT984" s="64"/>
      <c r="GU984" s="32"/>
      <c r="GV984" s="64"/>
      <c r="GW984" s="32"/>
      <c r="GX984" s="64"/>
      <c r="GY984" s="32"/>
      <c r="GZ984" s="64"/>
      <c r="HA984" s="32"/>
      <c r="HB984" s="64"/>
      <c r="HC984" s="32"/>
      <c r="HD984" s="64"/>
      <c r="HE984" s="32"/>
      <c r="HF984" s="64"/>
      <c r="HG984" s="32"/>
      <c r="HH984" s="64"/>
      <c r="HI984" s="32"/>
      <c r="HJ984" s="64"/>
      <c r="HK984" s="32"/>
      <c r="HL984" s="64"/>
      <c r="HM984" s="32"/>
      <c r="HN984" s="64"/>
      <c r="HO984" s="32"/>
      <c r="HP984" s="64"/>
      <c r="HQ984" s="32"/>
      <c r="HR984" s="64"/>
      <c r="HS984" s="32"/>
      <c r="HT984" s="64"/>
      <c r="HU984" s="32"/>
      <c r="HV984" s="64"/>
      <c r="HW984" s="32"/>
      <c r="HX984" s="64"/>
      <c r="HY984" s="32"/>
      <c r="HZ984" s="64"/>
      <c r="IA984" s="32"/>
      <c r="IB984" s="64"/>
      <c r="IC984" s="32"/>
      <c r="ID984" s="64"/>
      <c r="IE984" s="32"/>
      <c r="IF984" s="64"/>
      <c r="IG984" s="32"/>
      <c r="IH984" s="64"/>
      <c r="II984" s="32"/>
      <c r="IJ984" s="64"/>
      <c r="IK984" s="32"/>
      <c r="IL984" s="64"/>
      <c r="IM984" s="32"/>
      <c r="IN984" s="64"/>
      <c r="IO984" s="32"/>
      <c r="IP984" s="64"/>
      <c r="IQ984" s="32"/>
      <c r="IR984" s="64"/>
      <c r="IS984" s="32"/>
      <c r="IT984" s="64"/>
      <c r="IU984" s="32"/>
      <c r="IV984" s="64"/>
    </row>
    <row r="985" spans="1:256">
      <c r="A985" s="223" t="s">
        <v>107</v>
      </c>
      <c r="B985" s="16" t="s">
        <v>41</v>
      </c>
      <c r="C985" s="7">
        <v>38</v>
      </c>
      <c r="D985" s="24" t="s">
        <v>3</v>
      </c>
      <c r="E985" s="60">
        <v>286.36</v>
      </c>
      <c r="F985" s="191">
        <f t="shared" ref="F985:F998" si="43">ROUND(C985*E985,2)</f>
        <v>10881.68</v>
      </c>
      <c r="G985" s="15"/>
    </row>
    <row r="986" spans="1:256" s="66" customFormat="1" ht="25.5">
      <c r="A986" t="s">
        <v>108</v>
      </c>
      <c r="B986" s="30" t="s">
        <v>46</v>
      </c>
      <c r="C986" s="7">
        <v>228</v>
      </c>
      <c r="D986" s="24" t="s">
        <v>1</v>
      </c>
      <c r="E986" s="60">
        <v>28.32</v>
      </c>
      <c r="F986" s="191">
        <f t="shared" si="43"/>
        <v>6456.96</v>
      </c>
      <c r="G986" s="15"/>
      <c r="H986" s="41"/>
      <c r="I986" s="41"/>
      <c r="J986" s="41"/>
      <c r="K986" s="41"/>
      <c r="L986" s="41"/>
    </row>
    <row r="987" spans="1:256">
      <c r="A987" s="223" t="s">
        <v>109</v>
      </c>
      <c r="B987" s="16" t="s">
        <v>42</v>
      </c>
      <c r="C987" s="7">
        <v>38</v>
      </c>
      <c r="D987" s="24" t="s">
        <v>3</v>
      </c>
      <c r="E987" s="60">
        <v>53.1</v>
      </c>
      <c r="F987" s="191">
        <f t="shared" si="43"/>
        <v>2017.8</v>
      </c>
      <c r="G987" s="15"/>
    </row>
    <row r="988" spans="1:256">
      <c r="A988" s="223" t="s">
        <v>110</v>
      </c>
      <c r="B988" s="16" t="s">
        <v>83</v>
      </c>
      <c r="C988" s="7">
        <v>38</v>
      </c>
      <c r="D988" s="24" t="s">
        <v>3</v>
      </c>
      <c r="E988" s="60">
        <v>23.6</v>
      </c>
      <c r="F988" s="191">
        <f t="shared" si="43"/>
        <v>896.8</v>
      </c>
      <c r="G988" s="15"/>
    </row>
    <row r="989" spans="1:256">
      <c r="A989" s="223" t="s">
        <v>111</v>
      </c>
      <c r="B989" s="16" t="s">
        <v>47</v>
      </c>
      <c r="C989" s="7">
        <v>38</v>
      </c>
      <c r="D989" s="24" t="s">
        <v>3</v>
      </c>
      <c r="E989" s="60">
        <v>84.53</v>
      </c>
      <c r="F989" s="191">
        <f t="shared" si="43"/>
        <v>3212.14</v>
      </c>
      <c r="G989" s="15"/>
    </row>
    <row r="990" spans="1:256">
      <c r="A990" s="223" t="s">
        <v>112</v>
      </c>
      <c r="B990" s="16" t="s">
        <v>84</v>
      </c>
      <c r="C990" s="7">
        <v>38</v>
      </c>
      <c r="D990" s="24" t="s">
        <v>3</v>
      </c>
      <c r="E990" s="60">
        <v>265.5</v>
      </c>
      <c r="F990" s="191">
        <f t="shared" si="43"/>
        <v>10089</v>
      </c>
      <c r="G990" s="15"/>
    </row>
    <row r="991" spans="1:256">
      <c r="A991" s="223" t="s">
        <v>113</v>
      </c>
      <c r="B991" s="16" t="s">
        <v>85</v>
      </c>
      <c r="C991" s="7">
        <v>38</v>
      </c>
      <c r="D991" s="24" t="s">
        <v>3</v>
      </c>
      <c r="E991" s="60">
        <v>35.4</v>
      </c>
      <c r="F991" s="191">
        <f t="shared" si="43"/>
        <v>1345.2</v>
      </c>
      <c r="G991" s="15"/>
    </row>
    <row r="992" spans="1:256">
      <c r="A992" s="223" t="s">
        <v>114</v>
      </c>
      <c r="B992" s="16" t="s">
        <v>86</v>
      </c>
      <c r="C992" s="7">
        <v>38</v>
      </c>
      <c r="D992" s="24" t="s">
        <v>3</v>
      </c>
      <c r="E992" s="60">
        <v>17.7</v>
      </c>
      <c r="F992" s="191">
        <f t="shared" si="43"/>
        <v>672.6</v>
      </c>
      <c r="G992" s="15"/>
    </row>
    <row r="993" spans="1:256">
      <c r="A993" s="223" t="s">
        <v>115</v>
      </c>
      <c r="B993" s="16" t="s">
        <v>87</v>
      </c>
      <c r="C993" s="7">
        <v>38</v>
      </c>
      <c r="D993" s="24" t="s">
        <v>3</v>
      </c>
      <c r="E993" s="60">
        <v>239.92</v>
      </c>
      <c r="F993" s="191">
        <f t="shared" si="43"/>
        <v>9116.9599999999991</v>
      </c>
      <c r="G993" s="15"/>
    </row>
    <row r="994" spans="1:256">
      <c r="A994" s="223" t="s">
        <v>116</v>
      </c>
      <c r="B994" s="16" t="s">
        <v>88</v>
      </c>
      <c r="C994" s="7">
        <v>38</v>
      </c>
      <c r="D994" s="24" t="s">
        <v>3</v>
      </c>
      <c r="E994" s="60">
        <v>200</v>
      </c>
      <c r="F994" s="191">
        <f t="shared" si="43"/>
        <v>7600</v>
      </c>
      <c r="G994" s="15"/>
    </row>
    <row r="995" spans="1:256">
      <c r="A995" t="s">
        <v>117</v>
      </c>
      <c r="B995" s="16" t="s">
        <v>43</v>
      </c>
      <c r="C995" s="121">
        <v>38</v>
      </c>
      <c r="D995" s="121" t="s">
        <v>3</v>
      </c>
      <c r="E995" s="121">
        <v>15</v>
      </c>
      <c r="F995" s="183">
        <f t="shared" si="43"/>
        <v>570</v>
      </c>
      <c r="G995" s="15"/>
    </row>
    <row r="996" spans="1:256">
      <c r="A996" s="223" t="s">
        <v>118</v>
      </c>
      <c r="B996" s="16" t="s">
        <v>44</v>
      </c>
      <c r="C996" s="7">
        <v>75.239999999999995</v>
      </c>
      <c r="D996" s="24" t="s">
        <v>2</v>
      </c>
      <c r="E996" s="60">
        <v>406.79</v>
      </c>
      <c r="F996" s="191">
        <f t="shared" si="43"/>
        <v>30606.880000000001</v>
      </c>
      <c r="G996" s="15"/>
    </row>
    <row r="997" spans="1:256">
      <c r="A997" s="223" t="s">
        <v>119</v>
      </c>
      <c r="B997" s="16" t="s">
        <v>71</v>
      </c>
      <c r="C997" s="7">
        <v>38</v>
      </c>
      <c r="D997" s="24" t="s">
        <v>3</v>
      </c>
      <c r="E997" s="82">
        <v>280</v>
      </c>
      <c r="F997" s="191">
        <f t="shared" si="43"/>
        <v>10640</v>
      </c>
      <c r="G997" s="15"/>
    </row>
    <row r="998" spans="1:256">
      <c r="A998" s="225" t="s">
        <v>120</v>
      </c>
      <c r="B998" s="122" t="s">
        <v>45</v>
      </c>
      <c r="C998" s="140">
        <v>38</v>
      </c>
      <c r="D998" s="148" t="s">
        <v>3</v>
      </c>
      <c r="E998" s="141">
        <v>200</v>
      </c>
      <c r="F998" s="206">
        <f t="shared" si="43"/>
        <v>7600</v>
      </c>
      <c r="G998" s="15"/>
    </row>
    <row r="999" spans="1:256">
      <c r="A999" s="182"/>
      <c r="B999" s="16"/>
      <c r="C999" s="7"/>
      <c r="D999" s="24"/>
      <c r="E999" s="60"/>
      <c r="F999" s="191"/>
      <c r="G999" s="15"/>
    </row>
    <row r="1000" spans="1:256">
      <c r="A1000" s="182"/>
      <c r="B1000" s="20" t="s">
        <v>610</v>
      </c>
      <c r="C1000" s="7"/>
      <c r="D1000" s="24"/>
      <c r="E1000" s="60"/>
      <c r="F1000" s="191"/>
      <c r="G1000" s="15"/>
    </row>
    <row r="1001" spans="1:256">
      <c r="A1001" s="182"/>
      <c r="B1001" s="121"/>
      <c r="C1001" s="7"/>
      <c r="D1001" s="24"/>
      <c r="E1001" s="60"/>
      <c r="F1001" s="191"/>
      <c r="G1001" s="15"/>
    </row>
    <row r="1002" spans="1:256">
      <c r="A1002" s="194">
        <v>8.3000000000000007</v>
      </c>
      <c r="B1002" s="131" t="s">
        <v>611</v>
      </c>
      <c r="C1002" s="32"/>
      <c r="D1002" s="131"/>
      <c r="E1002" s="82"/>
      <c r="F1002"/>
      <c r="G1002" s="81"/>
      <c r="H1002" s="173"/>
      <c r="I1002" s="81"/>
      <c r="J1002" s="173"/>
      <c r="K1002" s="81"/>
      <c r="L1002" s="173"/>
      <c r="M1002" s="130"/>
      <c r="N1002" s="64"/>
      <c r="O1002" s="32"/>
      <c r="P1002" s="64"/>
      <c r="Q1002" s="32"/>
      <c r="R1002" s="64"/>
      <c r="S1002" s="32"/>
      <c r="T1002" s="64"/>
      <c r="U1002" s="32"/>
      <c r="V1002" s="64"/>
      <c r="W1002" s="32"/>
      <c r="X1002" s="64"/>
      <c r="Y1002" s="32"/>
      <c r="Z1002" s="64"/>
      <c r="AA1002" s="32"/>
      <c r="AB1002" s="64"/>
      <c r="AC1002" s="32"/>
      <c r="AD1002" s="64"/>
      <c r="AE1002" s="32"/>
      <c r="AF1002" s="64"/>
      <c r="AG1002" s="32"/>
      <c r="AH1002" s="64"/>
      <c r="AI1002" s="32"/>
      <c r="AJ1002" s="64"/>
      <c r="AK1002" s="32"/>
      <c r="AL1002" s="64"/>
      <c r="AM1002" s="32"/>
      <c r="AN1002" s="64"/>
      <c r="AO1002" s="32"/>
      <c r="AP1002" s="64"/>
      <c r="AQ1002" s="32"/>
      <c r="AR1002" s="64"/>
      <c r="AS1002" s="32"/>
      <c r="AT1002" s="64"/>
      <c r="AU1002" s="32"/>
      <c r="AV1002" s="64"/>
      <c r="AW1002" s="32"/>
      <c r="AX1002" s="64"/>
      <c r="AY1002" s="32"/>
      <c r="AZ1002" s="64"/>
      <c r="BA1002" s="32"/>
      <c r="BB1002" s="64"/>
      <c r="BC1002" s="32"/>
      <c r="BD1002" s="64"/>
      <c r="BE1002" s="32"/>
      <c r="BF1002" s="64"/>
      <c r="BG1002" s="32"/>
      <c r="BH1002" s="64"/>
      <c r="BI1002" s="32"/>
      <c r="BJ1002" s="64"/>
      <c r="BK1002" s="32"/>
      <c r="BL1002" s="64"/>
      <c r="BM1002" s="32"/>
      <c r="BN1002" s="64"/>
      <c r="BO1002" s="32"/>
      <c r="BP1002" s="64"/>
      <c r="BQ1002" s="32"/>
      <c r="BR1002" s="64"/>
      <c r="BS1002" s="32"/>
      <c r="BT1002" s="64"/>
      <c r="BU1002" s="32"/>
      <c r="BV1002" s="64"/>
      <c r="BW1002" s="32"/>
      <c r="BX1002" s="64"/>
      <c r="BY1002" s="32"/>
      <c r="BZ1002" s="64"/>
      <c r="CA1002" s="32"/>
      <c r="CB1002" s="64"/>
      <c r="CC1002" s="32"/>
      <c r="CD1002" s="64"/>
      <c r="CE1002" s="32"/>
      <c r="CF1002" s="64"/>
      <c r="CG1002" s="32"/>
      <c r="CH1002" s="64"/>
      <c r="CI1002" s="32"/>
      <c r="CJ1002" s="64"/>
      <c r="CK1002" s="32"/>
      <c r="CL1002" s="64"/>
      <c r="CM1002" s="32"/>
      <c r="CN1002" s="64"/>
      <c r="CO1002" s="32"/>
      <c r="CP1002" s="64"/>
      <c r="CQ1002" s="32"/>
      <c r="CR1002" s="64"/>
      <c r="CS1002" s="32"/>
      <c r="CT1002" s="64"/>
      <c r="CU1002" s="32"/>
      <c r="CV1002" s="64"/>
      <c r="CW1002" s="32"/>
      <c r="CX1002" s="64"/>
      <c r="CY1002" s="32"/>
      <c r="CZ1002" s="64"/>
      <c r="DA1002" s="32"/>
      <c r="DB1002" s="64"/>
      <c r="DC1002" s="32"/>
      <c r="DD1002" s="64"/>
      <c r="DE1002" s="32"/>
      <c r="DF1002" s="64"/>
      <c r="DG1002" s="32"/>
      <c r="DH1002" s="64"/>
      <c r="DI1002" s="32"/>
      <c r="DJ1002" s="64"/>
      <c r="DK1002" s="32"/>
      <c r="DL1002" s="64"/>
      <c r="DM1002" s="32"/>
      <c r="DN1002" s="64"/>
      <c r="DO1002" s="32"/>
      <c r="DP1002" s="64"/>
      <c r="DQ1002" s="32"/>
      <c r="DR1002" s="64"/>
      <c r="DS1002" s="32"/>
      <c r="DT1002" s="64"/>
      <c r="DU1002" s="32"/>
      <c r="DV1002" s="64"/>
      <c r="DW1002" s="32"/>
      <c r="DX1002" s="64"/>
      <c r="DY1002" s="32"/>
      <c r="DZ1002" s="64"/>
      <c r="EA1002" s="32"/>
      <c r="EB1002" s="64"/>
      <c r="EC1002" s="32"/>
      <c r="ED1002" s="64"/>
      <c r="EE1002" s="32"/>
      <c r="EF1002" s="64"/>
      <c r="EG1002" s="32"/>
      <c r="EH1002" s="64"/>
      <c r="EI1002" s="32"/>
      <c r="EJ1002" s="64"/>
      <c r="EK1002" s="32"/>
      <c r="EL1002" s="64"/>
      <c r="EM1002" s="32"/>
      <c r="EN1002" s="64"/>
      <c r="EO1002" s="32"/>
      <c r="EP1002" s="64"/>
      <c r="EQ1002" s="32"/>
      <c r="ER1002" s="64"/>
      <c r="ES1002" s="32"/>
      <c r="ET1002" s="64"/>
      <c r="EU1002" s="32"/>
      <c r="EV1002" s="64"/>
      <c r="EW1002" s="32"/>
      <c r="EX1002" s="64"/>
      <c r="EY1002" s="32"/>
      <c r="EZ1002" s="64"/>
      <c r="FA1002" s="32"/>
      <c r="FB1002" s="64"/>
      <c r="FC1002" s="32"/>
      <c r="FD1002" s="64"/>
      <c r="FE1002" s="32"/>
      <c r="FF1002" s="64"/>
      <c r="FG1002" s="32"/>
      <c r="FH1002" s="64"/>
      <c r="FI1002" s="32"/>
      <c r="FJ1002" s="64"/>
      <c r="FK1002" s="32"/>
      <c r="FL1002" s="64"/>
      <c r="FM1002" s="32"/>
      <c r="FN1002" s="64"/>
      <c r="FO1002" s="32"/>
      <c r="FP1002" s="64"/>
      <c r="FQ1002" s="32"/>
      <c r="FR1002" s="64"/>
      <c r="FS1002" s="32"/>
      <c r="FT1002" s="64"/>
      <c r="FU1002" s="32"/>
      <c r="FV1002" s="64"/>
      <c r="FW1002" s="32"/>
      <c r="FX1002" s="64"/>
      <c r="FY1002" s="32"/>
      <c r="FZ1002" s="64"/>
      <c r="GA1002" s="32"/>
      <c r="GB1002" s="64"/>
      <c r="GC1002" s="32"/>
      <c r="GD1002" s="64"/>
      <c r="GE1002" s="32"/>
      <c r="GF1002" s="64"/>
      <c r="GG1002" s="32"/>
      <c r="GH1002" s="64"/>
      <c r="GI1002" s="32"/>
      <c r="GJ1002" s="64"/>
      <c r="GK1002" s="32"/>
      <c r="GL1002" s="64"/>
      <c r="GM1002" s="32"/>
      <c r="GN1002" s="64"/>
      <c r="GO1002" s="32"/>
      <c r="GP1002" s="64"/>
      <c r="GQ1002" s="32"/>
      <c r="GR1002" s="64"/>
      <c r="GS1002" s="32"/>
      <c r="GT1002" s="64"/>
      <c r="GU1002" s="32"/>
      <c r="GV1002" s="64"/>
      <c r="GW1002" s="32"/>
      <c r="GX1002" s="64"/>
      <c r="GY1002" s="32"/>
      <c r="GZ1002" s="64"/>
      <c r="HA1002" s="32"/>
      <c r="HB1002" s="64"/>
      <c r="HC1002" s="32"/>
      <c r="HD1002" s="64"/>
      <c r="HE1002" s="32"/>
      <c r="HF1002" s="64"/>
      <c r="HG1002" s="32"/>
      <c r="HH1002" s="64"/>
      <c r="HI1002" s="32"/>
      <c r="HJ1002" s="64"/>
      <c r="HK1002" s="32"/>
      <c r="HL1002" s="64"/>
      <c r="HM1002" s="32"/>
      <c r="HN1002" s="64"/>
      <c r="HO1002" s="32"/>
      <c r="HP1002" s="64"/>
      <c r="HQ1002" s="32"/>
      <c r="HR1002" s="64"/>
      <c r="HS1002" s="32"/>
      <c r="HT1002" s="64"/>
      <c r="HU1002" s="32"/>
      <c r="HV1002" s="64"/>
      <c r="HW1002" s="32"/>
      <c r="HX1002" s="64"/>
      <c r="HY1002" s="32"/>
      <c r="HZ1002" s="64"/>
      <c r="IA1002" s="32"/>
      <c r="IB1002" s="64"/>
      <c r="IC1002" s="32"/>
      <c r="ID1002" s="64"/>
      <c r="IE1002" s="32"/>
      <c r="IF1002" s="64"/>
      <c r="IG1002" s="32"/>
      <c r="IH1002" s="64"/>
      <c r="II1002" s="32"/>
      <c r="IJ1002" s="64"/>
      <c r="IK1002" s="32"/>
      <c r="IL1002" s="64"/>
      <c r="IM1002" s="32"/>
      <c r="IN1002" s="64"/>
      <c r="IO1002" s="32"/>
      <c r="IP1002" s="64"/>
      <c r="IQ1002" s="32"/>
      <c r="IR1002" s="64"/>
      <c r="IS1002" s="32"/>
      <c r="IT1002" s="64"/>
      <c r="IU1002" s="32"/>
      <c r="IV1002" s="64"/>
    </row>
    <row r="1003" spans="1:256">
      <c r="A1003" s="223" t="s">
        <v>615</v>
      </c>
      <c r="B1003" s="16" t="s">
        <v>41</v>
      </c>
      <c r="C1003" s="7">
        <v>80</v>
      </c>
      <c r="D1003" s="24" t="s">
        <v>3</v>
      </c>
      <c r="E1003" s="60">
        <v>193.36</v>
      </c>
      <c r="F1003" s="191">
        <f t="shared" ref="F1003:F1016" si="44">ROUND(C1003*E1003,2)</f>
        <v>15468.8</v>
      </c>
      <c r="G1003" s="15"/>
    </row>
    <row r="1004" spans="1:256" s="66" customFormat="1" ht="25.5">
      <c r="A1004" s="223" t="s">
        <v>616</v>
      </c>
      <c r="B1004" s="30" t="s">
        <v>46</v>
      </c>
      <c r="C1004" s="7">
        <v>480</v>
      </c>
      <c r="D1004" s="24" t="s">
        <v>1</v>
      </c>
      <c r="E1004" s="60">
        <v>28.32</v>
      </c>
      <c r="F1004" s="191">
        <f t="shared" si="44"/>
        <v>13593.6</v>
      </c>
      <c r="G1004" s="15"/>
      <c r="H1004" s="41"/>
      <c r="I1004" s="41"/>
      <c r="J1004" s="41"/>
      <c r="K1004" s="41"/>
      <c r="L1004" s="41"/>
    </row>
    <row r="1005" spans="1:256">
      <c r="A1005" s="223" t="s">
        <v>617</v>
      </c>
      <c r="B1005" s="16" t="s">
        <v>42</v>
      </c>
      <c r="C1005" s="7">
        <v>80</v>
      </c>
      <c r="D1005" s="24" t="s">
        <v>3</v>
      </c>
      <c r="E1005" s="60">
        <v>53.1</v>
      </c>
      <c r="F1005" s="191">
        <f t="shared" si="44"/>
        <v>4248</v>
      </c>
      <c r="G1005" s="15"/>
    </row>
    <row r="1006" spans="1:256">
      <c r="A1006" s="223" t="s">
        <v>618</v>
      </c>
      <c r="B1006" s="16" t="s">
        <v>83</v>
      </c>
      <c r="C1006" s="7">
        <v>80</v>
      </c>
      <c r="D1006" s="24" t="s">
        <v>3</v>
      </c>
      <c r="E1006" s="60">
        <v>23.6</v>
      </c>
      <c r="F1006" s="191">
        <f t="shared" si="44"/>
        <v>1888</v>
      </c>
      <c r="G1006" s="15"/>
    </row>
    <row r="1007" spans="1:256">
      <c r="A1007" s="223" t="s">
        <v>619</v>
      </c>
      <c r="B1007" s="16" t="s">
        <v>47</v>
      </c>
      <c r="C1007" s="7">
        <v>80</v>
      </c>
      <c r="D1007" s="24" t="s">
        <v>3</v>
      </c>
      <c r="E1007" s="60">
        <v>84.53</v>
      </c>
      <c r="F1007" s="191">
        <f t="shared" si="44"/>
        <v>6762.4</v>
      </c>
      <c r="G1007" s="15"/>
    </row>
    <row r="1008" spans="1:256">
      <c r="A1008" s="223" t="s">
        <v>620</v>
      </c>
      <c r="B1008" s="16" t="s">
        <v>84</v>
      </c>
      <c r="C1008" s="7">
        <v>80</v>
      </c>
      <c r="D1008" s="24" t="s">
        <v>3</v>
      </c>
      <c r="E1008" s="60">
        <v>265.5</v>
      </c>
      <c r="F1008" s="191">
        <f t="shared" si="44"/>
        <v>21240</v>
      </c>
      <c r="G1008" s="15"/>
    </row>
    <row r="1009" spans="1:256">
      <c r="A1009" s="223" t="s">
        <v>621</v>
      </c>
      <c r="B1009" s="16" t="s">
        <v>85</v>
      </c>
      <c r="C1009" s="7">
        <v>80</v>
      </c>
      <c r="D1009" s="24" t="s">
        <v>3</v>
      </c>
      <c r="E1009" s="60">
        <v>35.4</v>
      </c>
      <c r="F1009" s="191">
        <f t="shared" si="44"/>
        <v>2832</v>
      </c>
      <c r="G1009" s="15"/>
    </row>
    <row r="1010" spans="1:256">
      <c r="A1010" s="223" t="s">
        <v>622</v>
      </c>
      <c r="B1010" s="16" t="s">
        <v>86</v>
      </c>
      <c r="C1010" s="7">
        <v>80</v>
      </c>
      <c r="D1010" s="24" t="s">
        <v>3</v>
      </c>
      <c r="E1010" s="60">
        <v>17.7</v>
      </c>
      <c r="F1010" s="191">
        <f t="shared" si="44"/>
        <v>1416</v>
      </c>
      <c r="G1010" s="15"/>
    </row>
    <row r="1011" spans="1:256">
      <c r="A1011" s="223" t="s">
        <v>623</v>
      </c>
      <c r="B1011" s="16" t="s">
        <v>87</v>
      </c>
      <c r="C1011" s="7">
        <v>80</v>
      </c>
      <c r="D1011" s="24" t="s">
        <v>3</v>
      </c>
      <c r="E1011" s="60">
        <v>239.92</v>
      </c>
      <c r="F1011" s="191">
        <f t="shared" si="44"/>
        <v>19193.599999999999</v>
      </c>
      <c r="G1011" s="15"/>
    </row>
    <row r="1012" spans="1:256">
      <c r="A1012" s="223" t="s">
        <v>624</v>
      </c>
      <c r="B1012" s="16" t="s">
        <v>88</v>
      </c>
      <c r="C1012" s="7">
        <v>80</v>
      </c>
      <c r="D1012" s="24" t="s">
        <v>3</v>
      </c>
      <c r="E1012" s="60">
        <v>200</v>
      </c>
      <c r="F1012" s="191">
        <f t="shared" si="44"/>
        <v>16000</v>
      </c>
      <c r="G1012" s="15"/>
    </row>
    <row r="1013" spans="1:256">
      <c r="A1013" s="223" t="s">
        <v>625</v>
      </c>
      <c r="B1013" s="16" t="s">
        <v>43</v>
      </c>
      <c r="C1013" s="7">
        <v>80</v>
      </c>
      <c r="D1013" s="24" t="s">
        <v>3</v>
      </c>
      <c r="E1013" s="60">
        <v>15</v>
      </c>
      <c r="F1013" s="191">
        <f t="shared" si="44"/>
        <v>1200</v>
      </c>
      <c r="G1013" s="15"/>
    </row>
    <row r="1014" spans="1:256">
      <c r="A1014" s="223" t="s">
        <v>626</v>
      </c>
      <c r="B1014" s="16" t="s">
        <v>44</v>
      </c>
      <c r="C1014" s="7">
        <v>158.4</v>
      </c>
      <c r="D1014" s="24" t="s">
        <v>2</v>
      </c>
      <c r="E1014" s="60">
        <v>406.79</v>
      </c>
      <c r="F1014" s="191">
        <f t="shared" si="44"/>
        <v>64435.54</v>
      </c>
      <c r="G1014" s="15"/>
    </row>
    <row r="1015" spans="1:256">
      <c r="A1015" s="223" t="s">
        <v>627</v>
      </c>
      <c r="B1015" s="16" t="s">
        <v>71</v>
      </c>
      <c r="C1015" s="7">
        <v>80</v>
      </c>
      <c r="D1015" s="24" t="s">
        <v>3</v>
      </c>
      <c r="E1015" s="82">
        <v>280</v>
      </c>
      <c r="F1015" s="191">
        <f t="shared" si="44"/>
        <v>22400</v>
      </c>
      <c r="G1015" s="15"/>
    </row>
    <row r="1016" spans="1:256">
      <c r="A1016" s="223" t="s">
        <v>628</v>
      </c>
      <c r="B1016" s="16" t="s">
        <v>45</v>
      </c>
      <c r="C1016" s="7">
        <v>80</v>
      </c>
      <c r="D1016" s="24" t="s">
        <v>3</v>
      </c>
      <c r="E1016" s="60">
        <v>200</v>
      </c>
      <c r="F1016" s="191">
        <f t="shared" si="44"/>
        <v>16000</v>
      </c>
      <c r="G1016" s="15"/>
    </row>
    <row r="1017" spans="1:256" ht="6.75" customHeight="1">
      <c r="A1017" s="182"/>
      <c r="B1017" s="16"/>
      <c r="C1017" s="7"/>
      <c r="D1017" s="24"/>
      <c r="E1017" s="60"/>
      <c r="F1017" s="191"/>
      <c r="G1017" s="15"/>
    </row>
    <row r="1018" spans="1:256">
      <c r="A1018" s="194">
        <v>8.4</v>
      </c>
      <c r="B1018" s="131" t="s">
        <v>613</v>
      </c>
      <c r="C1018" s="32"/>
      <c r="D1018" s="131"/>
      <c r="E1018" s="82"/>
      <c r="F1018"/>
      <c r="G1018" s="81"/>
      <c r="H1018" s="173"/>
      <c r="I1018" s="81"/>
      <c r="J1018" s="173"/>
      <c r="K1018" s="81"/>
      <c r="L1018" s="173"/>
      <c r="M1018" s="130"/>
      <c r="N1018" s="64"/>
      <c r="O1018" s="32"/>
      <c r="P1018" s="64"/>
      <c r="Q1018" s="32"/>
      <c r="R1018" s="64"/>
      <c r="S1018" s="32"/>
      <c r="T1018" s="64"/>
      <c r="U1018" s="32"/>
      <c r="V1018" s="64"/>
      <c r="W1018" s="32"/>
      <c r="X1018" s="64"/>
      <c r="Y1018" s="32"/>
      <c r="Z1018" s="64"/>
      <c r="AA1018" s="32"/>
      <c r="AB1018" s="64"/>
      <c r="AC1018" s="32"/>
      <c r="AD1018" s="64"/>
      <c r="AE1018" s="32"/>
      <c r="AF1018" s="64"/>
      <c r="AG1018" s="32"/>
      <c r="AH1018" s="64"/>
      <c r="AI1018" s="32"/>
      <c r="AJ1018" s="64"/>
      <c r="AK1018" s="32"/>
      <c r="AL1018" s="64"/>
      <c r="AM1018" s="32"/>
      <c r="AN1018" s="64"/>
      <c r="AO1018" s="32"/>
      <c r="AP1018" s="64"/>
      <c r="AQ1018" s="32"/>
      <c r="AR1018" s="64"/>
      <c r="AS1018" s="32"/>
      <c r="AT1018" s="64"/>
      <c r="AU1018" s="32"/>
      <c r="AV1018" s="64"/>
      <c r="AW1018" s="32"/>
      <c r="AX1018" s="64"/>
      <c r="AY1018" s="32"/>
      <c r="AZ1018" s="64"/>
      <c r="BA1018" s="32"/>
      <c r="BB1018" s="64"/>
      <c r="BC1018" s="32"/>
      <c r="BD1018" s="64"/>
      <c r="BE1018" s="32"/>
      <c r="BF1018" s="64"/>
      <c r="BG1018" s="32"/>
      <c r="BH1018" s="64"/>
      <c r="BI1018" s="32"/>
      <c r="BJ1018" s="64"/>
      <c r="BK1018" s="32"/>
      <c r="BL1018" s="64"/>
      <c r="BM1018" s="32"/>
      <c r="BN1018" s="64"/>
      <c r="BO1018" s="32"/>
      <c r="BP1018" s="64"/>
      <c r="BQ1018" s="32"/>
      <c r="BR1018" s="64"/>
      <c r="BS1018" s="32"/>
      <c r="BT1018" s="64"/>
      <c r="BU1018" s="32"/>
      <c r="BV1018" s="64"/>
      <c r="BW1018" s="32"/>
      <c r="BX1018" s="64"/>
      <c r="BY1018" s="32"/>
      <c r="BZ1018" s="64"/>
      <c r="CA1018" s="32"/>
      <c r="CB1018" s="64"/>
      <c r="CC1018" s="32"/>
      <c r="CD1018" s="64"/>
      <c r="CE1018" s="32"/>
      <c r="CF1018" s="64"/>
      <c r="CG1018" s="32"/>
      <c r="CH1018" s="64"/>
      <c r="CI1018" s="32"/>
      <c r="CJ1018" s="64"/>
      <c r="CK1018" s="32"/>
      <c r="CL1018" s="64"/>
      <c r="CM1018" s="32"/>
      <c r="CN1018" s="64"/>
      <c r="CO1018" s="32"/>
      <c r="CP1018" s="64"/>
      <c r="CQ1018" s="32"/>
      <c r="CR1018" s="64"/>
      <c r="CS1018" s="32"/>
      <c r="CT1018" s="64"/>
      <c r="CU1018" s="32"/>
      <c r="CV1018" s="64"/>
      <c r="CW1018" s="32"/>
      <c r="CX1018" s="64"/>
      <c r="CY1018" s="32"/>
      <c r="CZ1018" s="64"/>
      <c r="DA1018" s="32"/>
      <c r="DB1018" s="64"/>
      <c r="DC1018" s="32"/>
      <c r="DD1018" s="64"/>
      <c r="DE1018" s="32"/>
      <c r="DF1018" s="64"/>
      <c r="DG1018" s="32"/>
      <c r="DH1018" s="64"/>
      <c r="DI1018" s="32"/>
      <c r="DJ1018" s="64"/>
      <c r="DK1018" s="32"/>
      <c r="DL1018" s="64"/>
      <c r="DM1018" s="32"/>
      <c r="DN1018" s="64"/>
      <c r="DO1018" s="32"/>
      <c r="DP1018" s="64"/>
      <c r="DQ1018" s="32"/>
      <c r="DR1018" s="64"/>
      <c r="DS1018" s="32"/>
      <c r="DT1018" s="64"/>
      <c r="DU1018" s="32"/>
      <c r="DV1018" s="64"/>
      <c r="DW1018" s="32"/>
      <c r="DX1018" s="64"/>
      <c r="DY1018" s="32"/>
      <c r="DZ1018" s="64"/>
      <c r="EA1018" s="32"/>
      <c r="EB1018" s="64"/>
      <c r="EC1018" s="32"/>
      <c r="ED1018" s="64"/>
      <c r="EE1018" s="32"/>
      <c r="EF1018" s="64"/>
      <c r="EG1018" s="32"/>
      <c r="EH1018" s="64"/>
      <c r="EI1018" s="32"/>
      <c r="EJ1018" s="64"/>
      <c r="EK1018" s="32"/>
      <c r="EL1018" s="64"/>
      <c r="EM1018" s="32"/>
      <c r="EN1018" s="64"/>
      <c r="EO1018" s="32"/>
      <c r="EP1018" s="64"/>
      <c r="EQ1018" s="32"/>
      <c r="ER1018" s="64"/>
      <c r="ES1018" s="32"/>
      <c r="ET1018" s="64"/>
      <c r="EU1018" s="32"/>
      <c r="EV1018" s="64"/>
      <c r="EW1018" s="32"/>
      <c r="EX1018" s="64"/>
      <c r="EY1018" s="32"/>
      <c r="EZ1018" s="64"/>
      <c r="FA1018" s="32"/>
      <c r="FB1018" s="64"/>
      <c r="FC1018" s="32"/>
      <c r="FD1018" s="64"/>
      <c r="FE1018" s="32"/>
      <c r="FF1018" s="64"/>
      <c r="FG1018" s="32"/>
      <c r="FH1018" s="64"/>
      <c r="FI1018" s="32"/>
      <c r="FJ1018" s="64"/>
      <c r="FK1018" s="32"/>
      <c r="FL1018" s="64"/>
      <c r="FM1018" s="32"/>
      <c r="FN1018" s="64"/>
      <c r="FO1018" s="32"/>
      <c r="FP1018" s="64"/>
      <c r="FQ1018" s="32"/>
      <c r="FR1018" s="64"/>
      <c r="FS1018" s="32"/>
      <c r="FT1018" s="64"/>
      <c r="FU1018" s="32"/>
      <c r="FV1018" s="64"/>
      <c r="FW1018" s="32"/>
      <c r="FX1018" s="64"/>
      <c r="FY1018" s="32"/>
      <c r="FZ1018" s="64"/>
      <c r="GA1018" s="32"/>
      <c r="GB1018" s="64"/>
      <c r="GC1018" s="32"/>
      <c r="GD1018" s="64"/>
      <c r="GE1018" s="32"/>
      <c r="GF1018" s="64"/>
      <c r="GG1018" s="32"/>
      <c r="GH1018" s="64"/>
      <c r="GI1018" s="32"/>
      <c r="GJ1018" s="64"/>
      <c r="GK1018" s="32"/>
      <c r="GL1018" s="64"/>
      <c r="GM1018" s="32"/>
      <c r="GN1018" s="64"/>
      <c r="GO1018" s="32"/>
      <c r="GP1018" s="64"/>
      <c r="GQ1018" s="32"/>
      <c r="GR1018" s="64"/>
      <c r="GS1018" s="32"/>
      <c r="GT1018" s="64"/>
      <c r="GU1018" s="32"/>
      <c r="GV1018" s="64"/>
      <c r="GW1018" s="32"/>
      <c r="GX1018" s="64"/>
      <c r="GY1018" s="32"/>
      <c r="GZ1018" s="64"/>
      <c r="HA1018" s="32"/>
      <c r="HB1018" s="64"/>
      <c r="HC1018" s="32"/>
      <c r="HD1018" s="64"/>
      <c r="HE1018" s="32"/>
      <c r="HF1018" s="64"/>
      <c r="HG1018" s="32"/>
      <c r="HH1018" s="64"/>
      <c r="HI1018" s="32"/>
      <c r="HJ1018" s="64"/>
      <c r="HK1018" s="32"/>
      <c r="HL1018" s="64"/>
      <c r="HM1018" s="32"/>
      <c r="HN1018" s="64"/>
      <c r="HO1018" s="32"/>
      <c r="HP1018" s="64"/>
      <c r="HQ1018" s="32"/>
      <c r="HR1018" s="64"/>
      <c r="HS1018" s="32"/>
      <c r="HT1018" s="64"/>
      <c r="HU1018" s="32"/>
      <c r="HV1018" s="64"/>
      <c r="HW1018" s="32"/>
      <c r="HX1018" s="64"/>
      <c r="HY1018" s="32"/>
      <c r="HZ1018" s="64"/>
      <c r="IA1018" s="32"/>
      <c r="IB1018" s="64"/>
      <c r="IC1018" s="32"/>
      <c r="ID1018" s="64"/>
      <c r="IE1018" s="32"/>
      <c r="IF1018" s="64"/>
      <c r="IG1018" s="32"/>
      <c r="IH1018" s="64"/>
      <c r="II1018" s="32"/>
      <c r="IJ1018" s="64"/>
      <c r="IK1018" s="32"/>
      <c r="IL1018" s="64"/>
      <c r="IM1018" s="32"/>
      <c r="IN1018" s="64"/>
      <c r="IO1018" s="32"/>
      <c r="IP1018" s="64"/>
      <c r="IQ1018" s="32"/>
      <c r="IR1018" s="64"/>
      <c r="IS1018" s="32"/>
      <c r="IT1018" s="64"/>
      <c r="IU1018" s="32"/>
      <c r="IV1018" s="64"/>
    </row>
    <row r="1019" spans="1:256">
      <c r="A1019" s="223" t="s">
        <v>159</v>
      </c>
      <c r="B1019" s="16" t="s">
        <v>41</v>
      </c>
      <c r="C1019" s="7">
        <v>20</v>
      </c>
      <c r="D1019" s="24" t="s">
        <v>3</v>
      </c>
      <c r="E1019" s="60">
        <v>230.1</v>
      </c>
      <c r="F1019" s="191">
        <f t="shared" ref="F1019:F1032" si="45">ROUND(C1019*E1019,2)</f>
        <v>4602</v>
      </c>
      <c r="G1019" s="15"/>
    </row>
    <row r="1020" spans="1:256" ht="25.5">
      <c r="A1020" s="223" t="s">
        <v>160</v>
      </c>
      <c r="B1020" s="30" t="s">
        <v>46</v>
      </c>
      <c r="C1020" s="7">
        <v>120</v>
      </c>
      <c r="D1020" s="24" t="s">
        <v>1</v>
      </c>
      <c r="E1020" s="60">
        <v>28.32</v>
      </c>
      <c r="F1020" s="191">
        <f t="shared" si="45"/>
        <v>3398.4</v>
      </c>
      <c r="G1020" s="15"/>
    </row>
    <row r="1021" spans="1:256">
      <c r="A1021" s="223" t="s">
        <v>161</v>
      </c>
      <c r="B1021" s="16" t="s">
        <v>42</v>
      </c>
      <c r="C1021" s="7">
        <v>20</v>
      </c>
      <c r="D1021" s="24" t="s">
        <v>3</v>
      </c>
      <c r="E1021" s="60">
        <v>53.1</v>
      </c>
      <c r="F1021" s="191">
        <f t="shared" si="45"/>
        <v>1062</v>
      </c>
      <c r="G1021" s="15"/>
    </row>
    <row r="1022" spans="1:256">
      <c r="A1022" s="223" t="s">
        <v>162</v>
      </c>
      <c r="B1022" s="16" t="s">
        <v>83</v>
      </c>
      <c r="C1022" s="7">
        <v>20</v>
      </c>
      <c r="D1022" s="24" t="s">
        <v>3</v>
      </c>
      <c r="E1022" s="60">
        <v>23.6</v>
      </c>
      <c r="F1022" s="191">
        <f t="shared" si="45"/>
        <v>472</v>
      </c>
      <c r="G1022" s="15"/>
    </row>
    <row r="1023" spans="1:256">
      <c r="A1023" s="223" t="s">
        <v>164</v>
      </c>
      <c r="B1023" s="16" t="s">
        <v>47</v>
      </c>
      <c r="C1023" s="7">
        <v>20</v>
      </c>
      <c r="D1023" s="24" t="s">
        <v>3</v>
      </c>
      <c r="E1023" s="60">
        <v>84.53</v>
      </c>
      <c r="F1023" s="191">
        <f t="shared" si="45"/>
        <v>1690.6</v>
      </c>
      <c r="G1023" s="15"/>
    </row>
    <row r="1024" spans="1:256">
      <c r="A1024" s="223" t="s">
        <v>166</v>
      </c>
      <c r="B1024" s="16" t="s">
        <v>84</v>
      </c>
      <c r="C1024" s="7">
        <v>20</v>
      </c>
      <c r="D1024" s="24" t="s">
        <v>3</v>
      </c>
      <c r="E1024" s="60">
        <v>265.5</v>
      </c>
      <c r="F1024" s="191">
        <f t="shared" si="45"/>
        <v>5310</v>
      </c>
      <c r="G1024" s="15"/>
    </row>
    <row r="1025" spans="1:256">
      <c r="A1025" s="223" t="s">
        <v>629</v>
      </c>
      <c r="B1025" s="16" t="s">
        <v>85</v>
      </c>
      <c r="C1025" s="7">
        <v>20</v>
      </c>
      <c r="D1025" s="24" t="s">
        <v>3</v>
      </c>
      <c r="E1025" s="60">
        <v>35.4</v>
      </c>
      <c r="F1025" s="191">
        <f t="shared" si="45"/>
        <v>708</v>
      </c>
      <c r="G1025" s="15"/>
    </row>
    <row r="1026" spans="1:256">
      <c r="A1026" s="223" t="s">
        <v>630</v>
      </c>
      <c r="B1026" s="16" t="s">
        <v>86</v>
      </c>
      <c r="C1026" s="7">
        <v>20</v>
      </c>
      <c r="D1026" s="24" t="s">
        <v>3</v>
      </c>
      <c r="E1026" s="60">
        <v>17.7</v>
      </c>
      <c r="F1026" s="191">
        <f t="shared" si="45"/>
        <v>354</v>
      </c>
      <c r="G1026" s="15"/>
    </row>
    <row r="1027" spans="1:256">
      <c r="A1027" s="223" t="s">
        <v>631</v>
      </c>
      <c r="B1027" s="16" t="s">
        <v>87</v>
      </c>
      <c r="C1027" s="7">
        <v>20</v>
      </c>
      <c r="D1027" s="24" t="s">
        <v>3</v>
      </c>
      <c r="E1027" s="60">
        <v>239.92</v>
      </c>
      <c r="F1027" s="191">
        <f t="shared" si="45"/>
        <v>4798.3999999999996</v>
      </c>
      <c r="G1027" s="15"/>
    </row>
    <row r="1028" spans="1:256">
      <c r="A1028" s="223" t="s">
        <v>632</v>
      </c>
      <c r="B1028" s="16" t="s">
        <v>88</v>
      </c>
      <c r="C1028" s="7">
        <v>20</v>
      </c>
      <c r="D1028" s="24" t="s">
        <v>3</v>
      </c>
      <c r="E1028" s="60">
        <v>200</v>
      </c>
      <c r="F1028" s="191">
        <f t="shared" si="45"/>
        <v>4000</v>
      </c>
      <c r="G1028" s="15"/>
    </row>
    <row r="1029" spans="1:256">
      <c r="A1029" s="223" t="s">
        <v>633</v>
      </c>
      <c r="B1029" s="16" t="s">
        <v>43</v>
      </c>
      <c r="C1029" s="7">
        <v>20</v>
      </c>
      <c r="D1029" s="24" t="s">
        <v>3</v>
      </c>
      <c r="E1029" s="60">
        <v>15</v>
      </c>
      <c r="F1029" s="191">
        <f t="shared" si="45"/>
        <v>300</v>
      </c>
      <c r="G1029" s="15"/>
    </row>
    <row r="1030" spans="1:256">
      <c r="A1030" s="223" t="s">
        <v>634</v>
      </c>
      <c r="B1030" s="16" t="s">
        <v>44</v>
      </c>
      <c r="C1030" s="7">
        <v>39.6</v>
      </c>
      <c r="D1030" s="24" t="s">
        <v>2</v>
      </c>
      <c r="E1030" s="60">
        <v>406.79</v>
      </c>
      <c r="F1030" s="191">
        <f t="shared" si="45"/>
        <v>16108.88</v>
      </c>
      <c r="G1030" s="15"/>
    </row>
    <row r="1031" spans="1:256">
      <c r="A1031" s="223" t="s">
        <v>635</v>
      </c>
      <c r="B1031" s="16" t="s">
        <v>71</v>
      </c>
      <c r="C1031" s="7">
        <v>20</v>
      </c>
      <c r="D1031" s="24" t="s">
        <v>3</v>
      </c>
      <c r="E1031" s="82">
        <v>280</v>
      </c>
      <c r="F1031" s="191">
        <f t="shared" si="45"/>
        <v>5600</v>
      </c>
      <c r="G1031" s="15"/>
    </row>
    <row r="1032" spans="1:256">
      <c r="A1032" s="223" t="s">
        <v>636</v>
      </c>
      <c r="B1032" s="16" t="s">
        <v>45</v>
      </c>
      <c r="C1032" s="7">
        <v>20</v>
      </c>
      <c r="D1032" s="24" t="s">
        <v>3</v>
      </c>
      <c r="E1032" s="60">
        <v>200</v>
      </c>
      <c r="F1032" s="191">
        <f t="shared" si="45"/>
        <v>4000</v>
      </c>
      <c r="G1032" s="15"/>
    </row>
    <row r="1033" spans="1:256" ht="5.25" customHeight="1">
      <c r="A1033" s="187"/>
      <c r="B1033" s="16"/>
      <c r="C1033" s="7"/>
      <c r="D1033" s="24"/>
      <c r="E1033" s="60"/>
      <c r="F1033" s="191"/>
      <c r="G1033" s="15"/>
    </row>
    <row r="1034" spans="1:256">
      <c r="A1034" s="194">
        <v>9</v>
      </c>
      <c r="B1034" s="131" t="s">
        <v>48</v>
      </c>
      <c r="C1034" s="32"/>
      <c r="D1034" s="131"/>
      <c r="E1034" s="82"/>
      <c r="F1034">
        <f>+ROUND(C1034*E1034,2)</f>
        <v>0</v>
      </c>
      <c r="G1034" s="81"/>
      <c r="H1034" s="173"/>
      <c r="I1034" s="81"/>
      <c r="J1034" s="173"/>
      <c r="K1034" s="81"/>
      <c r="L1034" s="173"/>
      <c r="M1034" s="130"/>
      <c r="N1034" s="64"/>
      <c r="O1034" s="32"/>
      <c r="P1034" s="64"/>
      <c r="Q1034" s="32"/>
      <c r="R1034" s="64"/>
      <c r="S1034" s="32"/>
      <c r="T1034" s="64"/>
      <c r="U1034" s="32"/>
      <c r="V1034" s="64"/>
      <c r="W1034" s="32"/>
      <c r="X1034" s="64"/>
      <c r="Y1034" s="32"/>
      <c r="Z1034" s="64"/>
      <c r="AA1034" s="32"/>
      <c r="AB1034" s="64"/>
      <c r="AC1034" s="32"/>
      <c r="AD1034" s="64"/>
      <c r="AE1034" s="32"/>
      <c r="AF1034" s="64"/>
      <c r="AG1034" s="32"/>
      <c r="AH1034" s="64"/>
      <c r="AI1034" s="32"/>
      <c r="AJ1034" s="64"/>
      <c r="AK1034" s="32"/>
      <c r="AL1034" s="64"/>
      <c r="AM1034" s="32"/>
      <c r="AN1034" s="64"/>
      <c r="AO1034" s="32"/>
      <c r="AP1034" s="64"/>
      <c r="AQ1034" s="32"/>
      <c r="AR1034" s="64"/>
      <c r="AS1034" s="32"/>
      <c r="AT1034" s="64"/>
      <c r="AU1034" s="32"/>
      <c r="AV1034" s="64"/>
      <c r="AW1034" s="32"/>
      <c r="AX1034" s="64"/>
      <c r="AY1034" s="32"/>
      <c r="AZ1034" s="64"/>
      <c r="BA1034" s="32"/>
      <c r="BB1034" s="64"/>
      <c r="BC1034" s="32"/>
      <c r="BD1034" s="64"/>
      <c r="BE1034" s="32"/>
      <c r="BF1034" s="64"/>
      <c r="BG1034" s="32"/>
      <c r="BH1034" s="64"/>
      <c r="BI1034" s="32"/>
      <c r="BJ1034" s="64"/>
      <c r="BK1034" s="32"/>
      <c r="BL1034" s="64"/>
      <c r="BM1034" s="32"/>
      <c r="BN1034" s="64"/>
      <c r="BO1034" s="32"/>
      <c r="BP1034" s="64"/>
      <c r="BQ1034" s="32"/>
      <c r="BR1034" s="64"/>
      <c r="BS1034" s="32"/>
      <c r="BT1034" s="64"/>
      <c r="BU1034" s="32"/>
      <c r="BV1034" s="64"/>
      <c r="BW1034" s="32"/>
      <c r="BX1034" s="64"/>
      <c r="BY1034" s="32"/>
      <c r="BZ1034" s="64"/>
      <c r="CA1034" s="32"/>
      <c r="CB1034" s="64"/>
      <c r="CC1034" s="32"/>
      <c r="CD1034" s="64"/>
      <c r="CE1034" s="32"/>
      <c r="CF1034" s="64"/>
      <c r="CG1034" s="32"/>
      <c r="CH1034" s="64"/>
      <c r="CI1034" s="32"/>
      <c r="CJ1034" s="64"/>
      <c r="CK1034" s="32"/>
      <c r="CL1034" s="64"/>
      <c r="CM1034" s="32"/>
      <c r="CN1034" s="64"/>
      <c r="CO1034" s="32"/>
      <c r="CP1034" s="64"/>
      <c r="CQ1034" s="32"/>
      <c r="CR1034" s="64"/>
      <c r="CS1034" s="32"/>
      <c r="CT1034" s="64"/>
      <c r="CU1034" s="32"/>
      <c r="CV1034" s="64"/>
      <c r="CW1034" s="32"/>
      <c r="CX1034" s="64"/>
      <c r="CY1034" s="32"/>
      <c r="CZ1034" s="64"/>
      <c r="DA1034" s="32"/>
      <c r="DB1034" s="64"/>
      <c r="DC1034" s="32"/>
      <c r="DD1034" s="64"/>
      <c r="DE1034" s="32"/>
      <c r="DF1034" s="64"/>
      <c r="DG1034" s="32"/>
      <c r="DH1034" s="64"/>
      <c r="DI1034" s="32"/>
      <c r="DJ1034" s="64"/>
      <c r="DK1034" s="32"/>
      <c r="DL1034" s="64"/>
      <c r="DM1034" s="32"/>
      <c r="DN1034" s="64"/>
      <c r="DO1034" s="32"/>
      <c r="DP1034" s="64"/>
      <c r="DQ1034" s="32"/>
      <c r="DR1034" s="64"/>
      <c r="DS1034" s="32"/>
      <c r="DT1034" s="64"/>
      <c r="DU1034" s="32"/>
      <c r="DV1034" s="64"/>
      <c r="DW1034" s="32"/>
      <c r="DX1034" s="64"/>
      <c r="DY1034" s="32"/>
      <c r="DZ1034" s="64"/>
      <c r="EA1034" s="32"/>
      <c r="EB1034" s="64"/>
      <c r="EC1034" s="32"/>
      <c r="ED1034" s="64"/>
      <c r="EE1034" s="32"/>
      <c r="EF1034" s="64"/>
      <c r="EG1034" s="32"/>
      <c r="EH1034" s="64"/>
      <c r="EI1034" s="32"/>
      <c r="EJ1034" s="64"/>
      <c r="EK1034" s="32"/>
      <c r="EL1034" s="64"/>
      <c r="EM1034" s="32"/>
      <c r="EN1034" s="64"/>
      <c r="EO1034" s="32"/>
      <c r="EP1034" s="64"/>
      <c r="EQ1034" s="32"/>
      <c r="ER1034" s="64"/>
      <c r="ES1034" s="32"/>
      <c r="ET1034" s="64"/>
      <c r="EU1034" s="32"/>
      <c r="EV1034" s="64"/>
      <c r="EW1034" s="32"/>
      <c r="EX1034" s="64"/>
      <c r="EY1034" s="32"/>
      <c r="EZ1034" s="64"/>
      <c r="FA1034" s="32"/>
      <c r="FB1034" s="64"/>
      <c r="FC1034" s="32"/>
      <c r="FD1034" s="64"/>
      <c r="FE1034" s="32"/>
      <c r="FF1034" s="64"/>
      <c r="FG1034" s="32"/>
      <c r="FH1034" s="64"/>
      <c r="FI1034" s="32"/>
      <c r="FJ1034" s="64"/>
      <c r="FK1034" s="32"/>
      <c r="FL1034" s="64"/>
      <c r="FM1034" s="32"/>
      <c r="FN1034" s="64"/>
      <c r="FO1034" s="32"/>
      <c r="FP1034" s="64"/>
      <c r="FQ1034" s="32"/>
      <c r="FR1034" s="64"/>
      <c r="FS1034" s="32"/>
      <c r="FT1034" s="64"/>
      <c r="FU1034" s="32"/>
      <c r="FV1034" s="64"/>
      <c r="FW1034" s="32"/>
      <c r="FX1034" s="64"/>
      <c r="FY1034" s="32"/>
      <c r="FZ1034" s="64"/>
      <c r="GA1034" s="32"/>
      <c r="GB1034" s="64"/>
      <c r="GC1034" s="32"/>
      <c r="GD1034" s="64"/>
      <c r="GE1034" s="32"/>
      <c r="GF1034" s="64"/>
      <c r="GG1034" s="32"/>
      <c r="GH1034" s="64"/>
      <c r="GI1034" s="32"/>
      <c r="GJ1034" s="64"/>
      <c r="GK1034" s="32"/>
      <c r="GL1034" s="64"/>
      <c r="GM1034" s="32"/>
      <c r="GN1034" s="64"/>
      <c r="GO1034" s="32"/>
      <c r="GP1034" s="64"/>
      <c r="GQ1034" s="32"/>
      <c r="GR1034" s="64"/>
      <c r="GS1034" s="32"/>
      <c r="GT1034" s="64"/>
      <c r="GU1034" s="32"/>
      <c r="GV1034" s="64"/>
      <c r="GW1034" s="32"/>
      <c r="GX1034" s="64"/>
      <c r="GY1034" s="32"/>
      <c r="GZ1034" s="64"/>
      <c r="HA1034" s="32"/>
      <c r="HB1034" s="64"/>
      <c r="HC1034" s="32"/>
      <c r="HD1034" s="64"/>
      <c r="HE1034" s="32"/>
      <c r="HF1034" s="64"/>
      <c r="HG1034" s="32"/>
      <c r="HH1034" s="64"/>
      <c r="HI1034" s="32"/>
      <c r="HJ1034" s="64"/>
      <c r="HK1034" s="32"/>
      <c r="HL1034" s="64"/>
      <c r="HM1034" s="32"/>
      <c r="HN1034" s="64"/>
      <c r="HO1034" s="32"/>
      <c r="HP1034" s="64"/>
      <c r="HQ1034" s="32"/>
      <c r="HR1034" s="64"/>
      <c r="HS1034" s="32"/>
      <c r="HT1034" s="64"/>
      <c r="HU1034" s="32"/>
      <c r="HV1034" s="64"/>
      <c r="HW1034" s="32"/>
      <c r="HX1034" s="64"/>
      <c r="HY1034" s="32"/>
      <c r="HZ1034" s="64"/>
      <c r="IA1034" s="32"/>
      <c r="IB1034" s="64"/>
      <c r="IC1034" s="32"/>
      <c r="ID1034" s="64"/>
      <c r="IE1034" s="32"/>
      <c r="IF1034" s="64"/>
      <c r="IG1034" s="32"/>
      <c r="IH1034" s="64"/>
      <c r="II1034" s="32"/>
      <c r="IJ1034" s="64"/>
      <c r="IK1034" s="32"/>
      <c r="IL1034" s="64"/>
      <c r="IM1034" s="32"/>
      <c r="IN1034" s="64"/>
      <c r="IO1034" s="32"/>
      <c r="IP1034" s="64"/>
      <c r="IQ1034" s="32"/>
      <c r="IR1034" s="64"/>
      <c r="IS1034" s="32"/>
      <c r="IT1034" s="64"/>
      <c r="IU1034" s="32"/>
      <c r="IV1034" s="64"/>
    </row>
    <row r="1035" spans="1:256">
      <c r="A1035" s="187">
        <v>9.1</v>
      </c>
      <c r="B1035" s="6" t="s">
        <v>948</v>
      </c>
      <c r="C1035" s="7">
        <v>917.08</v>
      </c>
      <c r="D1035" s="24" t="s">
        <v>1</v>
      </c>
      <c r="E1035" s="7">
        <v>16.760000000000002</v>
      </c>
      <c r="F1035" s="191">
        <f>+ROUND(C1035*E1035,2)</f>
        <v>15370.26</v>
      </c>
      <c r="G1035" s="15"/>
    </row>
    <row r="1036" spans="1:256">
      <c r="A1036" s="187">
        <v>9.1999999999999993</v>
      </c>
      <c r="B1036" s="6" t="s">
        <v>949</v>
      </c>
      <c r="C1036" s="7">
        <v>2740.15</v>
      </c>
      <c r="D1036" s="24" t="s">
        <v>1</v>
      </c>
      <c r="E1036" s="7">
        <v>10.01</v>
      </c>
      <c r="F1036" s="191">
        <f>+ROUND(C1036*E1036,2)</f>
        <v>27428.9</v>
      </c>
      <c r="G1036" s="15"/>
    </row>
    <row r="1037" spans="1:256">
      <c r="A1037" s="182">
        <v>9.3000000000000007</v>
      </c>
      <c r="B1037" s="6" t="s">
        <v>950</v>
      </c>
      <c r="C1037" s="7">
        <v>2356.14</v>
      </c>
      <c r="D1037" s="24" t="s">
        <v>1</v>
      </c>
      <c r="E1037" s="7">
        <v>7.63</v>
      </c>
      <c r="F1037" s="191">
        <f>+ROUND(C1037*E1037,2)</f>
        <v>17977.349999999999</v>
      </c>
      <c r="G1037" s="15"/>
    </row>
    <row r="1038" spans="1:256" ht="3.75" customHeight="1">
      <c r="A1038" s="187"/>
      <c r="B1038" s="5"/>
      <c r="C1038" s="7"/>
      <c r="D1038" s="24"/>
      <c r="E1038" s="25"/>
      <c r="F1038" s="191"/>
      <c r="G1038" s="15"/>
    </row>
    <row r="1039" spans="1:256" ht="38.25">
      <c r="A1039" s="187">
        <v>10</v>
      </c>
      <c r="B1039" s="137" t="s">
        <v>121</v>
      </c>
      <c r="C1039" s="121">
        <v>6092.32</v>
      </c>
      <c r="D1039" s="121" t="s">
        <v>1</v>
      </c>
      <c r="E1039" s="121">
        <v>50.15</v>
      </c>
      <c r="F1039" s="183">
        <f>ROUND(C1039*E1039,2)</f>
        <v>305529.84999999998</v>
      </c>
      <c r="G1039" s="15"/>
    </row>
    <row r="1040" spans="1:256" ht="5.25" customHeight="1">
      <c r="A1040" s="187"/>
      <c r="B1040" s="121"/>
      <c r="C1040" s="7"/>
      <c r="D1040" s="24"/>
      <c r="E1040" s="7"/>
      <c r="F1040" s="191"/>
      <c r="G1040" s="15"/>
    </row>
    <row r="1041" spans="1:256">
      <c r="A1041" s="187">
        <v>11</v>
      </c>
      <c r="B1041" s="121" t="s">
        <v>74</v>
      </c>
      <c r="C1041" s="7">
        <v>6092.32</v>
      </c>
      <c r="D1041" s="24" t="s">
        <v>1</v>
      </c>
      <c r="E1041" s="7">
        <v>21</v>
      </c>
      <c r="F1041" s="191">
        <f>ROUND(C1041*E1041,2)</f>
        <v>127938.72</v>
      </c>
      <c r="G1041" s="15"/>
    </row>
    <row r="1042" spans="1:256" s="57" customFormat="1" ht="16.5" customHeight="1">
      <c r="A1042"/>
      <c r="B1042" s="162" t="s">
        <v>271</v>
      </c>
      <c r="C1042" s="162"/>
      <c r="D1042" s="162"/>
      <c r="E1042" s="163"/>
      <c r="F1042">
        <f>SUM(F923:F1041)</f>
        <v>6887368.9000000004</v>
      </c>
      <c r="G1042" s="68"/>
    </row>
    <row r="1043" spans="1:256">
      <c r="A1043" s="187"/>
      <c r="B1043" s="6"/>
      <c r="C1043" s="7"/>
      <c r="D1043" s="24"/>
      <c r="E1043" s="7"/>
      <c r="F1043" s="191"/>
      <c r="G1043" s="15"/>
    </row>
    <row r="1044" spans="1:256" ht="38.25">
      <c r="A1044" t="s">
        <v>12</v>
      </c>
      <c r="B1044" s="134" t="s">
        <v>871</v>
      </c>
      <c r="C1044" s="32"/>
      <c r="D1044" s="131"/>
      <c r="E1044" s="82"/>
      <c r="F1044"/>
      <c r="G1044" s="81"/>
      <c r="H1044" s="173"/>
      <c r="I1044" s="81"/>
      <c r="J1044" s="173"/>
      <c r="K1044" s="81"/>
      <c r="L1044" s="173"/>
      <c r="M1044" s="130"/>
      <c r="N1044" s="64"/>
      <c r="O1044" s="32"/>
      <c r="P1044" s="64"/>
      <c r="Q1044" s="32"/>
      <c r="R1044" s="64"/>
      <c r="S1044" s="32"/>
      <c r="T1044" s="64"/>
      <c r="U1044" s="32"/>
      <c r="V1044" s="64"/>
      <c r="W1044" s="32"/>
      <c r="X1044" s="64"/>
      <c r="Y1044" s="32"/>
      <c r="Z1044" s="64"/>
      <c r="AA1044" s="32"/>
      <c r="AB1044" s="64"/>
      <c r="AC1044" s="32"/>
      <c r="AD1044" s="64"/>
      <c r="AE1044" s="32"/>
      <c r="AF1044" s="64"/>
      <c r="AG1044" s="32"/>
      <c r="AH1044" s="64"/>
      <c r="AI1044" s="32"/>
      <c r="AJ1044" s="64"/>
      <c r="AK1044" s="32"/>
      <c r="AL1044" s="64"/>
      <c r="AM1044" s="32"/>
      <c r="AN1044" s="64"/>
      <c r="AO1044" s="32"/>
      <c r="AP1044" s="64"/>
      <c r="AQ1044" s="32"/>
      <c r="AR1044" s="64"/>
      <c r="AS1044" s="32"/>
      <c r="AT1044" s="64"/>
      <c r="AU1044" s="32"/>
      <c r="AV1044" s="64"/>
      <c r="AW1044" s="32"/>
      <c r="AX1044" s="64"/>
      <c r="AY1044" s="32"/>
      <c r="AZ1044" s="64"/>
      <c r="BA1044" s="32"/>
      <c r="BB1044" s="64"/>
      <c r="BC1044" s="32"/>
      <c r="BD1044" s="64"/>
      <c r="BE1044" s="32"/>
      <c r="BF1044" s="64"/>
      <c r="BG1044" s="32"/>
      <c r="BH1044" s="64"/>
      <c r="BI1044" s="32"/>
      <c r="BJ1044" s="64"/>
      <c r="BK1044" s="32"/>
      <c r="BL1044" s="64"/>
      <c r="BM1044" s="32"/>
      <c r="BN1044" s="64"/>
      <c r="BO1044" s="32"/>
      <c r="BP1044" s="64"/>
      <c r="BQ1044" s="32"/>
      <c r="BR1044" s="64"/>
      <c r="BS1044" s="32"/>
      <c r="BT1044" s="64"/>
      <c r="BU1044" s="32"/>
      <c r="BV1044" s="64"/>
      <c r="BW1044" s="32"/>
      <c r="BX1044" s="64"/>
      <c r="BY1044" s="32"/>
      <c r="BZ1044" s="64"/>
      <c r="CA1044" s="32"/>
      <c r="CB1044" s="64"/>
      <c r="CC1044" s="32"/>
      <c r="CD1044" s="64"/>
      <c r="CE1044" s="32"/>
      <c r="CF1044" s="64"/>
      <c r="CG1044" s="32"/>
      <c r="CH1044" s="64"/>
      <c r="CI1044" s="32"/>
      <c r="CJ1044" s="64"/>
      <c r="CK1044" s="32"/>
      <c r="CL1044" s="64"/>
      <c r="CM1044" s="32"/>
      <c r="CN1044" s="64"/>
      <c r="CO1044" s="32"/>
      <c r="CP1044" s="64"/>
      <c r="CQ1044" s="32"/>
      <c r="CR1044" s="64"/>
      <c r="CS1044" s="32"/>
      <c r="CT1044" s="64"/>
      <c r="CU1044" s="32"/>
      <c r="CV1044" s="64"/>
      <c r="CW1044" s="32"/>
      <c r="CX1044" s="64"/>
      <c r="CY1044" s="32"/>
      <c r="CZ1044" s="64"/>
      <c r="DA1044" s="32"/>
      <c r="DB1044" s="64"/>
      <c r="DC1044" s="32"/>
      <c r="DD1044" s="64"/>
      <c r="DE1044" s="32"/>
      <c r="DF1044" s="64"/>
      <c r="DG1044" s="32"/>
      <c r="DH1044" s="64"/>
      <c r="DI1044" s="32"/>
      <c r="DJ1044" s="64"/>
      <c r="DK1044" s="32"/>
      <c r="DL1044" s="64"/>
      <c r="DM1044" s="32"/>
      <c r="DN1044" s="64"/>
      <c r="DO1044" s="32"/>
      <c r="DP1044" s="64"/>
      <c r="DQ1044" s="32"/>
      <c r="DR1044" s="64"/>
      <c r="DS1044" s="32"/>
      <c r="DT1044" s="64"/>
      <c r="DU1044" s="32"/>
      <c r="DV1044" s="64"/>
      <c r="DW1044" s="32"/>
      <c r="DX1044" s="64"/>
      <c r="DY1044" s="32"/>
      <c r="DZ1044" s="64"/>
      <c r="EA1044" s="32"/>
      <c r="EB1044" s="64"/>
      <c r="EC1044" s="32"/>
      <c r="ED1044" s="64"/>
      <c r="EE1044" s="32"/>
      <c r="EF1044" s="64"/>
      <c r="EG1044" s="32"/>
      <c r="EH1044" s="64"/>
      <c r="EI1044" s="32"/>
      <c r="EJ1044" s="64"/>
      <c r="EK1044" s="32"/>
      <c r="EL1044" s="64"/>
      <c r="EM1044" s="32"/>
      <c r="EN1044" s="64"/>
      <c r="EO1044" s="32"/>
      <c r="EP1044" s="64"/>
      <c r="EQ1044" s="32"/>
      <c r="ER1044" s="64"/>
      <c r="ES1044" s="32"/>
      <c r="ET1044" s="64"/>
      <c r="EU1044" s="32"/>
      <c r="EV1044" s="64"/>
      <c r="EW1044" s="32"/>
      <c r="EX1044" s="64"/>
      <c r="EY1044" s="32"/>
      <c r="EZ1044" s="64"/>
      <c r="FA1044" s="32"/>
      <c r="FB1044" s="64"/>
      <c r="FC1044" s="32"/>
      <c r="FD1044" s="64"/>
      <c r="FE1044" s="32"/>
      <c r="FF1044" s="64"/>
      <c r="FG1044" s="32"/>
      <c r="FH1044" s="64"/>
      <c r="FI1044" s="32"/>
      <c r="FJ1044" s="64"/>
      <c r="FK1044" s="32"/>
      <c r="FL1044" s="64"/>
      <c r="FM1044" s="32"/>
      <c r="FN1044" s="64"/>
      <c r="FO1044" s="32"/>
      <c r="FP1044" s="64"/>
      <c r="FQ1044" s="32"/>
      <c r="FR1044" s="64"/>
      <c r="FS1044" s="32"/>
      <c r="FT1044" s="64"/>
      <c r="FU1044" s="32"/>
      <c r="FV1044" s="64"/>
      <c r="FW1044" s="32"/>
      <c r="FX1044" s="64"/>
      <c r="FY1044" s="32"/>
      <c r="FZ1044" s="64"/>
      <c r="GA1044" s="32"/>
      <c r="GB1044" s="64"/>
      <c r="GC1044" s="32"/>
      <c r="GD1044" s="64"/>
      <c r="GE1044" s="32"/>
      <c r="GF1044" s="64"/>
      <c r="GG1044" s="32"/>
      <c r="GH1044" s="64"/>
      <c r="GI1044" s="32"/>
      <c r="GJ1044" s="64"/>
      <c r="GK1044" s="32"/>
      <c r="GL1044" s="64"/>
      <c r="GM1044" s="32"/>
      <c r="GN1044" s="64"/>
      <c r="GO1044" s="32"/>
      <c r="GP1044" s="64"/>
      <c r="GQ1044" s="32"/>
      <c r="GR1044" s="64"/>
      <c r="GS1044" s="32"/>
      <c r="GT1044" s="64"/>
      <c r="GU1044" s="32"/>
      <c r="GV1044" s="64"/>
      <c r="GW1044" s="32"/>
      <c r="GX1044" s="64"/>
      <c r="GY1044" s="32"/>
      <c r="GZ1044" s="64"/>
      <c r="HA1044" s="32"/>
      <c r="HB1044" s="64"/>
      <c r="HC1044" s="32"/>
      <c r="HD1044" s="64"/>
      <c r="HE1044" s="32"/>
      <c r="HF1044" s="64"/>
      <c r="HG1044" s="32"/>
      <c r="HH1044" s="64"/>
      <c r="HI1044" s="32"/>
      <c r="HJ1044" s="64"/>
      <c r="HK1044" s="32"/>
      <c r="HL1044" s="64"/>
      <c r="HM1044" s="32"/>
      <c r="HN1044" s="64"/>
      <c r="HO1044" s="32"/>
      <c r="HP1044" s="64"/>
      <c r="HQ1044" s="32"/>
      <c r="HR1044" s="64"/>
      <c r="HS1044" s="32"/>
      <c r="HT1044" s="64"/>
      <c r="HU1044" s="32"/>
      <c r="HV1044" s="64"/>
      <c r="HW1044" s="32"/>
      <c r="HX1044" s="64"/>
      <c r="HY1044" s="32"/>
      <c r="HZ1044" s="64"/>
      <c r="IA1044" s="32"/>
      <c r="IB1044" s="64"/>
      <c r="IC1044" s="32"/>
      <c r="ID1044" s="64"/>
      <c r="IE1044" s="32"/>
      <c r="IF1044" s="64"/>
      <c r="IG1044" s="32"/>
      <c r="IH1044" s="64"/>
      <c r="II1044" s="32"/>
      <c r="IJ1044" s="64"/>
      <c r="IK1044" s="32"/>
      <c r="IL1044" s="64"/>
      <c r="IM1044" s="32"/>
      <c r="IN1044" s="64"/>
      <c r="IO1044" s="32"/>
      <c r="IP1044" s="64"/>
      <c r="IQ1044" s="32"/>
      <c r="IR1044" s="64"/>
      <c r="IS1044" s="32"/>
      <c r="IT1044" s="64"/>
      <c r="IU1044" s="32"/>
      <c r="IV1044" s="64"/>
    </row>
    <row r="1045" spans="1:256">
      <c r="A1045" s="186"/>
      <c r="B1045" s="10"/>
      <c r="C1045" s="7"/>
      <c r="D1045" s="24"/>
      <c r="E1045" s="7"/>
      <c r="F1045" s="191"/>
      <c r="G1045" s="15"/>
    </row>
    <row r="1046" spans="1:256">
      <c r="A1046" s="187">
        <v>1</v>
      </c>
      <c r="B1046" s="6" t="s">
        <v>32</v>
      </c>
      <c r="C1046" s="7">
        <v>4812</v>
      </c>
      <c r="D1046" s="24" t="s">
        <v>1</v>
      </c>
      <c r="E1046" s="7">
        <v>15</v>
      </c>
      <c r="F1046" s="191">
        <f t="shared" ref="F1046:F1063" si="46">+ROUND(C1046*E1046,2)</f>
        <v>72180</v>
      </c>
      <c r="G1046" s="15"/>
    </row>
    <row r="1047" spans="1:256">
      <c r="A1047" s="187"/>
      <c r="B1047" s="6"/>
      <c r="C1047" s="7"/>
      <c r="D1047" s="24"/>
      <c r="E1047" s="7"/>
      <c r="F1047" s="191"/>
      <c r="G1047" s="15"/>
    </row>
    <row r="1048" spans="1:256">
      <c r="A1048" s="188">
        <v>2</v>
      </c>
      <c r="B1048" s="22" t="s">
        <v>14</v>
      </c>
      <c r="C1048" s="7"/>
      <c r="D1048" s="24"/>
      <c r="E1048" s="25"/>
      <c r="F1048" s="191">
        <f t="shared" si="46"/>
        <v>0</v>
      </c>
      <c r="G1048" s="15"/>
    </row>
    <row r="1049" spans="1:256">
      <c r="A1049" s="190" t="s">
        <v>294</v>
      </c>
      <c r="B1049" s="48" t="s">
        <v>930</v>
      </c>
      <c r="C1049" s="7">
        <v>4807.1899999999996</v>
      </c>
      <c r="D1049" s="24" t="s">
        <v>2</v>
      </c>
      <c r="E1049" s="25">
        <v>154.53</v>
      </c>
      <c r="F1049" s="191">
        <f t="shared" si="46"/>
        <v>742855.07</v>
      </c>
      <c r="G1049" s="15"/>
    </row>
    <row r="1050" spans="1:256" ht="25.5">
      <c r="A1050" s="190" t="s">
        <v>295</v>
      </c>
      <c r="B1050" s="48" t="s">
        <v>931</v>
      </c>
      <c r="C1050" s="7">
        <v>534.13</v>
      </c>
      <c r="D1050" s="24" t="s">
        <v>2</v>
      </c>
      <c r="E1050" s="25">
        <v>1125.8</v>
      </c>
      <c r="F1050" s="191">
        <f t="shared" si="46"/>
        <v>601323.55000000005</v>
      </c>
      <c r="G1050" s="15"/>
    </row>
    <row r="1051" spans="1:256">
      <c r="A1051" s="190"/>
      <c r="B1051" s="48"/>
      <c r="C1051" s="7"/>
      <c r="D1051" s="24"/>
      <c r="E1051" s="25"/>
      <c r="F1051" s="191"/>
      <c r="G1051" s="15"/>
    </row>
    <row r="1052" spans="1:256">
      <c r="A1052" s="187">
        <v>2.2000000000000002</v>
      </c>
      <c r="B1052" s="26" t="s">
        <v>4</v>
      </c>
      <c r="C1052" s="7">
        <v>409.02</v>
      </c>
      <c r="D1052" s="24" t="s">
        <v>2</v>
      </c>
      <c r="E1052" s="25">
        <v>1108.8900000000001</v>
      </c>
      <c r="F1052" s="191">
        <f t="shared" si="46"/>
        <v>453558.19</v>
      </c>
      <c r="G1052" s="15"/>
    </row>
    <row r="1053" spans="1:256">
      <c r="A1053" s="190">
        <v>2.2999999999999998</v>
      </c>
      <c r="B1053" s="48" t="s">
        <v>293</v>
      </c>
      <c r="C1053" s="7">
        <v>4090.2</v>
      </c>
      <c r="D1053" s="24" t="s">
        <v>11</v>
      </c>
      <c r="E1053" s="25">
        <v>28.5</v>
      </c>
      <c r="F1053" s="191">
        <f>+ROUND(C1053*E1053,2)</f>
        <v>116570.7</v>
      </c>
      <c r="G1053" s="15"/>
    </row>
    <row r="1054" spans="1:256" ht="38.25">
      <c r="A1054" s="187">
        <v>2.4</v>
      </c>
      <c r="B1054" s="27" t="s">
        <v>91</v>
      </c>
      <c r="C1054" s="7">
        <v>667.67</v>
      </c>
      <c r="D1054" s="24" t="s">
        <v>2</v>
      </c>
      <c r="E1054" s="25">
        <v>668.95</v>
      </c>
      <c r="F1054" s="191">
        <f t="shared" si="46"/>
        <v>446637.85</v>
      </c>
      <c r="G1054" s="15"/>
    </row>
    <row r="1055" spans="1:256" ht="25.5">
      <c r="A1055" s="187">
        <v>2.5</v>
      </c>
      <c r="B1055" s="5" t="s">
        <v>67</v>
      </c>
      <c r="C1055" s="7">
        <v>4351.97</v>
      </c>
      <c r="D1055" s="24" t="s">
        <v>2</v>
      </c>
      <c r="E1055" s="25">
        <v>183.68</v>
      </c>
      <c r="F1055" s="191">
        <f t="shared" si="46"/>
        <v>799369.85</v>
      </c>
      <c r="G1055" s="15"/>
    </row>
    <row r="1056" spans="1:256" ht="25.5">
      <c r="A1056" s="187">
        <v>2.6</v>
      </c>
      <c r="B1056" s="5" t="s">
        <v>460</v>
      </c>
      <c r="C1056" s="7">
        <v>1935</v>
      </c>
      <c r="D1056" s="24" t="s">
        <v>2</v>
      </c>
      <c r="E1056" s="25">
        <v>210</v>
      </c>
      <c r="F1056" s="191">
        <f t="shared" si="46"/>
        <v>406350</v>
      </c>
      <c r="G1056" s="15"/>
    </row>
    <row r="1057" spans="1:256">
      <c r="A1057" s="187"/>
      <c r="B1057" s="6"/>
      <c r="C1057" s="7"/>
      <c r="D1057" s="24"/>
      <c r="E1057" s="7"/>
      <c r="F1057" s="191">
        <f t="shared" si="46"/>
        <v>0</v>
      </c>
      <c r="G1057" s="15"/>
    </row>
    <row r="1058" spans="1:256">
      <c r="A1058" s="188">
        <v>3</v>
      </c>
      <c r="B1058" s="22" t="s">
        <v>24</v>
      </c>
      <c r="C1058" s="7"/>
      <c r="D1058" s="24"/>
      <c r="E1058" s="25"/>
      <c r="F1058" s="191">
        <f t="shared" si="46"/>
        <v>0</v>
      </c>
      <c r="G1058" s="15"/>
    </row>
    <row r="1059" spans="1:256">
      <c r="A1059" s="187">
        <v>3.1</v>
      </c>
      <c r="B1059" s="6" t="s">
        <v>872</v>
      </c>
      <c r="C1059" s="7">
        <v>5004.4799999999996</v>
      </c>
      <c r="D1059" s="24" t="s">
        <v>1</v>
      </c>
      <c r="E1059" s="25">
        <v>3222.52</v>
      </c>
      <c r="F1059" s="191">
        <f>+ROUND(C1059*E1059,2)</f>
        <v>16127036.890000001</v>
      </c>
      <c r="G1059" s="15"/>
    </row>
    <row r="1060" spans="1:256">
      <c r="A1060" s="187"/>
      <c r="B1060" s="10"/>
      <c r="C1060" s="7"/>
      <c r="D1060" s="24"/>
      <c r="E1060" s="7"/>
      <c r="F1060" s="191">
        <f t="shared" si="46"/>
        <v>0</v>
      </c>
      <c r="G1060" s="15"/>
    </row>
    <row r="1061" spans="1:256">
      <c r="A1061" s="194">
        <v>4</v>
      </c>
      <c r="B1061" s="131" t="s">
        <v>25</v>
      </c>
      <c r="C1061" s="32"/>
      <c r="D1061" s="131"/>
      <c r="E1061" s="82"/>
      <c r="F1061">
        <f t="shared" si="46"/>
        <v>0</v>
      </c>
      <c r="G1061" s="81"/>
      <c r="H1061" s="173"/>
      <c r="I1061" s="81"/>
      <c r="J1061" s="173"/>
      <c r="K1061" s="81"/>
      <c r="L1061" s="173"/>
      <c r="M1061" s="130"/>
      <c r="N1061" s="64"/>
      <c r="O1061" s="32"/>
      <c r="P1061" s="64"/>
      <c r="Q1061" s="32"/>
      <c r="R1061" s="64"/>
      <c r="S1061" s="32"/>
      <c r="T1061" s="64"/>
      <c r="U1061" s="32"/>
      <c r="V1061" s="64"/>
      <c r="W1061" s="32"/>
      <c r="X1061" s="64"/>
      <c r="Y1061" s="32"/>
      <c r="Z1061" s="64"/>
      <c r="AA1061" s="32"/>
      <c r="AB1061" s="64"/>
      <c r="AC1061" s="32"/>
      <c r="AD1061" s="64"/>
      <c r="AE1061" s="32"/>
      <c r="AF1061" s="64"/>
      <c r="AG1061" s="32"/>
      <c r="AH1061" s="64"/>
      <c r="AI1061" s="32"/>
      <c r="AJ1061" s="64"/>
      <c r="AK1061" s="32"/>
      <c r="AL1061" s="64"/>
      <c r="AM1061" s="32"/>
      <c r="AN1061" s="64"/>
      <c r="AO1061" s="32"/>
      <c r="AP1061" s="64"/>
      <c r="AQ1061" s="32"/>
      <c r="AR1061" s="64"/>
      <c r="AS1061" s="32"/>
      <c r="AT1061" s="64"/>
      <c r="AU1061" s="32"/>
      <c r="AV1061" s="64"/>
      <c r="AW1061" s="32"/>
      <c r="AX1061" s="64"/>
      <c r="AY1061" s="32"/>
      <c r="AZ1061" s="64"/>
      <c r="BA1061" s="32"/>
      <c r="BB1061" s="64"/>
      <c r="BC1061" s="32"/>
      <c r="BD1061" s="64"/>
      <c r="BE1061" s="32"/>
      <c r="BF1061" s="64"/>
      <c r="BG1061" s="32"/>
      <c r="BH1061" s="64"/>
      <c r="BI1061" s="32"/>
      <c r="BJ1061" s="64"/>
      <c r="BK1061" s="32"/>
      <c r="BL1061" s="64"/>
      <c r="BM1061" s="32"/>
      <c r="BN1061" s="64"/>
      <c r="BO1061" s="32"/>
      <c r="BP1061" s="64"/>
      <c r="BQ1061" s="32"/>
      <c r="BR1061" s="64"/>
      <c r="BS1061" s="32"/>
      <c r="BT1061" s="64"/>
      <c r="BU1061" s="32"/>
      <c r="BV1061" s="64"/>
      <c r="BW1061" s="32"/>
      <c r="BX1061" s="64"/>
      <c r="BY1061" s="32"/>
      <c r="BZ1061" s="64"/>
      <c r="CA1061" s="32"/>
      <c r="CB1061" s="64"/>
      <c r="CC1061" s="32"/>
      <c r="CD1061" s="64"/>
      <c r="CE1061" s="32"/>
      <c r="CF1061" s="64"/>
      <c r="CG1061" s="32"/>
      <c r="CH1061" s="64"/>
      <c r="CI1061" s="32"/>
      <c r="CJ1061" s="64"/>
      <c r="CK1061" s="32"/>
      <c r="CL1061" s="64"/>
      <c r="CM1061" s="32"/>
      <c r="CN1061" s="64"/>
      <c r="CO1061" s="32"/>
      <c r="CP1061" s="64"/>
      <c r="CQ1061" s="32"/>
      <c r="CR1061" s="64"/>
      <c r="CS1061" s="32"/>
      <c r="CT1061" s="64"/>
      <c r="CU1061" s="32"/>
      <c r="CV1061" s="64"/>
      <c r="CW1061" s="32"/>
      <c r="CX1061" s="64"/>
      <c r="CY1061" s="32"/>
      <c r="CZ1061" s="64"/>
      <c r="DA1061" s="32"/>
      <c r="DB1061" s="64"/>
      <c r="DC1061" s="32"/>
      <c r="DD1061" s="64"/>
      <c r="DE1061" s="32"/>
      <c r="DF1061" s="64"/>
      <c r="DG1061" s="32"/>
      <c r="DH1061" s="64"/>
      <c r="DI1061" s="32"/>
      <c r="DJ1061" s="64"/>
      <c r="DK1061" s="32"/>
      <c r="DL1061" s="64"/>
      <c r="DM1061" s="32"/>
      <c r="DN1061" s="64"/>
      <c r="DO1061" s="32"/>
      <c r="DP1061" s="64"/>
      <c r="DQ1061" s="32"/>
      <c r="DR1061" s="64"/>
      <c r="DS1061" s="32"/>
      <c r="DT1061" s="64"/>
      <c r="DU1061" s="32"/>
      <c r="DV1061" s="64"/>
      <c r="DW1061" s="32"/>
      <c r="DX1061" s="64"/>
      <c r="DY1061" s="32"/>
      <c r="DZ1061" s="64"/>
      <c r="EA1061" s="32"/>
      <c r="EB1061" s="64"/>
      <c r="EC1061" s="32"/>
      <c r="ED1061" s="64"/>
      <c r="EE1061" s="32"/>
      <c r="EF1061" s="64"/>
      <c r="EG1061" s="32"/>
      <c r="EH1061" s="64"/>
      <c r="EI1061" s="32"/>
      <c r="EJ1061" s="64"/>
      <c r="EK1061" s="32"/>
      <c r="EL1061" s="64"/>
      <c r="EM1061" s="32"/>
      <c r="EN1061" s="64"/>
      <c r="EO1061" s="32"/>
      <c r="EP1061" s="64"/>
      <c r="EQ1061" s="32"/>
      <c r="ER1061" s="64"/>
      <c r="ES1061" s="32"/>
      <c r="ET1061" s="64"/>
      <c r="EU1061" s="32"/>
      <c r="EV1061" s="64"/>
      <c r="EW1061" s="32"/>
      <c r="EX1061" s="64"/>
      <c r="EY1061" s="32"/>
      <c r="EZ1061" s="64"/>
      <c r="FA1061" s="32"/>
      <c r="FB1061" s="64"/>
      <c r="FC1061" s="32"/>
      <c r="FD1061" s="64"/>
      <c r="FE1061" s="32"/>
      <c r="FF1061" s="64"/>
      <c r="FG1061" s="32"/>
      <c r="FH1061" s="64"/>
      <c r="FI1061" s="32"/>
      <c r="FJ1061" s="64"/>
      <c r="FK1061" s="32"/>
      <c r="FL1061" s="64"/>
      <c r="FM1061" s="32"/>
      <c r="FN1061" s="64"/>
      <c r="FO1061" s="32"/>
      <c r="FP1061" s="64"/>
      <c r="FQ1061" s="32"/>
      <c r="FR1061" s="64"/>
      <c r="FS1061" s="32"/>
      <c r="FT1061" s="64"/>
      <c r="FU1061" s="32"/>
      <c r="FV1061" s="64"/>
      <c r="FW1061" s="32"/>
      <c r="FX1061" s="64"/>
      <c r="FY1061" s="32"/>
      <c r="FZ1061" s="64"/>
      <c r="GA1061" s="32"/>
      <c r="GB1061" s="64"/>
      <c r="GC1061" s="32"/>
      <c r="GD1061" s="64"/>
      <c r="GE1061" s="32"/>
      <c r="GF1061" s="64"/>
      <c r="GG1061" s="32"/>
      <c r="GH1061" s="64"/>
      <c r="GI1061" s="32"/>
      <c r="GJ1061" s="64"/>
      <c r="GK1061" s="32"/>
      <c r="GL1061" s="64"/>
      <c r="GM1061" s="32"/>
      <c r="GN1061" s="64"/>
      <c r="GO1061" s="32"/>
      <c r="GP1061" s="64"/>
      <c r="GQ1061" s="32"/>
      <c r="GR1061" s="64"/>
      <c r="GS1061" s="32"/>
      <c r="GT1061" s="64"/>
      <c r="GU1061" s="32"/>
      <c r="GV1061" s="64"/>
      <c r="GW1061" s="32"/>
      <c r="GX1061" s="64"/>
      <c r="GY1061" s="32"/>
      <c r="GZ1061" s="64"/>
      <c r="HA1061" s="32"/>
      <c r="HB1061" s="64"/>
      <c r="HC1061" s="32"/>
      <c r="HD1061" s="64"/>
      <c r="HE1061" s="32"/>
      <c r="HF1061" s="64"/>
      <c r="HG1061" s="32"/>
      <c r="HH1061" s="64"/>
      <c r="HI1061" s="32"/>
      <c r="HJ1061" s="64"/>
      <c r="HK1061" s="32"/>
      <c r="HL1061" s="64"/>
      <c r="HM1061" s="32"/>
      <c r="HN1061" s="64"/>
      <c r="HO1061" s="32"/>
      <c r="HP1061" s="64"/>
      <c r="HQ1061" s="32"/>
      <c r="HR1061" s="64"/>
      <c r="HS1061" s="32"/>
      <c r="HT1061" s="64"/>
      <c r="HU1061" s="32"/>
      <c r="HV1061" s="64"/>
      <c r="HW1061" s="32"/>
      <c r="HX1061" s="64"/>
      <c r="HY1061" s="32"/>
      <c r="HZ1061" s="64"/>
      <c r="IA1061" s="32"/>
      <c r="IB1061" s="64"/>
      <c r="IC1061" s="32"/>
      <c r="ID1061" s="64"/>
      <c r="IE1061" s="32"/>
      <c r="IF1061" s="64"/>
      <c r="IG1061" s="32"/>
      <c r="IH1061" s="64"/>
      <c r="II1061" s="32"/>
      <c r="IJ1061" s="64"/>
      <c r="IK1061" s="32"/>
      <c r="IL1061" s="64"/>
      <c r="IM1061" s="32"/>
      <c r="IN1061" s="64"/>
      <c r="IO1061" s="32"/>
      <c r="IP1061" s="64"/>
      <c r="IQ1061" s="32"/>
      <c r="IR1061" s="64"/>
      <c r="IS1061" s="32"/>
      <c r="IT1061" s="64"/>
      <c r="IU1061" s="32"/>
      <c r="IV1061" s="64"/>
    </row>
    <row r="1062" spans="1:256">
      <c r="A1062" s="187">
        <v>4.0999999999999996</v>
      </c>
      <c r="B1062" s="6" t="s">
        <v>952</v>
      </c>
      <c r="C1062" s="7">
        <v>4812</v>
      </c>
      <c r="D1062" s="24" t="s">
        <v>1</v>
      </c>
      <c r="E1062" s="7">
        <v>55.55</v>
      </c>
      <c r="F1062" s="191">
        <f>+ROUND(C1062*E1062,2)</f>
        <v>267306.59999999998</v>
      </c>
      <c r="G1062" s="15"/>
    </row>
    <row r="1063" spans="1:256">
      <c r="A1063" s="187"/>
      <c r="B1063" s="6"/>
      <c r="C1063" s="7"/>
      <c r="D1063" s="24"/>
      <c r="E1063" s="7"/>
      <c r="F1063" s="191">
        <f t="shared" si="46"/>
        <v>0</v>
      </c>
      <c r="G1063" s="15"/>
    </row>
    <row r="1064" spans="1:256">
      <c r="A1064" s="194">
        <v>5</v>
      </c>
      <c r="B1064" s="131" t="s">
        <v>92</v>
      </c>
      <c r="C1064" s="32"/>
      <c r="D1064" s="131"/>
      <c r="E1064" s="82"/>
      <c r="F1064"/>
      <c r="G1064" s="81"/>
      <c r="H1064" s="173"/>
      <c r="I1064" s="81"/>
      <c r="J1064" s="173"/>
      <c r="K1064" s="81"/>
      <c r="L1064" s="173"/>
      <c r="M1064" s="130"/>
      <c r="N1064" s="64"/>
      <c r="O1064" s="32"/>
      <c r="P1064" s="64"/>
      <c r="Q1064" s="32"/>
      <c r="R1064" s="64"/>
      <c r="S1064" s="32"/>
      <c r="T1064" s="64"/>
      <c r="U1064" s="32"/>
      <c r="V1064" s="64"/>
      <c r="W1064" s="32"/>
      <c r="X1064" s="64"/>
      <c r="Y1064" s="32"/>
      <c r="Z1064" s="64"/>
      <c r="AA1064" s="32"/>
      <c r="AB1064" s="64"/>
      <c r="AC1064" s="32"/>
      <c r="AD1064" s="64"/>
      <c r="AE1064" s="32"/>
      <c r="AF1064" s="64"/>
      <c r="AG1064" s="32"/>
      <c r="AH1064" s="64"/>
      <c r="AI1064" s="32"/>
      <c r="AJ1064" s="64"/>
      <c r="AK1064" s="32"/>
      <c r="AL1064" s="64"/>
      <c r="AM1064" s="32"/>
      <c r="AN1064" s="64"/>
      <c r="AO1064" s="32"/>
      <c r="AP1064" s="64"/>
      <c r="AQ1064" s="32"/>
      <c r="AR1064" s="64"/>
      <c r="AS1064" s="32"/>
      <c r="AT1064" s="64"/>
      <c r="AU1064" s="32"/>
      <c r="AV1064" s="64"/>
      <c r="AW1064" s="32"/>
      <c r="AX1064" s="64"/>
      <c r="AY1064" s="32"/>
      <c r="AZ1064" s="64"/>
      <c r="BA1064" s="32"/>
      <c r="BB1064" s="64"/>
      <c r="BC1064" s="32"/>
      <c r="BD1064" s="64"/>
      <c r="BE1064" s="32"/>
      <c r="BF1064" s="64"/>
      <c r="BG1064" s="32"/>
      <c r="BH1064" s="64"/>
      <c r="BI1064" s="32"/>
      <c r="BJ1064" s="64"/>
      <c r="BK1064" s="32"/>
      <c r="BL1064" s="64"/>
      <c r="BM1064" s="32"/>
      <c r="BN1064" s="64"/>
      <c r="BO1064" s="32"/>
      <c r="BP1064" s="64"/>
      <c r="BQ1064" s="32"/>
      <c r="BR1064" s="64"/>
      <c r="BS1064" s="32"/>
      <c r="BT1064" s="64"/>
      <c r="BU1064" s="32"/>
      <c r="BV1064" s="64"/>
      <c r="BW1064" s="32"/>
      <c r="BX1064" s="64"/>
      <c r="BY1064" s="32"/>
      <c r="BZ1064" s="64"/>
      <c r="CA1064" s="32"/>
      <c r="CB1064" s="64"/>
      <c r="CC1064" s="32"/>
      <c r="CD1064" s="64"/>
      <c r="CE1064" s="32"/>
      <c r="CF1064" s="64"/>
      <c r="CG1064" s="32"/>
      <c r="CH1064" s="64"/>
      <c r="CI1064" s="32"/>
      <c r="CJ1064" s="64"/>
      <c r="CK1064" s="32"/>
      <c r="CL1064" s="64"/>
      <c r="CM1064" s="32"/>
      <c r="CN1064" s="64"/>
      <c r="CO1064" s="32"/>
      <c r="CP1064" s="64"/>
      <c r="CQ1064" s="32"/>
      <c r="CR1064" s="64"/>
      <c r="CS1064" s="32"/>
      <c r="CT1064" s="64"/>
      <c r="CU1064" s="32"/>
      <c r="CV1064" s="64"/>
      <c r="CW1064" s="32"/>
      <c r="CX1064" s="64"/>
      <c r="CY1064" s="32"/>
      <c r="CZ1064" s="64"/>
      <c r="DA1064" s="32"/>
      <c r="DB1064" s="64"/>
      <c r="DC1064" s="32"/>
      <c r="DD1064" s="64"/>
      <c r="DE1064" s="32"/>
      <c r="DF1064" s="64"/>
      <c r="DG1064" s="32"/>
      <c r="DH1064" s="64"/>
      <c r="DI1064" s="32"/>
      <c r="DJ1064" s="64"/>
      <c r="DK1064" s="32"/>
      <c r="DL1064" s="64"/>
      <c r="DM1064" s="32"/>
      <c r="DN1064" s="64"/>
      <c r="DO1064" s="32"/>
      <c r="DP1064" s="64"/>
      <c r="DQ1064" s="32"/>
      <c r="DR1064" s="64"/>
      <c r="DS1064" s="32"/>
      <c r="DT1064" s="64"/>
      <c r="DU1064" s="32"/>
      <c r="DV1064" s="64"/>
      <c r="DW1064" s="32"/>
      <c r="DX1064" s="64"/>
      <c r="DY1064" s="32"/>
      <c r="DZ1064" s="64"/>
      <c r="EA1064" s="32"/>
      <c r="EB1064" s="64"/>
      <c r="EC1064" s="32"/>
      <c r="ED1064" s="64"/>
      <c r="EE1064" s="32"/>
      <c r="EF1064" s="64"/>
      <c r="EG1064" s="32"/>
      <c r="EH1064" s="64"/>
      <c r="EI1064" s="32"/>
      <c r="EJ1064" s="64"/>
      <c r="EK1064" s="32"/>
      <c r="EL1064" s="64"/>
      <c r="EM1064" s="32"/>
      <c r="EN1064" s="64"/>
      <c r="EO1064" s="32"/>
      <c r="EP1064" s="64"/>
      <c r="EQ1064" s="32"/>
      <c r="ER1064" s="64"/>
      <c r="ES1064" s="32"/>
      <c r="ET1064" s="64"/>
      <c r="EU1064" s="32"/>
      <c r="EV1064" s="64"/>
      <c r="EW1064" s="32"/>
      <c r="EX1064" s="64"/>
      <c r="EY1064" s="32"/>
      <c r="EZ1064" s="64"/>
      <c r="FA1064" s="32"/>
      <c r="FB1064" s="64"/>
      <c r="FC1064" s="32"/>
      <c r="FD1064" s="64"/>
      <c r="FE1064" s="32"/>
      <c r="FF1064" s="64"/>
      <c r="FG1064" s="32"/>
      <c r="FH1064" s="64"/>
      <c r="FI1064" s="32"/>
      <c r="FJ1064" s="64"/>
      <c r="FK1064" s="32"/>
      <c r="FL1064" s="64"/>
      <c r="FM1064" s="32"/>
      <c r="FN1064" s="64"/>
      <c r="FO1064" s="32"/>
      <c r="FP1064" s="64"/>
      <c r="FQ1064" s="32"/>
      <c r="FR1064" s="64"/>
      <c r="FS1064" s="32"/>
      <c r="FT1064" s="64"/>
      <c r="FU1064" s="32"/>
      <c r="FV1064" s="64"/>
      <c r="FW1064" s="32"/>
      <c r="FX1064" s="64"/>
      <c r="FY1064" s="32"/>
      <c r="FZ1064" s="64"/>
      <c r="GA1064" s="32"/>
      <c r="GB1064" s="64"/>
      <c r="GC1064" s="32"/>
      <c r="GD1064" s="64"/>
      <c r="GE1064" s="32"/>
      <c r="GF1064" s="64"/>
      <c r="GG1064" s="32"/>
      <c r="GH1064" s="64"/>
      <c r="GI1064" s="32"/>
      <c r="GJ1064" s="64"/>
      <c r="GK1064" s="32"/>
      <c r="GL1064" s="64"/>
      <c r="GM1064" s="32"/>
      <c r="GN1064" s="64"/>
      <c r="GO1064" s="32"/>
      <c r="GP1064" s="64"/>
      <c r="GQ1064" s="32"/>
      <c r="GR1064" s="64"/>
      <c r="GS1064" s="32"/>
      <c r="GT1064" s="64"/>
      <c r="GU1064" s="32"/>
      <c r="GV1064" s="64"/>
      <c r="GW1064" s="32"/>
      <c r="GX1064" s="64"/>
      <c r="GY1064" s="32"/>
      <c r="GZ1064" s="64"/>
      <c r="HA1064" s="32"/>
      <c r="HB1064" s="64"/>
      <c r="HC1064" s="32"/>
      <c r="HD1064" s="64"/>
      <c r="HE1064" s="32"/>
      <c r="HF1064" s="64"/>
      <c r="HG1064" s="32"/>
      <c r="HH1064" s="64"/>
      <c r="HI1064" s="32"/>
      <c r="HJ1064" s="64"/>
      <c r="HK1064" s="32"/>
      <c r="HL1064" s="64"/>
      <c r="HM1064" s="32"/>
      <c r="HN1064" s="64"/>
      <c r="HO1064" s="32"/>
      <c r="HP1064" s="64"/>
      <c r="HQ1064" s="32"/>
      <c r="HR1064" s="64"/>
      <c r="HS1064" s="32"/>
      <c r="HT1064" s="64"/>
      <c r="HU1064" s="32"/>
      <c r="HV1064" s="64"/>
      <c r="HW1064" s="32"/>
      <c r="HX1064" s="64"/>
      <c r="HY1064" s="32"/>
      <c r="HZ1064" s="64"/>
      <c r="IA1064" s="32"/>
      <c r="IB1064" s="64"/>
      <c r="IC1064" s="32"/>
      <c r="ID1064" s="64"/>
      <c r="IE1064" s="32"/>
      <c r="IF1064" s="64"/>
      <c r="IG1064" s="32"/>
      <c r="IH1064" s="64"/>
      <c r="II1064" s="32"/>
      <c r="IJ1064" s="64"/>
      <c r="IK1064" s="32"/>
      <c r="IL1064" s="64"/>
      <c r="IM1064" s="32"/>
      <c r="IN1064" s="64"/>
      <c r="IO1064" s="32"/>
      <c r="IP1064" s="64"/>
      <c r="IQ1064" s="32"/>
      <c r="IR1064" s="64"/>
      <c r="IS1064" s="32"/>
      <c r="IT1064" s="64"/>
      <c r="IU1064" s="32"/>
      <c r="IV1064" s="64"/>
    </row>
    <row r="1065" spans="1:256" ht="25.5">
      <c r="A1065" s="187">
        <v>5.0999999999999996</v>
      </c>
      <c r="B1065" s="73" t="s">
        <v>298</v>
      </c>
      <c r="C1065" s="7">
        <v>58</v>
      </c>
      <c r="D1065" s="24" t="s">
        <v>3</v>
      </c>
      <c r="E1065" s="8">
        <v>8809.77</v>
      </c>
      <c r="F1065" s="191">
        <f>ROUND(C1065*E1065,2)</f>
        <v>510966.66</v>
      </c>
      <c r="G1065" s="15"/>
    </row>
    <row r="1066" spans="1:256" ht="25.5">
      <c r="A1066" s="187">
        <v>5.2</v>
      </c>
      <c r="B1066" s="73" t="s">
        <v>299</v>
      </c>
      <c r="C1066" s="7">
        <v>7</v>
      </c>
      <c r="D1066" s="24" t="s">
        <v>3</v>
      </c>
      <c r="E1066" s="8">
        <v>11665.37</v>
      </c>
      <c r="F1066" s="191">
        <f>ROUND(C1066*E1066,2)</f>
        <v>81657.59</v>
      </c>
      <c r="G1066" s="15"/>
    </row>
    <row r="1067" spans="1:256">
      <c r="A1067" s="187">
        <v>5.3</v>
      </c>
      <c r="B1067" s="73" t="s">
        <v>307</v>
      </c>
      <c r="C1067" s="7">
        <v>130</v>
      </c>
      <c r="D1067" s="24" t="s">
        <v>3</v>
      </c>
      <c r="E1067" s="8">
        <v>4516.01</v>
      </c>
      <c r="F1067" s="191">
        <f>ROUND(C1067*E1067,2)</f>
        <v>587081.30000000005</v>
      </c>
      <c r="G1067" s="15"/>
    </row>
    <row r="1068" spans="1:256" ht="25.5">
      <c r="A1068" s="187">
        <v>5.4</v>
      </c>
      <c r="B1068" s="30" t="s">
        <v>873</v>
      </c>
      <c r="C1068" s="7">
        <v>65</v>
      </c>
      <c r="D1068" s="24" t="s">
        <v>3</v>
      </c>
      <c r="E1068" s="60">
        <v>16415.560000000001</v>
      </c>
      <c r="F1068" s="191">
        <f>ROUND(C1068*E1068,2)</f>
        <v>1067011.3999999999</v>
      </c>
      <c r="G1068" s="15"/>
    </row>
    <row r="1069" spans="1:256" s="66" customFormat="1" ht="38.25">
      <c r="A1069" s="187">
        <v>5.5</v>
      </c>
      <c r="B1069" s="73" t="s">
        <v>68</v>
      </c>
      <c r="C1069" s="7">
        <v>1</v>
      </c>
      <c r="D1069" s="24" t="s">
        <v>3</v>
      </c>
      <c r="E1069" s="7">
        <v>1500</v>
      </c>
      <c r="F1069" s="191">
        <f>+ROUND(C1069*E1069,2)</f>
        <v>1500</v>
      </c>
      <c r="G1069" s="9"/>
      <c r="H1069" s="41"/>
      <c r="I1069" s="41"/>
      <c r="J1069" s="41"/>
      <c r="K1069" s="41"/>
      <c r="L1069" s="41"/>
    </row>
    <row r="1070" spans="1:256">
      <c r="A1070" s="187">
        <v>5.6</v>
      </c>
      <c r="B1070" s="5" t="s">
        <v>951</v>
      </c>
      <c r="C1070" s="7">
        <v>4</v>
      </c>
      <c r="D1070" s="24" t="s">
        <v>40</v>
      </c>
      <c r="E1070" s="121">
        <v>397.75</v>
      </c>
      <c r="F1070" s="191">
        <f>+ROUND(C1070*E1070,2)</f>
        <v>1591</v>
      </c>
      <c r="G1070" s="15"/>
    </row>
    <row r="1071" spans="1:256">
      <c r="A1071" s="187"/>
      <c r="B1071" s="5"/>
      <c r="C1071" s="7"/>
      <c r="D1071" s="24"/>
      <c r="E1071" s="25"/>
      <c r="F1071" s="191"/>
      <c r="G1071" s="15"/>
    </row>
    <row r="1072" spans="1:256">
      <c r="A1072" s="194">
        <v>6</v>
      </c>
      <c r="B1072" s="131" t="s">
        <v>34</v>
      </c>
      <c r="C1072" s="32"/>
      <c r="D1072" s="131"/>
      <c r="E1072" s="82"/>
      <c r="F1072">
        <f t="shared" ref="F1072:F1077" si="47">+ROUND(C1072*E1072,2)</f>
        <v>0</v>
      </c>
      <c r="G1072" s="81"/>
      <c r="H1072" s="173"/>
      <c r="I1072" s="81"/>
      <c r="J1072" s="173"/>
      <c r="K1072" s="81"/>
      <c r="L1072" s="173"/>
      <c r="M1072" s="130"/>
      <c r="N1072" s="64"/>
      <c r="O1072" s="32"/>
      <c r="P1072" s="64"/>
      <c r="Q1072" s="32"/>
      <c r="R1072" s="64"/>
      <c r="S1072" s="32"/>
      <c r="T1072" s="64"/>
      <c r="U1072" s="32"/>
      <c r="V1072" s="64"/>
      <c r="W1072" s="32"/>
      <c r="X1072" s="64"/>
      <c r="Y1072" s="32"/>
      <c r="Z1072" s="64"/>
      <c r="AA1072" s="32"/>
      <c r="AB1072" s="64"/>
      <c r="AC1072" s="32"/>
      <c r="AD1072" s="64"/>
      <c r="AE1072" s="32"/>
      <c r="AF1072" s="64"/>
      <c r="AG1072" s="32"/>
      <c r="AH1072" s="64"/>
      <c r="AI1072" s="32"/>
      <c r="AJ1072" s="64"/>
      <c r="AK1072" s="32"/>
      <c r="AL1072" s="64"/>
      <c r="AM1072" s="32"/>
      <c r="AN1072" s="64"/>
      <c r="AO1072" s="32"/>
      <c r="AP1072" s="64"/>
      <c r="AQ1072" s="32"/>
      <c r="AR1072" s="64"/>
      <c r="AS1072" s="32"/>
      <c r="AT1072" s="64"/>
      <c r="AU1072" s="32"/>
      <c r="AV1072" s="64"/>
      <c r="AW1072" s="32"/>
      <c r="AX1072" s="64"/>
      <c r="AY1072" s="32"/>
      <c r="AZ1072" s="64"/>
      <c r="BA1072" s="32"/>
      <c r="BB1072" s="64"/>
      <c r="BC1072" s="32"/>
      <c r="BD1072" s="64"/>
      <c r="BE1072" s="32"/>
      <c r="BF1072" s="64"/>
      <c r="BG1072" s="32"/>
      <c r="BH1072" s="64"/>
      <c r="BI1072" s="32"/>
      <c r="BJ1072" s="64"/>
      <c r="BK1072" s="32"/>
      <c r="BL1072" s="64"/>
      <c r="BM1072" s="32"/>
      <c r="BN1072" s="64"/>
      <c r="BO1072" s="32"/>
      <c r="BP1072" s="64"/>
      <c r="BQ1072" s="32"/>
      <c r="BR1072" s="64"/>
      <c r="BS1072" s="32"/>
      <c r="BT1072" s="64"/>
      <c r="BU1072" s="32"/>
      <c r="BV1072" s="64"/>
      <c r="BW1072" s="32"/>
      <c r="BX1072" s="64"/>
      <c r="BY1072" s="32"/>
      <c r="BZ1072" s="64"/>
      <c r="CA1072" s="32"/>
      <c r="CB1072" s="64"/>
      <c r="CC1072" s="32"/>
      <c r="CD1072" s="64"/>
      <c r="CE1072" s="32"/>
      <c r="CF1072" s="64"/>
      <c r="CG1072" s="32"/>
      <c r="CH1072" s="64"/>
      <c r="CI1072" s="32"/>
      <c r="CJ1072" s="64"/>
      <c r="CK1072" s="32"/>
      <c r="CL1072" s="64"/>
      <c r="CM1072" s="32"/>
      <c r="CN1072" s="64"/>
      <c r="CO1072" s="32"/>
      <c r="CP1072" s="64"/>
      <c r="CQ1072" s="32"/>
      <c r="CR1072" s="64"/>
      <c r="CS1072" s="32"/>
      <c r="CT1072" s="64"/>
      <c r="CU1072" s="32"/>
      <c r="CV1072" s="64"/>
      <c r="CW1072" s="32"/>
      <c r="CX1072" s="64"/>
      <c r="CY1072" s="32"/>
      <c r="CZ1072" s="64"/>
      <c r="DA1072" s="32"/>
      <c r="DB1072" s="64"/>
      <c r="DC1072" s="32"/>
      <c r="DD1072" s="64"/>
      <c r="DE1072" s="32"/>
      <c r="DF1072" s="64"/>
      <c r="DG1072" s="32"/>
      <c r="DH1072" s="64"/>
      <c r="DI1072" s="32"/>
      <c r="DJ1072" s="64"/>
      <c r="DK1072" s="32"/>
      <c r="DL1072" s="64"/>
      <c r="DM1072" s="32"/>
      <c r="DN1072" s="64"/>
      <c r="DO1072" s="32"/>
      <c r="DP1072" s="64"/>
      <c r="DQ1072" s="32"/>
      <c r="DR1072" s="64"/>
      <c r="DS1072" s="32"/>
      <c r="DT1072" s="64"/>
      <c r="DU1072" s="32"/>
      <c r="DV1072" s="64"/>
      <c r="DW1072" s="32"/>
      <c r="DX1072" s="64"/>
      <c r="DY1072" s="32"/>
      <c r="DZ1072" s="64"/>
      <c r="EA1072" s="32"/>
      <c r="EB1072" s="64"/>
      <c r="EC1072" s="32"/>
      <c r="ED1072" s="64"/>
      <c r="EE1072" s="32"/>
      <c r="EF1072" s="64"/>
      <c r="EG1072" s="32"/>
      <c r="EH1072" s="64"/>
      <c r="EI1072" s="32"/>
      <c r="EJ1072" s="64"/>
      <c r="EK1072" s="32"/>
      <c r="EL1072" s="64"/>
      <c r="EM1072" s="32"/>
      <c r="EN1072" s="64"/>
      <c r="EO1072" s="32"/>
      <c r="EP1072" s="64"/>
      <c r="EQ1072" s="32"/>
      <c r="ER1072" s="64"/>
      <c r="ES1072" s="32"/>
      <c r="ET1072" s="64"/>
      <c r="EU1072" s="32"/>
      <c r="EV1072" s="64"/>
      <c r="EW1072" s="32"/>
      <c r="EX1072" s="64"/>
      <c r="EY1072" s="32"/>
      <c r="EZ1072" s="64"/>
      <c r="FA1072" s="32"/>
      <c r="FB1072" s="64"/>
      <c r="FC1072" s="32"/>
      <c r="FD1072" s="64"/>
      <c r="FE1072" s="32"/>
      <c r="FF1072" s="64"/>
      <c r="FG1072" s="32"/>
      <c r="FH1072" s="64"/>
      <c r="FI1072" s="32"/>
      <c r="FJ1072" s="64"/>
      <c r="FK1072" s="32"/>
      <c r="FL1072" s="64"/>
      <c r="FM1072" s="32"/>
      <c r="FN1072" s="64"/>
      <c r="FO1072" s="32"/>
      <c r="FP1072" s="64"/>
      <c r="FQ1072" s="32"/>
      <c r="FR1072" s="64"/>
      <c r="FS1072" s="32"/>
      <c r="FT1072" s="64"/>
      <c r="FU1072" s="32"/>
      <c r="FV1072" s="64"/>
      <c r="FW1072" s="32"/>
      <c r="FX1072" s="64"/>
      <c r="FY1072" s="32"/>
      <c r="FZ1072" s="64"/>
      <c r="GA1072" s="32"/>
      <c r="GB1072" s="64"/>
      <c r="GC1072" s="32"/>
      <c r="GD1072" s="64"/>
      <c r="GE1072" s="32"/>
      <c r="GF1072" s="64"/>
      <c r="GG1072" s="32"/>
      <c r="GH1072" s="64"/>
      <c r="GI1072" s="32"/>
      <c r="GJ1072" s="64"/>
      <c r="GK1072" s="32"/>
      <c r="GL1072" s="64"/>
      <c r="GM1072" s="32"/>
      <c r="GN1072" s="64"/>
      <c r="GO1072" s="32"/>
      <c r="GP1072" s="64"/>
      <c r="GQ1072" s="32"/>
      <c r="GR1072" s="64"/>
      <c r="GS1072" s="32"/>
      <c r="GT1072" s="64"/>
      <c r="GU1072" s="32"/>
      <c r="GV1072" s="64"/>
      <c r="GW1072" s="32"/>
      <c r="GX1072" s="64"/>
      <c r="GY1072" s="32"/>
      <c r="GZ1072" s="64"/>
      <c r="HA1072" s="32"/>
      <c r="HB1072" s="64"/>
      <c r="HC1072" s="32"/>
      <c r="HD1072" s="64"/>
      <c r="HE1072" s="32"/>
      <c r="HF1072" s="64"/>
      <c r="HG1072" s="32"/>
      <c r="HH1072" s="64"/>
      <c r="HI1072" s="32"/>
      <c r="HJ1072" s="64"/>
      <c r="HK1072" s="32"/>
      <c r="HL1072" s="64"/>
      <c r="HM1072" s="32"/>
      <c r="HN1072" s="64"/>
      <c r="HO1072" s="32"/>
      <c r="HP1072" s="64"/>
      <c r="HQ1072" s="32"/>
      <c r="HR1072" s="64"/>
      <c r="HS1072" s="32"/>
      <c r="HT1072" s="64"/>
      <c r="HU1072" s="32"/>
      <c r="HV1072" s="64"/>
      <c r="HW1072" s="32"/>
      <c r="HX1072" s="64"/>
      <c r="HY1072" s="32"/>
      <c r="HZ1072" s="64"/>
      <c r="IA1072" s="32"/>
      <c r="IB1072" s="64"/>
      <c r="IC1072" s="32"/>
      <c r="ID1072" s="64"/>
      <c r="IE1072" s="32"/>
      <c r="IF1072" s="64"/>
      <c r="IG1072" s="32"/>
      <c r="IH1072" s="64"/>
      <c r="II1072" s="32"/>
      <c r="IJ1072" s="64"/>
      <c r="IK1072" s="32"/>
      <c r="IL1072" s="64"/>
      <c r="IM1072" s="32"/>
      <c r="IN1072" s="64"/>
      <c r="IO1072" s="32"/>
      <c r="IP1072" s="64"/>
      <c r="IQ1072" s="32"/>
      <c r="IR1072" s="64"/>
      <c r="IS1072" s="32"/>
      <c r="IT1072" s="64"/>
      <c r="IU1072" s="32"/>
      <c r="IV1072" s="64"/>
    </row>
    <row r="1073" spans="1:256">
      <c r="A1073" s="187">
        <v>6.1</v>
      </c>
      <c r="B1073" s="5" t="s">
        <v>277</v>
      </c>
      <c r="C1073" s="7">
        <v>23</v>
      </c>
      <c r="D1073" s="24" t="s">
        <v>3</v>
      </c>
      <c r="E1073" s="25">
        <v>38964.559999999998</v>
      </c>
      <c r="F1073" s="191">
        <f t="shared" si="47"/>
        <v>896184.88</v>
      </c>
      <c r="G1073" s="15"/>
    </row>
    <row r="1074" spans="1:256">
      <c r="A1074" s="187">
        <v>6.2</v>
      </c>
      <c r="B1074" s="121" t="s">
        <v>308</v>
      </c>
      <c r="C1074" s="15">
        <v>4</v>
      </c>
      <c r="D1074" s="15" t="s">
        <v>3</v>
      </c>
      <c r="E1074" s="15">
        <v>23500</v>
      </c>
      <c r="F1074" s="226">
        <f t="shared" si="47"/>
        <v>94000</v>
      </c>
      <c r="G1074" s="15"/>
    </row>
    <row r="1075" spans="1:256">
      <c r="A1075" s="187">
        <v>6.3</v>
      </c>
      <c r="B1075" s="5" t="s">
        <v>276</v>
      </c>
      <c r="C1075" s="165">
        <v>21</v>
      </c>
      <c r="D1075" s="24" t="s">
        <v>3</v>
      </c>
      <c r="E1075" s="25">
        <v>50772.81</v>
      </c>
      <c r="F1075" s="191">
        <f t="shared" si="47"/>
        <v>1066229.01</v>
      </c>
      <c r="G1075" s="15"/>
    </row>
    <row r="1076" spans="1:256">
      <c r="A1076" s="187">
        <v>6.4</v>
      </c>
      <c r="B1076" s="5" t="s">
        <v>69</v>
      </c>
      <c r="C1076" s="7">
        <v>21</v>
      </c>
      <c r="D1076" s="24" t="s">
        <v>3</v>
      </c>
      <c r="E1076" s="25">
        <v>3500</v>
      </c>
      <c r="F1076" s="191">
        <f t="shared" si="47"/>
        <v>73500</v>
      </c>
      <c r="G1076" s="15"/>
    </row>
    <row r="1077" spans="1:256">
      <c r="A1077" s="195">
        <v>6.5</v>
      </c>
      <c r="B1077" s="151" t="s">
        <v>874</v>
      </c>
      <c r="C1077" s="140">
        <v>27</v>
      </c>
      <c r="D1077" s="148" t="s">
        <v>3</v>
      </c>
      <c r="E1077" s="152">
        <v>22500</v>
      </c>
      <c r="F1077" s="206">
        <f t="shared" si="47"/>
        <v>607500</v>
      </c>
      <c r="G1077" s="15"/>
    </row>
    <row r="1078" spans="1:256">
      <c r="A1078" s="187"/>
      <c r="B1078" s="6"/>
      <c r="C1078" s="7"/>
      <c r="D1078" s="24"/>
      <c r="E1078" s="7"/>
      <c r="F1078" s="191"/>
      <c r="G1078" s="15"/>
    </row>
    <row r="1079" spans="1:256">
      <c r="A1079" s="194">
        <v>7</v>
      </c>
      <c r="B1079" s="131" t="s">
        <v>48</v>
      </c>
      <c r="C1079" s="32"/>
      <c r="D1079" s="131"/>
      <c r="E1079" s="82"/>
      <c r="F1079">
        <f>+ROUND(C1079*E1079,2)</f>
        <v>0</v>
      </c>
      <c r="G1079" s="81"/>
      <c r="H1079" s="173"/>
      <c r="I1079" s="81"/>
      <c r="J1079" s="173"/>
      <c r="K1079" s="81"/>
      <c r="L1079" s="173"/>
      <c r="M1079" s="130"/>
      <c r="N1079" s="64"/>
      <c r="O1079" s="32"/>
      <c r="P1079" s="64"/>
      <c r="Q1079" s="32"/>
      <c r="R1079" s="64"/>
      <c r="S1079" s="32"/>
      <c r="T1079" s="64"/>
      <c r="U1079" s="32"/>
      <c r="V1079" s="64"/>
      <c r="W1079" s="32"/>
      <c r="X1079" s="64"/>
      <c r="Y1079" s="32"/>
      <c r="Z1079" s="64"/>
      <c r="AA1079" s="32"/>
      <c r="AB1079" s="64"/>
      <c r="AC1079" s="32"/>
      <c r="AD1079" s="64"/>
      <c r="AE1079" s="32"/>
      <c r="AF1079" s="64"/>
      <c r="AG1079" s="32"/>
      <c r="AH1079" s="64"/>
      <c r="AI1079" s="32"/>
      <c r="AJ1079" s="64"/>
      <c r="AK1079" s="32"/>
      <c r="AL1079" s="64"/>
      <c r="AM1079" s="32"/>
      <c r="AN1079" s="64"/>
      <c r="AO1079" s="32"/>
      <c r="AP1079" s="64"/>
      <c r="AQ1079" s="32"/>
      <c r="AR1079" s="64"/>
      <c r="AS1079" s="32"/>
      <c r="AT1079" s="64"/>
      <c r="AU1079" s="32"/>
      <c r="AV1079" s="64"/>
      <c r="AW1079" s="32"/>
      <c r="AX1079" s="64"/>
      <c r="AY1079" s="32"/>
      <c r="AZ1079" s="64"/>
      <c r="BA1079" s="32"/>
      <c r="BB1079" s="64"/>
      <c r="BC1079" s="32"/>
      <c r="BD1079" s="64"/>
      <c r="BE1079" s="32"/>
      <c r="BF1079" s="64"/>
      <c r="BG1079" s="32"/>
      <c r="BH1079" s="64"/>
      <c r="BI1079" s="32"/>
      <c r="BJ1079" s="64"/>
      <c r="BK1079" s="32"/>
      <c r="BL1079" s="64"/>
      <c r="BM1079" s="32"/>
      <c r="BN1079" s="64"/>
      <c r="BO1079" s="32"/>
      <c r="BP1079" s="64"/>
      <c r="BQ1079" s="32"/>
      <c r="BR1079" s="64"/>
      <c r="BS1079" s="32"/>
      <c r="BT1079" s="64"/>
      <c r="BU1079" s="32"/>
      <c r="BV1079" s="64"/>
      <c r="BW1079" s="32"/>
      <c r="BX1079" s="64"/>
      <c r="BY1079" s="32"/>
      <c r="BZ1079" s="64"/>
      <c r="CA1079" s="32"/>
      <c r="CB1079" s="64"/>
      <c r="CC1079" s="32"/>
      <c r="CD1079" s="64"/>
      <c r="CE1079" s="32"/>
      <c r="CF1079" s="64"/>
      <c r="CG1079" s="32"/>
      <c r="CH1079" s="64"/>
      <c r="CI1079" s="32"/>
      <c r="CJ1079" s="64"/>
      <c r="CK1079" s="32"/>
      <c r="CL1079" s="64"/>
      <c r="CM1079" s="32"/>
      <c r="CN1079" s="64"/>
      <c r="CO1079" s="32"/>
      <c r="CP1079" s="64"/>
      <c r="CQ1079" s="32"/>
      <c r="CR1079" s="64"/>
      <c r="CS1079" s="32"/>
      <c r="CT1079" s="64"/>
      <c r="CU1079" s="32"/>
      <c r="CV1079" s="64"/>
      <c r="CW1079" s="32"/>
      <c r="CX1079" s="64"/>
      <c r="CY1079" s="32"/>
      <c r="CZ1079" s="64"/>
      <c r="DA1079" s="32"/>
      <c r="DB1079" s="64"/>
      <c r="DC1079" s="32"/>
      <c r="DD1079" s="64"/>
      <c r="DE1079" s="32"/>
      <c r="DF1079" s="64"/>
      <c r="DG1079" s="32"/>
      <c r="DH1079" s="64"/>
      <c r="DI1079" s="32"/>
      <c r="DJ1079" s="64"/>
      <c r="DK1079" s="32"/>
      <c r="DL1079" s="64"/>
      <c r="DM1079" s="32"/>
      <c r="DN1079" s="64"/>
      <c r="DO1079" s="32"/>
      <c r="DP1079" s="64"/>
      <c r="DQ1079" s="32"/>
      <c r="DR1079" s="64"/>
      <c r="DS1079" s="32"/>
      <c r="DT1079" s="64"/>
      <c r="DU1079" s="32"/>
      <c r="DV1079" s="64"/>
      <c r="DW1079" s="32"/>
      <c r="DX1079" s="64"/>
      <c r="DY1079" s="32"/>
      <c r="DZ1079" s="64"/>
      <c r="EA1079" s="32"/>
      <c r="EB1079" s="64"/>
      <c r="EC1079" s="32"/>
      <c r="ED1079" s="64"/>
      <c r="EE1079" s="32"/>
      <c r="EF1079" s="64"/>
      <c r="EG1079" s="32"/>
      <c r="EH1079" s="64"/>
      <c r="EI1079" s="32"/>
      <c r="EJ1079" s="64"/>
      <c r="EK1079" s="32"/>
      <c r="EL1079" s="64"/>
      <c r="EM1079" s="32"/>
      <c r="EN1079" s="64"/>
      <c r="EO1079" s="32"/>
      <c r="EP1079" s="64"/>
      <c r="EQ1079" s="32"/>
      <c r="ER1079" s="64"/>
      <c r="ES1079" s="32"/>
      <c r="ET1079" s="64"/>
      <c r="EU1079" s="32"/>
      <c r="EV1079" s="64"/>
      <c r="EW1079" s="32"/>
      <c r="EX1079" s="64"/>
      <c r="EY1079" s="32"/>
      <c r="EZ1079" s="64"/>
      <c r="FA1079" s="32"/>
      <c r="FB1079" s="64"/>
      <c r="FC1079" s="32"/>
      <c r="FD1079" s="64"/>
      <c r="FE1079" s="32"/>
      <c r="FF1079" s="64"/>
      <c r="FG1079" s="32"/>
      <c r="FH1079" s="64"/>
      <c r="FI1079" s="32"/>
      <c r="FJ1079" s="64"/>
      <c r="FK1079" s="32"/>
      <c r="FL1079" s="64"/>
      <c r="FM1079" s="32"/>
      <c r="FN1079" s="64"/>
      <c r="FO1079" s="32"/>
      <c r="FP1079" s="64"/>
      <c r="FQ1079" s="32"/>
      <c r="FR1079" s="64"/>
      <c r="FS1079" s="32"/>
      <c r="FT1079" s="64"/>
      <c r="FU1079" s="32"/>
      <c r="FV1079" s="64"/>
      <c r="FW1079" s="32"/>
      <c r="FX1079" s="64"/>
      <c r="FY1079" s="32"/>
      <c r="FZ1079" s="64"/>
      <c r="GA1079" s="32"/>
      <c r="GB1079" s="64"/>
      <c r="GC1079" s="32"/>
      <c r="GD1079" s="64"/>
      <c r="GE1079" s="32"/>
      <c r="GF1079" s="64"/>
      <c r="GG1079" s="32"/>
      <c r="GH1079" s="64"/>
      <c r="GI1079" s="32"/>
      <c r="GJ1079" s="64"/>
      <c r="GK1079" s="32"/>
      <c r="GL1079" s="64"/>
      <c r="GM1079" s="32"/>
      <c r="GN1079" s="64"/>
      <c r="GO1079" s="32"/>
      <c r="GP1079" s="64"/>
      <c r="GQ1079" s="32"/>
      <c r="GR1079" s="64"/>
      <c r="GS1079" s="32"/>
      <c r="GT1079" s="64"/>
      <c r="GU1079" s="32"/>
      <c r="GV1079" s="64"/>
      <c r="GW1079" s="32"/>
      <c r="GX1079" s="64"/>
      <c r="GY1079" s="32"/>
      <c r="GZ1079" s="64"/>
      <c r="HA1079" s="32"/>
      <c r="HB1079" s="64"/>
      <c r="HC1079" s="32"/>
      <c r="HD1079" s="64"/>
      <c r="HE1079" s="32"/>
      <c r="HF1079" s="64"/>
      <c r="HG1079" s="32"/>
      <c r="HH1079" s="64"/>
      <c r="HI1079" s="32"/>
      <c r="HJ1079" s="64"/>
      <c r="HK1079" s="32"/>
      <c r="HL1079" s="64"/>
      <c r="HM1079" s="32"/>
      <c r="HN1079" s="64"/>
      <c r="HO1079" s="32"/>
      <c r="HP1079" s="64"/>
      <c r="HQ1079" s="32"/>
      <c r="HR1079" s="64"/>
      <c r="HS1079" s="32"/>
      <c r="HT1079" s="64"/>
      <c r="HU1079" s="32"/>
      <c r="HV1079" s="64"/>
      <c r="HW1079" s="32"/>
      <c r="HX1079" s="64"/>
      <c r="HY1079" s="32"/>
      <c r="HZ1079" s="64"/>
      <c r="IA1079" s="32"/>
      <c r="IB1079" s="64"/>
      <c r="IC1079" s="32"/>
      <c r="ID1079" s="64"/>
      <c r="IE1079" s="32"/>
      <c r="IF1079" s="64"/>
      <c r="IG1079" s="32"/>
      <c r="IH1079" s="64"/>
      <c r="II1079" s="32"/>
      <c r="IJ1079" s="64"/>
      <c r="IK1079" s="32"/>
      <c r="IL1079" s="64"/>
      <c r="IM1079" s="32"/>
      <c r="IN1079" s="64"/>
      <c r="IO1079" s="32"/>
      <c r="IP1079" s="64"/>
      <c r="IQ1079" s="32"/>
      <c r="IR1079" s="64"/>
      <c r="IS1079" s="32"/>
      <c r="IT1079" s="64"/>
      <c r="IU1079" s="32"/>
      <c r="IV1079" s="64"/>
    </row>
    <row r="1080" spans="1:256">
      <c r="A1080" s="187">
        <v>7.1</v>
      </c>
      <c r="B1080" s="5" t="s">
        <v>872</v>
      </c>
      <c r="C1080" s="7">
        <v>4812</v>
      </c>
      <c r="D1080" s="24" t="s">
        <v>1</v>
      </c>
      <c r="E1080" s="25">
        <v>53.28</v>
      </c>
      <c r="F1080" s="191">
        <f>+ROUND(C1080*E1080,2)</f>
        <v>256383.35999999999</v>
      </c>
      <c r="G1080" s="15"/>
    </row>
    <row r="1081" spans="1:256">
      <c r="A1081" s="187"/>
      <c r="B1081" s="5"/>
      <c r="C1081" s="7"/>
      <c r="D1081" s="24"/>
      <c r="E1081" s="25"/>
      <c r="F1081" s="191"/>
      <c r="G1081" s="15"/>
    </row>
    <row r="1082" spans="1:256" ht="38.25">
      <c r="A1082" s="192">
        <v>8</v>
      </c>
      <c r="B1082" s="30" t="s">
        <v>121</v>
      </c>
      <c r="C1082" s="7">
        <v>4812</v>
      </c>
      <c r="D1082" s="24" t="s">
        <v>1</v>
      </c>
      <c r="E1082" s="60">
        <v>50.15</v>
      </c>
      <c r="F1082" s="191">
        <f>ROUND(C1082*E1082,2)</f>
        <v>241321.8</v>
      </c>
      <c r="G1082" s="15"/>
    </row>
    <row r="1083" spans="1:256">
      <c r="A1083" s="187"/>
      <c r="B1083" s="121"/>
      <c r="C1083" s="7"/>
      <c r="D1083" s="24"/>
      <c r="E1083" s="7"/>
      <c r="F1083" s="191"/>
      <c r="G1083" s="15"/>
    </row>
    <row r="1084" spans="1:256">
      <c r="A1084" s="187">
        <v>9</v>
      </c>
      <c r="B1084" s="121" t="s">
        <v>74</v>
      </c>
      <c r="C1084" s="7">
        <v>4812</v>
      </c>
      <c r="D1084" s="24" t="s">
        <v>1</v>
      </c>
      <c r="E1084" s="7">
        <v>21</v>
      </c>
      <c r="F1084" s="191">
        <f>ROUND(C1084*E1084,2)</f>
        <v>101052</v>
      </c>
      <c r="G1084" s="15"/>
    </row>
    <row r="1085" spans="1:256" s="57" customFormat="1" ht="16.5" customHeight="1">
      <c r="A1085" s="200"/>
      <c r="B1085" s="154" t="s">
        <v>878</v>
      </c>
      <c r="C1085" s="154"/>
      <c r="D1085" s="154"/>
      <c r="E1085" s="155"/>
      <c r="F1085" s="201">
        <f>SUM(F1046:F1084)</f>
        <v>25619167.699999999</v>
      </c>
      <c r="G1085" s="68"/>
    </row>
    <row r="1086" spans="1:256">
      <c r="A1086" s="186"/>
      <c r="B1086" s="121"/>
      <c r="C1086" s="7"/>
      <c r="D1086" s="24"/>
      <c r="E1086" s="7"/>
      <c r="F1086" s="191"/>
      <c r="G1086" s="15"/>
    </row>
    <row r="1087" spans="1:256">
      <c r="A1087" s="194" t="s">
        <v>29</v>
      </c>
      <c r="B1087" s="131" t="s">
        <v>30</v>
      </c>
      <c r="C1087" s="32"/>
      <c r="D1087" s="131"/>
      <c r="E1087" s="82"/>
      <c r="F1087"/>
      <c r="G1087" s="81"/>
      <c r="H1087" s="173"/>
      <c r="I1087" s="81"/>
      <c r="J1087" s="173"/>
      <c r="K1087" s="81"/>
      <c r="L1087" s="173"/>
      <c r="M1087" s="130"/>
      <c r="N1087" s="64"/>
      <c r="O1087" s="32"/>
      <c r="P1087" s="64"/>
      <c r="Q1087" s="32"/>
      <c r="R1087" s="64"/>
      <c r="S1087" s="32"/>
      <c r="T1087" s="64"/>
      <c r="U1087" s="32"/>
      <c r="V1087" s="64"/>
      <c r="W1087" s="32"/>
      <c r="X1087" s="64"/>
      <c r="Y1087" s="32"/>
      <c r="Z1087" s="64"/>
      <c r="AA1087" s="32"/>
      <c r="AB1087" s="64"/>
      <c r="AC1087" s="32"/>
      <c r="AD1087" s="64"/>
      <c r="AE1087" s="32"/>
      <c r="AF1087" s="64"/>
      <c r="AG1087" s="32"/>
      <c r="AH1087" s="64"/>
      <c r="AI1087" s="32"/>
      <c r="AJ1087" s="64"/>
      <c r="AK1087" s="32"/>
      <c r="AL1087" s="64"/>
      <c r="AM1087" s="32"/>
      <c r="AN1087" s="64"/>
      <c r="AO1087" s="32"/>
      <c r="AP1087" s="64"/>
      <c r="AQ1087" s="32"/>
      <c r="AR1087" s="64"/>
      <c r="AS1087" s="32"/>
      <c r="AT1087" s="64"/>
      <c r="AU1087" s="32"/>
      <c r="AV1087" s="64"/>
      <c r="AW1087" s="32"/>
      <c r="AX1087" s="64"/>
      <c r="AY1087" s="32"/>
      <c r="AZ1087" s="64"/>
      <c r="BA1087" s="32"/>
      <c r="BB1087" s="64"/>
      <c r="BC1087" s="32"/>
      <c r="BD1087" s="64"/>
      <c r="BE1087" s="32"/>
      <c r="BF1087" s="64"/>
      <c r="BG1087" s="32"/>
      <c r="BH1087" s="64"/>
      <c r="BI1087" s="32"/>
      <c r="BJ1087" s="64"/>
      <c r="BK1087" s="32"/>
      <c r="BL1087" s="64"/>
      <c r="BM1087" s="32"/>
      <c r="BN1087" s="64"/>
      <c r="BO1087" s="32"/>
      <c r="BP1087" s="64"/>
      <c r="BQ1087" s="32"/>
      <c r="BR1087" s="64"/>
      <c r="BS1087" s="32"/>
      <c r="BT1087" s="64"/>
      <c r="BU1087" s="32"/>
      <c r="BV1087" s="64"/>
      <c r="BW1087" s="32"/>
      <c r="BX1087" s="64"/>
      <c r="BY1087" s="32"/>
      <c r="BZ1087" s="64"/>
      <c r="CA1087" s="32"/>
      <c r="CB1087" s="64"/>
      <c r="CC1087" s="32"/>
      <c r="CD1087" s="64"/>
      <c r="CE1087" s="32"/>
      <c r="CF1087" s="64"/>
      <c r="CG1087" s="32"/>
      <c r="CH1087" s="64"/>
      <c r="CI1087" s="32"/>
      <c r="CJ1087" s="64"/>
      <c r="CK1087" s="32"/>
      <c r="CL1087" s="64"/>
      <c r="CM1087" s="32"/>
      <c r="CN1087" s="64"/>
      <c r="CO1087" s="32"/>
      <c r="CP1087" s="64"/>
      <c r="CQ1087" s="32"/>
      <c r="CR1087" s="64"/>
      <c r="CS1087" s="32"/>
      <c r="CT1087" s="64"/>
      <c r="CU1087" s="32"/>
      <c r="CV1087" s="64"/>
      <c r="CW1087" s="32"/>
      <c r="CX1087" s="64"/>
      <c r="CY1087" s="32"/>
      <c r="CZ1087" s="64"/>
      <c r="DA1087" s="32"/>
      <c r="DB1087" s="64"/>
      <c r="DC1087" s="32"/>
      <c r="DD1087" s="64"/>
      <c r="DE1087" s="32"/>
      <c r="DF1087" s="64"/>
      <c r="DG1087" s="32"/>
      <c r="DH1087" s="64"/>
      <c r="DI1087" s="32"/>
      <c r="DJ1087" s="64"/>
      <c r="DK1087" s="32"/>
      <c r="DL1087" s="64"/>
      <c r="DM1087" s="32"/>
      <c r="DN1087" s="64"/>
      <c r="DO1087" s="32"/>
      <c r="DP1087" s="64"/>
      <c r="DQ1087" s="32"/>
      <c r="DR1087" s="64"/>
      <c r="DS1087" s="32"/>
      <c r="DT1087" s="64"/>
      <c r="DU1087" s="32"/>
      <c r="DV1087" s="64"/>
      <c r="DW1087" s="32"/>
      <c r="DX1087" s="64"/>
      <c r="DY1087" s="32"/>
      <c r="DZ1087" s="64"/>
      <c r="EA1087" s="32"/>
      <c r="EB1087" s="64"/>
      <c r="EC1087" s="32"/>
      <c r="ED1087" s="64"/>
      <c r="EE1087" s="32"/>
      <c r="EF1087" s="64"/>
      <c r="EG1087" s="32"/>
      <c r="EH1087" s="64"/>
      <c r="EI1087" s="32"/>
      <c r="EJ1087" s="64"/>
      <c r="EK1087" s="32"/>
      <c r="EL1087" s="64"/>
      <c r="EM1087" s="32"/>
      <c r="EN1087" s="64"/>
      <c r="EO1087" s="32"/>
      <c r="EP1087" s="64"/>
      <c r="EQ1087" s="32"/>
      <c r="ER1087" s="64"/>
      <c r="ES1087" s="32"/>
      <c r="ET1087" s="64"/>
      <c r="EU1087" s="32"/>
      <c r="EV1087" s="64"/>
      <c r="EW1087" s="32"/>
      <c r="EX1087" s="64"/>
      <c r="EY1087" s="32"/>
      <c r="EZ1087" s="64"/>
      <c r="FA1087" s="32"/>
      <c r="FB1087" s="64"/>
      <c r="FC1087" s="32"/>
      <c r="FD1087" s="64"/>
      <c r="FE1087" s="32"/>
      <c r="FF1087" s="64"/>
      <c r="FG1087" s="32"/>
      <c r="FH1087" s="64"/>
      <c r="FI1087" s="32"/>
      <c r="FJ1087" s="64"/>
      <c r="FK1087" s="32"/>
      <c r="FL1087" s="64"/>
      <c r="FM1087" s="32"/>
      <c r="FN1087" s="64"/>
      <c r="FO1087" s="32"/>
      <c r="FP1087" s="64"/>
      <c r="FQ1087" s="32"/>
      <c r="FR1087" s="64"/>
      <c r="FS1087" s="32"/>
      <c r="FT1087" s="64"/>
      <c r="FU1087" s="32"/>
      <c r="FV1087" s="64"/>
      <c r="FW1087" s="32"/>
      <c r="FX1087" s="64"/>
      <c r="FY1087" s="32"/>
      <c r="FZ1087" s="64"/>
      <c r="GA1087" s="32"/>
      <c r="GB1087" s="64"/>
      <c r="GC1087" s="32"/>
      <c r="GD1087" s="64"/>
      <c r="GE1087" s="32"/>
      <c r="GF1087" s="64"/>
      <c r="GG1087" s="32"/>
      <c r="GH1087" s="64"/>
      <c r="GI1087" s="32"/>
      <c r="GJ1087" s="64"/>
      <c r="GK1087" s="32"/>
      <c r="GL1087" s="64"/>
      <c r="GM1087" s="32"/>
      <c r="GN1087" s="64"/>
      <c r="GO1087" s="32"/>
      <c r="GP1087" s="64"/>
      <c r="GQ1087" s="32"/>
      <c r="GR1087" s="64"/>
      <c r="GS1087" s="32"/>
      <c r="GT1087" s="64"/>
      <c r="GU1087" s="32"/>
      <c r="GV1087" s="64"/>
      <c r="GW1087" s="32"/>
      <c r="GX1087" s="64"/>
      <c r="GY1087" s="32"/>
      <c r="GZ1087" s="64"/>
      <c r="HA1087" s="32"/>
      <c r="HB1087" s="64"/>
      <c r="HC1087" s="32"/>
      <c r="HD1087" s="64"/>
      <c r="HE1087" s="32"/>
      <c r="HF1087" s="64"/>
      <c r="HG1087" s="32"/>
      <c r="HH1087" s="64"/>
      <c r="HI1087" s="32"/>
      <c r="HJ1087" s="64"/>
      <c r="HK1087" s="32"/>
      <c r="HL1087" s="64"/>
      <c r="HM1087" s="32"/>
      <c r="HN1087" s="64"/>
      <c r="HO1087" s="32"/>
      <c r="HP1087" s="64"/>
      <c r="HQ1087" s="32"/>
      <c r="HR1087" s="64"/>
      <c r="HS1087" s="32"/>
      <c r="HT1087" s="64"/>
      <c r="HU1087" s="32"/>
      <c r="HV1087" s="64"/>
      <c r="HW1087" s="32"/>
      <c r="HX1087" s="64"/>
      <c r="HY1087" s="32"/>
      <c r="HZ1087" s="64"/>
      <c r="IA1087" s="32"/>
      <c r="IB1087" s="64"/>
      <c r="IC1087" s="32"/>
      <c r="ID1087" s="64"/>
      <c r="IE1087" s="32"/>
      <c r="IF1087" s="64"/>
      <c r="IG1087" s="32"/>
      <c r="IH1087" s="64"/>
      <c r="II1087" s="32"/>
      <c r="IJ1087" s="64"/>
      <c r="IK1087" s="32"/>
      <c r="IL1087" s="64"/>
      <c r="IM1087" s="32"/>
      <c r="IN1087" s="64"/>
      <c r="IO1087" s="32"/>
      <c r="IP1087" s="64"/>
      <c r="IQ1087" s="32"/>
      <c r="IR1087" s="64"/>
      <c r="IS1087" s="32"/>
      <c r="IT1087" s="64"/>
      <c r="IU1087" s="32"/>
      <c r="IV1087" s="64"/>
    </row>
    <row r="1088" spans="1:256" ht="63.75">
      <c r="A1088" s="192">
        <v>1</v>
      </c>
      <c r="B1088" s="5" t="s">
        <v>292</v>
      </c>
      <c r="C1088" s="7">
        <v>1</v>
      </c>
      <c r="D1088" s="24" t="s">
        <v>3</v>
      </c>
      <c r="E1088" s="25">
        <v>42316.79</v>
      </c>
      <c r="F1088" s="191">
        <f>+ROUND(C1088*E1088,2)</f>
        <v>42316.79</v>
      </c>
      <c r="G1088" s="15"/>
    </row>
    <row r="1089" spans="1:12" ht="38.25">
      <c r="A1089" s="192">
        <v>2</v>
      </c>
      <c r="B1089" s="48" t="s">
        <v>640</v>
      </c>
      <c r="C1089" s="7">
        <v>10</v>
      </c>
      <c r="D1089" s="24" t="s">
        <v>122</v>
      </c>
      <c r="E1089" s="25">
        <v>52500</v>
      </c>
      <c r="F1089" s="191">
        <f>+ROUND(C1089*E1089,2)</f>
        <v>525000</v>
      </c>
      <c r="G1089" s="15"/>
    </row>
    <row r="1090" spans="1:12" s="57" customFormat="1" ht="16.5" customHeight="1">
      <c r="A1090" s="200"/>
      <c r="B1090" s="154" t="s">
        <v>31</v>
      </c>
      <c r="C1090" s="154"/>
      <c r="D1090" s="154"/>
      <c r="E1090" s="155"/>
      <c r="F1090" s="201">
        <f>SUM(F1088:F1089)</f>
        <v>567316.79</v>
      </c>
      <c r="G1090" s="68"/>
    </row>
    <row r="1091" spans="1:12">
      <c r="A1091" s="186"/>
      <c r="B1091" s="5"/>
      <c r="C1091" s="23"/>
      <c r="D1091" s="24"/>
      <c r="E1091" s="25"/>
      <c r="F1091" s="191"/>
      <c r="G1091" s="15"/>
    </row>
    <row r="1092" spans="1:12" s="57" customFormat="1" ht="16.5" customHeight="1">
      <c r="A1092"/>
      <c r="B1092" s="162" t="s">
        <v>15</v>
      </c>
      <c r="C1092" s="162"/>
      <c r="D1092" s="162"/>
      <c r="E1092" s="163"/>
      <c r="F1092" s="201">
        <f>+F1090+F1085+F1042+F919+F882+F830+F731+F692+F61</f>
        <v>104757334.73999999</v>
      </c>
      <c r="G1092" s="68"/>
    </row>
    <row r="1093" spans="1:12" s="57" customFormat="1" ht="16.5" customHeight="1">
      <c r="A1093" s="200"/>
      <c r="B1093" s="154" t="s">
        <v>15</v>
      </c>
      <c r="C1093" s="154"/>
      <c r="D1093" s="154"/>
      <c r="E1093" s="155"/>
      <c r="F1093" s="201">
        <f>+F1092</f>
        <v>104757334.73999999</v>
      </c>
      <c r="G1093" s="68"/>
    </row>
    <row r="1094" spans="1:12">
      <c r="A1094" s="186"/>
      <c r="B1094" s="121"/>
      <c r="C1094" s="7"/>
      <c r="D1094" s="121"/>
      <c r="E1094" s="7"/>
      <c r="F1094" s="183"/>
      <c r="G1094" s="9"/>
    </row>
    <row r="1095" spans="1:12" s="66" customFormat="1">
      <c r="A1095" s="186"/>
      <c r="B1095" s="133" t="s">
        <v>16</v>
      </c>
      <c r="C1095" s="16"/>
      <c r="D1095" s="125"/>
      <c r="E1095" s="126"/>
      <c r="F1095" s="199"/>
      <c r="G1095" s="41"/>
      <c r="H1095" s="41"/>
      <c r="I1095" s="41"/>
      <c r="J1095" s="41"/>
      <c r="K1095" s="41"/>
      <c r="L1095" s="41"/>
    </row>
    <row r="1096" spans="1:12" s="66" customFormat="1">
      <c r="A1096" s="186"/>
      <c r="B1096" s="135" t="s">
        <v>17</v>
      </c>
      <c r="C1096" s="128">
        <v>0.1</v>
      </c>
      <c r="D1096" s="125"/>
      <c r="E1096" s="126"/>
      <c r="F1096" s="191">
        <f t="shared" ref="F1096:F1102" si="48">+ROUND(C1096*$F$1093,2)</f>
        <v>10475733.470000001</v>
      </c>
      <c r="G1096" s="41"/>
      <c r="H1096" s="41"/>
      <c r="I1096" s="41"/>
      <c r="J1096" s="41"/>
      <c r="K1096" s="41"/>
      <c r="L1096" s="41"/>
    </row>
    <row r="1097" spans="1:12" s="66" customFormat="1">
      <c r="A1097" s="186"/>
      <c r="B1097" s="135" t="s">
        <v>8</v>
      </c>
      <c r="C1097" s="128">
        <v>0.03</v>
      </c>
      <c r="D1097" s="125"/>
      <c r="E1097" s="126"/>
      <c r="F1097" s="191">
        <f t="shared" si="48"/>
        <v>3142720.04</v>
      </c>
      <c r="G1097" s="41"/>
      <c r="H1097" s="41"/>
      <c r="I1097" s="41"/>
      <c r="J1097" s="41"/>
      <c r="K1097" s="41"/>
      <c r="L1097" s="41"/>
    </row>
    <row r="1098" spans="1:12" s="66" customFormat="1">
      <c r="A1098" s="186"/>
      <c r="B1098" s="135" t="s">
        <v>18</v>
      </c>
      <c r="C1098" s="128">
        <v>0.04</v>
      </c>
      <c r="D1098" s="125"/>
      <c r="E1098" s="126"/>
      <c r="F1098" s="191">
        <f t="shared" si="48"/>
        <v>4190293.39</v>
      </c>
      <c r="G1098" s="41"/>
      <c r="H1098" s="41"/>
      <c r="I1098" s="41"/>
      <c r="J1098" s="41"/>
      <c r="K1098" s="41"/>
      <c r="L1098" s="41"/>
    </row>
    <row r="1099" spans="1:12" s="66" customFormat="1">
      <c r="A1099" s="186"/>
      <c r="B1099" s="135" t="s">
        <v>19</v>
      </c>
      <c r="C1099" s="128">
        <v>0.04</v>
      </c>
      <c r="D1099" s="125"/>
      <c r="E1099" s="126"/>
      <c r="F1099" s="191">
        <f t="shared" si="48"/>
        <v>4190293.39</v>
      </c>
      <c r="G1099" s="41"/>
      <c r="H1099" s="41"/>
      <c r="I1099" s="41"/>
      <c r="J1099" s="41"/>
      <c r="K1099" s="41"/>
      <c r="L1099" s="41"/>
    </row>
    <row r="1100" spans="1:12" s="66" customFormat="1">
      <c r="A1100" s="186"/>
      <c r="B1100" s="135" t="s">
        <v>790</v>
      </c>
      <c r="C1100" s="128">
        <v>0.1</v>
      </c>
      <c r="D1100" s="125"/>
      <c r="E1100" s="126"/>
      <c r="F1100" s="191">
        <f t="shared" si="48"/>
        <v>10475733.470000001</v>
      </c>
      <c r="G1100" s="41"/>
      <c r="H1100" s="41"/>
      <c r="I1100" s="41"/>
      <c r="J1100" s="41"/>
      <c r="K1100" s="41"/>
      <c r="L1100" s="41"/>
    </row>
    <row r="1101" spans="1:12" s="66" customFormat="1">
      <c r="A1101" s="186"/>
      <c r="B1101" t="s">
        <v>791</v>
      </c>
      <c r="C1101" s="129">
        <v>0.03</v>
      </c>
      <c r="D1101" s="125"/>
      <c r="E1101" s="126"/>
      <c r="F1101" s="191">
        <f t="shared" si="48"/>
        <v>3142720.04</v>
      </c>
      <c r="G1101" s="41"/>
      <c r="H1101" s="41"/>
      <c r="I1101" s="41"/>
      <c r="J1101" s="41"/>
      <c r="K1101" s="41"/>
      <c r="L1101" s="41"/>
    </row>
    <row r="1102" spans="1:12" s="66" customFormat="1">
      <c r="A1102" s="192"/>
      <c r="B1102" s="135" t="s">
        <v>20</v>
      </c>
      <c r="C1102" s="128">
        <v>0.01</v>
      </c>
      <c r="D1102" s="125"/>
      <c r="E1102" s="126"/>
      <c r="F1102" s="191">
        <f t="shared" si="48"/>
        <v>1047573.35</v>
      </c>
      <c r="G1102" s="41"/>
      <c r="H1102" s="41"/>
      <c r="I1102" s="41"/>
      <c r="J1102" s="41"/>
      <c r="K1102" s="41"/>
      <c r="L1102" s="41"/>
    </row>
    <row r="1103" spans="1:12" s="66" customFormat="1">
      <c r="A1103" s="192"/>
      <c r="B1103" s="135" t="s">
        <v>21</v>
      </c>
      <c r="C1103" s="128">
        <v>0.18</v>
      </c>
      <c r="D1103" s="125"/>
      <c r="E1103" s="126"/>
      <c r="F1103" s="191">
        <f>+ROUND(C1103*$F$1096,2)</f>
        <v>1885632.02</v>
      </c>
      <c r="G1103" s="9"/>
      <c r="H1103" s="41"/>
      <c r="I1103" s="41"/>
      <c r="J1103" s="41"/>
      <c r="K1103" s="41"/>
      <c r="L1103" s="41"/>
    </row>
    <row r="1104" spans="1:12" s="66" customFormat="1">
      <c r="A1104" s="192"/>
      <c r="B1104" s="135" t="s">
        <v>72</v>
      </c>
      <c r="C1104" s="128">
        <v>1E-3</v>
      </c>
      <c r="D1104" s="125"/>
      <c r="E1104" s="126"/>
      <c r="F1104" s="191">
        <f>+ROUND(C1104*$F$1093,2)</f>
        <v>104757.33</v>
      </c>
      <c r="G1104" s="9"/>
      <c r="H1104" s="41"/>
      <c r="I1104" s="41"/>
      <c r="J1104" s="41"/>
      <c r="K1104" s="41"/>
      <c r="L1104" s="41"/>
    </row>
    <row r="1105" spans="1:12" s="66" customFormat="1">
      <c r="A1105" s="192"/>
      <c r="B1105" s="135" t="s">
        <v>23</v>
      </c>
      <c r="C1105" s="128">
        <v>0.1</v>
      </c>
      <c r="D1105" s="125"/>
      <c r="E1105" s="126"/>
      <c r="F1105" s="191">
        <f>+ROUND(C1105*$F$1093,2)</f>
        <v>10475733.470000001</v>
      </c>
      <c r="G1105" s="9"/>
      <c r="H1105" s="41"/>
      <c r="I1105" s="41"/>
      <c r="J1105" s="41"/>
      <c r="K1105" s="41"/>
      <c r="L1105" s="41"/>
    </row>
    <row r="1106" spans="1:12" s="66" customFormat="1">
      <c r="A1106" s="192"/>
      <c r="B1106" s="135" t="s">
        <v>792</v>
      </c>
      <c r="C1106" s="128">
        <v>0.1</v>
      </c>
      <c r="D1106" s="125"/>
      <c r="E1106" s="126"/>
      <c r="F1106" s="191">
        <f>+ROUND(C1106*$F$1093,2)</f>
        <v>10475733.470000001</v>
      </c>
      <c r="G1106" s="9"/>
      <c r="H1106" s="41"/>
      <c r="I1106" s="41"/>
      <c r="J1106" s="41"/>
      <c r="K1106" s="41"/>
      <c r="L1106" s="41"/>
    </row>
    <row r="1107" spans="1:12" s="66" customFormat="1">
      <c r="A1107" s="126"/>
      <c r="B1107" s="135" t="s">
        <v>793</v>
      </c>
      <c r="C1107" s="128">
        <v>1.4999999999999999E-2</v>
      </c>
      <c r="D1107" s="125"/>
      <c r="E1107" s="126"/>
      <c r="F1107" s="60">
        <f>+ROUND(C1107*$F$1093,2)</f>
        <v>1571360.02</v>
      </c>
      <c r="G1107" s="9"/>
      <c r="H1107" s="41"/>
      <c r="I1107" s="41"/>
      <c r="J1107" s="41"/>
      <c r="K1107" s="41"/>
      <c r="L1107" s="41"/>
    </row>
    <row r="1108" spans="1:12" s="57" customFormat="1" ht="16.5" customHeight="1">
      <c r="A1108" s="228"/>
      <c r="B1108" s="154" t="s">
        <v>22</v>
      </c>
      <c r="C1108" s="154"/>
      <c r="D1108" s="154"/>
      <c r="E1108" s="155"/>
      <c r="F1108" s="229">
        <f>SUM(F1096:F1107)</f>
        <v>61178283.460000001</v>
      </c>
      <c r="G1108" s="68"/>
    </row>
    <row r="1109" spans="1:12">
      <c r="A1109" s="19"/>
      <c r="B1109" s="121"/>
      <c r="C1109" s="7"/>
      <c r="D1109" s="121"/>
      <c r="E1109" s="7"/>
      <c r="F1109" s="121"/>
      <c r="G1109" s="9"/>
    </row>
    <row r="1110" spans="1:12" s="57" customFormat="1" ht="16.5" customHeight="1" thickBot="1">
      <c r="A1110" s="230"/>
      <c r="B1110" s="230" t="s">
        <v>73</v>
      </c>
      <c r="C1110" s="230"/>
      <c r="D1110" s="230"/>
      <c r="E1110" s="230"/>
      <c r="F1110" s="229">
        <f>+F1093+F1108</f>
        <v>165935618.19999999</v>
      </c>
      <c r="G1110" s="68"/>
    </row>
    <row r="1111" spans="1:12">
      <c r="A1111" s="4"/>
      <c r="B1111"/>
      <c r="E1111" s="4"/>
      <c r="F1111" s="4"/>
    </row>
    <row r="1112" spans="1:12">
      <c r="A1112" s="4"/>
      <c r="B1112"/>
      <c r="E1112" s="4"/>
      <c r="F1112" s="4"/>
    </row>
    <row r="1113" spans="1:12">
      <c r="A1113" s="4"/>
      <c r="B1113"/>
      <c r="E1113" s="4"/>
      <c r="F1113" s="4"/>
    </row>
    <row r="1114" spans="1:12">
      <c r="A1114" s="257" t="s">
        <v>75</v>
      </c>
      <c r="B1114" s="257"/>
      <c r="C1114" s="257" t="s">
        <v>76</v>
      </c>
      <c r="D1114" s="257"/>
      <c r="E1114" s="257"/>
      <c r="F1114" s="257"/>
    </row>
    <row r="1115" spans="1:12">
      <c r="A1115" s="4"/>
      <c r="B1115" s="3"/>
      <c r="E1115" s="4"/>
      <c r="F1115" s="4"/>
    </row>
    <row r="1116" spans="1:12">
      <c r="A1116" s="4"/>
      <c r="B1116" s="3"/>
      <c r="E1116" s="4"/>
      <c r="F1116" s="4"/>
    </row>
    <row r="1117" spans="1:12">
      <c r="A1117" s="4"/>
      <c r="B1117" s="3"/>
      <c r="E1117" s="4"/>
      <c r="F1117" s="4"/>
    </row>
    <row r="1118" spans="1:12">
      <c r="A1118" s="257" t="s">
        <v>280</v>
      </c>
      <c r="B1118" s="257"/>
      <c r="C1118" s="257" t="s">
        <v>922</v>
      </c>
      <c r="D1118" s="257"/>
      <c r="E1118" s="257"/>
      <c r="F1118" s="257"/>
    </row>
    <row r="1119" spans="1:12">
      <c r="A1119" s="4" t="s">
        <v>77</v>
      </c>
      <c r="B1119" s="3"/>
      <c r="C1119" s="257" t="s">
        <v>78</v>
      </c>
      <c r="D1119" s="257"/>
      <c r="E1119" s="257"/>
      <c r="F1119" s="257"/>
    </row>
    <row r="1120" spans="1:12">
      <c r="A1120" s="4"/>
      <c r="B1120" s="3"/>
      <c r="E1120" s="4"/>
      <c r="F1120" s="4"/>
    </row>
    <row r="1121" spans="1:6">
      <c r="A1121" s="4"/>
      <c r="B1121" s="3"/>
      <c r="E1121" s="4"/>
      <c r="F1121" s="4"/>
    </row>
    <row r="1122" spans="1:6">
      <c r="A1122" s="4"/>
      <c r="B1122" s="3"/>
      <c r="E1122" s="4"/>
      <c r="F1122" s="4"/>
    </row>
    <row r="1123" spans="1:6">
      <c r="A1123" s="4"/>
      <c r="B1123" s="3"/>
      <c r="E1123" s="4"/>
      <c r="F1123" s="4"/>
    </row>
    <row r="1124" spans="1:6">
      <c r="A1124" s="4"/>
      <c r="B1124" s="3"/>
      <c r="E1124" s="4"/>
      <c r="F1124" s="4"/>
    </row>
    <row r="1125" spans="1:6">
      <c r="A1125" s="257" t="s">
        <v>79</v>
      </c>
      <c r="B1125" s="257"/>
      <c r="C1125" s="257" t="s">
        <v>80</v>
      </c>
      <c r="D1125" s="257"/>
      <c r="E1125" s="257"/>
      <c r="F1125" s="257"/>
    </row>
    <row r="1126" spans="1:6">
      <c r="A1126" s="4"/>
      <c r="B1126" s="3"/>
      <c r="E1126" s="4"/>
      <c r="F1126" s="4"/>
    </row>
    <row r="1127" spans="1:6">
      <c r="A1127" s="4"/>
      <c r="B1127" s="3"/>
      <c r="E1127" s="4"/>
      <c r="F1127" s="4"/>
    </row>
    <row r="1128" spans="1:6">
      <c r="A1128" s="4"/>
      <c r="B1128" s="3"/>
      <c r="E1128" s="4"/>
      <c r="F1128" s="4"/>
    </row>
    <row r="1129" spans="1:6">
      <c r="A1129" s="257" t="s">
        <v>921</v>
      </c>
      <c r="B1129" s="257"/>
      <c r="C1129" s="257" t="s">
        <v>923</v>
      </c>
      <c r="D1129" s="257"/>
      <c r="E1129" s="257"/>
      <c r="F1129" s="257"/>
    </row>
    <row r="1130" spans="1:6">
      <c r="A1130" s="4" t="s">
        <v>81</v>
      </c>
      <c r="B1130" s="3"/>
      <c r="C1130" s="257" t="s">
        <v>82</v>
      </c>
      <c r="D1130" s="257"/>
      <c r="E1130" s="257"/>
      <c r="F1130" s="257"/>
    </row>
    <row r="1131" spans="1:6">
      <c r="A1131" s="4"/>
      <c r="B1131" s="3"/>
      <c r="E1131" s="4"/>
      <c r="F1131" s="4"/>
    </row>
    <row r="1132" spans="1:6">
      <c r="A1132" s="4"/>
      <c r="B1132" s="3"/>
      <c r="E1132" s="4"/>
      <c r="F1132" s="4"/>
    </row>
    <row r="1133" spans="1:6">
      <c r="A1133" s="4"/>
      <c r="B1133" s="3"/>
      <c r="E1133" s="4"/>
      <c r="F1133" s="4"/>
    </row>
    <row r="1134" spans="1:6">
      <c r="A1134" s="4"/>
      <c r="E1134" s="4"/>
      <c r="F1134" s="4"/>
    </row>
    <row r="1135" spans="1:6">
      <c r="A1135" s="4"/>
      <c r="E1135" s="4"/>
      <c r="F1135" s="4"/>
    </row>
    <row r="1136" spans="1:6">
      <c r="E1136" s="4"/>
      <c r="F1136" s="4"/>
    </row>
  </sheetData>
  <autoFilter ref="A12:F1110"/>
  <mergeCells count="15">
    <mergeCell ref="A2:F2"/>
    <mergeCell ref="A3:F3"/>
    <mergeCell ref="A4:F4"/>
    <mergeCell ref="A5:F5"/>
    <mergeCell ref="C1119:F1119"/>
    <mergeCell ref="B8:E8"/>
    <mergeCell ref="C1130:F1130"/>
    <mergeCell ref="A1114:B1114"/>
    <mergeCell ref="C1114:F1114"/>
    <mergeCell ref="A1118:B1118"/>
    <mergeCell ref="C1118:F1118"/>
    <mergeCell ref="A1125:B1125"/>
    <mergeCell ref="C1125:F1125"/>
    <mergeCell ref="C1129:F1129"/>
    <mergeCell ref="A1129:B1129"/>
  </mergeCells>
  <printOptions horizontalCentered="1"/>
  <pageMargins left="0.19685039370078741" right="0.19685039370078741" top="0.19685039370078741" bottom="0.19685039370078741" header="0.19685039370078741" footer="0.19685039370078741"/>
  <pageSetup fitToHeight="100" orientation="portrait" r:id="rId1"/>
  <rowBreaks count="31" manualBreakCount="31">
    <brk id="44" max="5" man="1"/>
    <brk id="75" max="5" man="1"/>
    <brk id="112" max="5" man="1"/>
    <brk id="136" max="5" man="1"/>
    <brk id="157" max="5" man="1"/>
    <brk id="182" max="5" man="1"/>
    <brk id="220" max="5" man="1"/>
    <brk id="263" max="5" man="1"/>
    <brk id="298" max="5" man="1"/>
    <brk id="335" max="5" man="1"/>
    <brk id="377" max="5" man="1"/>
    <brk id="415" max="5" man="1"/>
    <brk id="457" max="5" man="1"/>
    <brk id="504" max="5" man="1"/>
    <brk id="550" max="5" man="1"/>
    <brk id="596" max="5" man="1"/>
    <brk id="634" max="5" man="1"/>
    <brk id="646" max="5" man="1"/>
    <brk id="670" max="5" man="1"/>
    <brk id="705" max="5" man="1"/>
    <brk id="746" max="5" man="1"/>
    <brk id="783" max="5" man="1"/>
    <brk id="825" max="5" man="1"/>
    <brk id="853" max="5" man="1"/>
    <brk id="874" max="5" man="1"/>
    <brk id="919" max="5" man="1"/>
    <brk id="952" max="5" man="1"/>
    <brk id="998" max="5" man="1"/>
    <brk id="1042" max="5" man="1"/>
    <brk id="1077" max="5" man="1"/>
    <brk id="1092" max="5"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S2587"/>
  <sheetViews>
    <sheetView showZeros="0" tabSelected="1" view="pageBreakPreview" topLeftCell="A2559" zoomScaleNormal="100" zoomScaleSheetLayoutView="100" workbookViewId="0">
      <selection activeCell="I2571" sqref="I2571"/>
    </sheetView>
  </sheetViews>
  <sheetFormatPr baseColWidth="10" defaultRowHeight="12.75"/>
  <cols>
    <col min="1" max="1" width="7.140625" style="794" customWidth="1"/>
    <col min="2" max="2" width="51.42578125" style="796" customWidth="1"/>
    <col min="3" max="3" width="10.85546875" style="797" customWidth="1"/>
    <col min="4" max="4" width="6.140625" style="798" customWidth="1"/>
    <col min="5" max="5" width="13.85546875" style="797" customWidth="1"/>
    <col min="6" max="6" width="15.28515625" style="795" customWidth="1"/>
    <col min="7" max="7" width="15.42578125" style="261" customWidth="1"/>
    <col min="8" max="8" width="15.5703125" style="262" customWidth="1"/>
    <col min="9" max="9" width="12.85546875" style="262" customWidth="1"/>
    <col min="10" max="10" width="12.42578125" style="262" customWidth="1"/>
    <col min="11" max="11" width="14.140625" style="262" customWidth="1"/>
    <col min="12" max="12" width="12.140625" style="262" bestFit="1" customWidth="1"/>
    <col min="13" max="32" width="11.42578125" style="262"/>
    <col min="33" max="16384" width="11.42578125" style="263"/>
  </cols>
  <sheetData>
    <row r="1" spans="1:211">
      <c r="A1" s="260"/>
      <c r="B1" s="260"/>
      <c r="C1" s="260"/>
      <c r="D1" s="260"/>
      <c r="E1" s="260"/>
      <c r="F1" s="260"/>
    </row>
    <row r="2" spans="1:211">
      <c r="A2" s="260"/>
      <c r="B2" s="260"/>
      <c r="C2" s="260"/>
      <c r="D2" s="260"/>
      <c r="E2" s="260"/>
      <c r="F2" s="260"/>
    </row>
    <row r="3" spans="1:211">
      <c r="A3" s="260"/>
      <c r="B3" s="260"/>
      <c r="C3" s="260"/>
      <c r="D3" s="260"/>
      <c r="E3" s="260"/>
      <c r="F3" s="260"/>
    </row>
    <row r="4" spans="1:211">
      <c r="A4" s="260"/>
      <c r="B4" s="260"/>
      <c r="C4" s="260"/>
      <c r="D4" s="260"/>
      <c r="E4" s="260"/>
      <c r="F4" s="260"/>
    </row>
    <row r="5" spans="1:211">
      <c r="A5" s="264"/>
      <c r="B5" s="264"/>
      <c r="C5" s="264"/>
      <c r="D5" s="264"/>
      <c r="E5" s="264"/>
      <c r="F5" s="264"/>
    </row>
    <row r="6" spans="1:211">
      <c r="A6" s="265"/>
      <c r="B6" s="265"/>
      <c r="C6" s="264"/>
      <c r="D6" s="264"/>
      <c r="E6" s="264"/>
      <c r="F6" s="264"/>
    </row>
    <row r="7" spans="1:211" ht="14.25" customHeight="1">
      <c r="A7" s="266" t="s">
        <v>1136</v>
      </c>
      <c r="B7" s="267"/>
      <c r="C7" s="267"/>
      <c r="D7" s="267"/>
      <c r="E7" s="267"/>
      <c r="F7" s="267"/>
    </row>
    <row r="8" spans="1:211">
      <c r="A8" s="268" t="s">
        <v>999</v>
      </c>
      <c r="B8" s="269"/>
      <c r="C8" s="269"/>
      <c r="D8" s="269"/>
      <c r="E8" s="270" t="s">
        <v>1788</v>
      </c>
      <c r="F8" s="271"/>
    </row>
    <row r="9" spans="1:211">
      <c r="A9" s="268" t="s">
        <v>1789</v>
      </c>
      <c r="B9" s="269"/>
      <c r="C9" s="269"/>
      <c r="D9" s="269"/>
      <c r="E9" s="270"/>
      <c r="F9" s="271"/>
    </row>
    <row r="10" spans="1:211">
      <c r="A10" s="272" t="s">
        <v>1787</v>
      </c>
      <c r="B10" s="273"/>
      <c r="C10" s="273"/>
      <c r="D10" s="273"/>
      <c r="E10" s="273"/>
      <c r="F10" s="273"/>
    </row>
    <row r="11" spans="1:211">
      <c r="A11" s="274" t="s">
        <v>968</v>
      </c>
      <c r="B11" s="274" t="s">
        <v>955</v>
      </c>
      <c r="C11" s="275" t="s">
        <v>63</v>
      </c>
      <c r="D11" s="274" t="s">
        <v>273</v>
      </c>
      <c r="E11" s="276" t="s">
        <v>64</v>
      </c>
      <c r="F11" s="275" t="s">
        <v>956</v>
      </c>
      <c r="H11" s="261"/>
    </row>
    <row r="12" spans="1:211" s="262" customFormat="1">
      <c r="A12" s="277"/>
      <c r="B12" s="278"/>
      <c r="C12" s="279"/>
      <c r="D12" s="280"/>
      <c r="E12" s="279"/>
      <c r="F12" s="281"/>
      <c r="G12" s="282"/>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c r="DM12" s="263"/>
      <c r="DN12" s="263"/>
      <c r="DO12" s="263"/>
      <c r="DP12" s="263"/>
      <c r="DQ12" s="263"/>
      <c r="DR12" s="263"/>
      <c r="DS12" s="263"/>
      <c r="DT12" s="263"/>
      <c r="DU12" s="263"/>
      <c r="DV12" s="263"/>
      <c r="DW12" s="263"/>
      <c r="DX12" s="263"/>
      <c r="DY12" s="263"/>
      <c r="DZ12" s="263"/>
      <c r="EA12" s="263"/>
      <c r="EB12" s="263"/>
      <c r="EC12" s="263"/>
      <c r="ED12" s="263"/>
      <c r="EE12" s="263"/>
      <c r="EF12" s="263"/>
      <c r="EG12" s="263"/>
      <c r="EH12" s="263"/>
      <c r="EI12" s="263"/>
      <c r="EJ12" s="263"/>
      <c r="EK12" s="263"/>
      <c r="EL12" s="263"/>
      <c r="EM12" s="263"/>
      <c r="EN12" s="263"/>
      <c r="EO12" s="263"/>
      <c r="EP12" s="263"/>
      <c r="EQ12" s="263"/>
      <c r="ER12" s="263"/>
      <c r="ES12" s="263"/>
      <c r="ET12" s="263"/>
      <c r="EU12" s="263"/>
      <c r="EV12" s="263"/>
      <c r="EW12" s="263"/>
      <c r="EX12" s="263"/>
      <c r="EY12" s="263"/>
      <c r="EZ12" s="263"/>
      <c r="FA12" s="263"/>
      <c r="FB12" s="263"/>
      <c r="FC12" s="263"/>
      <c r="FD12" s="263"/>
      <c r="FE12" s="263"/>
      <c r="FF12" s="263"/>
      <c r="FG12" s="263"/>
      <c r="FH12" s="263"/>
      <c r="FI12" s="263"/>
      <c r="FJ12" s="263"/>
      <c r="FK12" s="263"/>
      <c r="FL12" s="263"/>
      <c r="FM12" s="263"/>
      <c r="FN12" s="263"/>
      <c r="FO12" s="263"/>
      <c r="FP12" s="263"/>
      <c r="FQ12" s="263"/>
      <c r="FR12" s="263"/>
      <c r="FS12" s="263"/>
      <c r="FT12" s="263"/>
      <c r="FU12" s="263"/>
      <c r="FV12" s="263"/>
      <c r="FW12" s="263"/>
      <c r="FX12" s="263"/>
      <c r="FY12" s="263"/>
      <c r="FZ12" s="263"/>
      <c r="GA12" s="263"/>
      <c r="GB12" s="263"/>
      <c r="GC12" s="263"/>
      <c r="GD12" s="263"/>
      <c r="GE12" s="263"/>
      <c r="GF12" s="263"/>
      <c r="GG12" s="263"/>
      <c r="GH12" s="263"/>
      <c r="GI12" s="263"/>
      <c r="GJ12" s="263"/>
      <c r="GK12" s="263"/>
      <c r="GL12" s="263"/>
      <c r="GM12" s="263"/>
      <c r="GN12" s="263"/>
      <c r="GO12" s="263"/>
      <c r="GP12" s="263"/>
      <c r="GQ12" s="263"/>
      <c r="GR12" s="263"/>
      <c r="GS12" s="263"/>
      <c r="GT12" s="263"/>
      <c r="GU12" s="263"/>
      <c r="GV12" s="263"/>
      <c r="GW12" s="263"/>
      <c r="GX12" s="263"/>
      <c r="GY12" s="263"/>
      <c r="GZ12" s="263"/>
      <c r="HA12" s="263"/>
      <c r="HB12" s="263"/>
      <c r="HC12" s="263"/>
    </row>
    <row r="13" spans="1:211" s="290" customFormat="1">
      <c r="A13" s="283" t="s">
        <v>998</v>
      </c>
      <c r="B13" s="284" t="s">
        <v>967</v>
      </c>
      <c r="C13" s="285"/>
      <c r="D13" s="286"/>
      <c r="E13" s="287"/>
      <c r="F13" s="288"/>
      <c r="G13" s="289"/>
    </row>
    <row r="14" spans="1:211" s="290" customFormat="1" ht="12" customHeight="1">
      <c r="A14" s="283"/>
      <c r="B14" s="284"/>
      <c r="C14" s="285"/>
      <c r="D14" s="291"/>
      <c r="E14" s="285"/>
      <c r="F14" s="292"/>
      <c r="G14" s="289"/>
    </row>
    <row r="15" spans="1:211" s="290" customFormat="1">
      <c r="A15" s="283" t="s">
        <v>1267</v>
      </c>
      <c r="B15" s="284" t="s">
        <v>1022</v>
      </c>
      <c r="C15" s="285"/>
      <c r="D15" s="291"/>
      <c r="E15" s="285"/>
      <c r="F15" s="292"/>
      <c r="G15" s="289"/>
    </row>
    <row r="16" spans="1:211" s="290" customFormat="1">
      <c r="A16" s="283">
        <v>1</v>
      </c>
      <c r="B16" s="293" t="s">
        <v>969</v>
      </c>
      <c r="C16" s="285">
        <v>1050.07</v>
      </c>
      <c r="D16" s="291" t="s">
        <v>1</v>
      </c>
      <c r="E16" s="800"/>
      <c r="F16" s="292">
        <f>ROUND(C16*E16,2)</f>
        <v>0</v>
      </c>
      <c r="G16" s="289"/>
      <c r="H16" s="289"/>
    </row>
    <row r="17" spans="1:7" s="290" customFormat="1">
      <c r="A17" s="283"/>
      <c r="B17" s="284"/>
      <c r="C17" s="285"/>
      <c r="D17" s="291"/>
      <c r="E17" s="800"/>
      <c r="F17" s="292">
        <f t="shared" ref="F17:F19" si="0">ROUND(C17*E17,2)</f>
        <v>0</v>
      </c>
      <c r="G17" s="289"/>
    </row>
    <row r="18" spans="1:7" s="290" customFormat="1">
      <c r="A18" s="283">
        <v>2</v>
      </c>
      <c r="B18" s="284" t="s">
        <v>970</v>
      </c>
      <c r="C18" s="285"/>
      <c r="D18" s="291"/>
      <c r="E18" s="800"/>
      <c r="F18" s="292">
        <f t="shared" si="0"/>
        <v>0</v>
      </c>
      <c r="G18" s="289"/>
    </row>
    <row r="19" spans="1:7" s="290" customFormat="1">
      <c r="A19" s="294">
        <v>2.1</v>
      </c>
      <c r="B19" s="295" t="s">
        <v>1040</v>
      </c>
      <c r="C19" s="296">
        <v>1194.06</v>
      </c>
      <c r="D19" s="291" t="s">
        <v>1158</v>
      </c>
      <c r="E19" s="231"/>
      <c r="F19" s="297">
        <f t="shared" si="0"/>
        <v>0</v>
      </c>
      <c r="G19" s="289"/>
    </row>
    <row r="20" spans="1:7" s="290" customFormat="1">
      <c r="A20" s="294">
        <v>2.2000000000000002</v>
      </c>
      <c r="B20" s="295" t="s">
        <v>1498</v>
      </c>
      <c r="C20" s="296">
        <v>244.14</v>
      </c>
      <c r="D20" s="291" t="s">
        <v>1158</v>
      </c>
      <c r="E20" s="231"/>
      <c r="F20" s="297">
        <f>ROUND(C20*E20,2)</f>
        <v>0</v>
      </c>
      <c r="G20" s="289"/>
    </row>
    <row r="21" spans="1:7" s="290" customFormat="1">
      <c r="A21" s="294">
        <v>2.2999999999999998</v>
      </c>
      <c r="B21" s="295" t="s">
        <v>972</v>
      </c>
      <c r="C21" s="296">
        <v>892.57</v>
      </c>
      <c r="D21" s="291" t="s">
        <v>1042</v>
      </c>
      <c r="E21" s="231"/>
      <c r="F21" s="297">
        <f>C21*E21</f>
        <v>0</v>
      </c>
      <c r="G21" s="289"/>
    </row>
    <row r="22" spans="1:7" s="290" customFormat="1">
      <c r="A22" s="294">
        <v>2.4</v>
      </c>
      <c r="B22" s="295" t="s">
        <v>1137</v>
      </c>
      <c r="C22" s="296">
        <v>89.25</v>
      </c>
      <c r="D22" s="291" t="s">
        <v>1158</v>
      </c>
      <c r="E22" s="231"/>
      <c r="F22" s="297">
        <f>C22*E22</f>
        <v>0</v>
      </c>
      <c r="G22" s="289"/>
    </row>
    <row r="23" spans="1:7" s="290" customFormat="1" ht="25.5">
      <c r="A23" s="294">
        <v>2.5</v>
      </c>
      <c r="B23" s="295" t="s">
        <v>1499</v>
      </c>
      <c r="C23" s="296">
        <v>1017.26</v>
      </c>
      <c r="D23" s="291" t="s">
        <v>1158</v>
      </c>
      <c r="E23" s="231"/>
      <c r="F23" s="297">
        <f>C23*E23</f>
        <v>0</v>
      </c>
      <c r="G23" s="289"/>
    </row>
    <row r="24" spans="1:7" s="290" customFormat="1" ht="25.5">
      <c r="A24" s="294">
        <v>2.6</v>
      </c>
      <c r="B24" s="298" t="s">
        <v>974</v>
      </c>
      <c r="C24" s="296">
        <v>456.3</v>
      </c>
      <c r="D24" s="291" t="s">
        <v>1158</v>
      </c>
      <c r="E24" s="231"/>
      <c r="F24" s="297">
        <f>C24*E24</f>
        <v>0</v>
      </c>
      <c r="G24" s="289"/>
    </row>
    <row r="25" spans="1:7" s="290" customFormat="1">
      <c r="A25" s="294"/>
      <c r="B25" s="295"/>
      <c r="C25" s="296"/>
      <c r="D25" s="291"/>
      <c r="E25" s="231"/>
      <c r="F25" s="297">
        <f t="shared" ref="F25:F30" si="1">ROUND(C25*E25,2)</f>
        <v>0</v>
      </c>
      <c r="G25" s="289"/>
    </row>
    <row r="26" spans="1:7" s="290" customFormat="1">
      <c r="A26" s="283">
        <v>3</v>
      </c>
      <c r="B26" s="284" t="s">
        <v>1197</v>
      </c>
      <c r="C26" s="285"/>
      <c r="D26" s="291"/>
      <c r="E26" s="800"/>
      <c r="F26" s="292">
        <f t="shared" si="1"/>
        <v>0</v>
      </c>
      <c r="G26" s="289"/>
    </row>
    <row r="27" spans="1:7" s="290" customFormat="1" ht="12.75" customHeight="1">
      <c r="A27" s="294">
        <v>3.1</v>
      </c>
      <c r="B27" s="295" t="s">
        <v>1001</v>
      </c>
      <c r="C27" s="296">
        <v>1081.57</v>
      </c>
      <c r="D27" s="291" t="s">
        <v>1</v>
      </c>
      <c r="E27" s="231"/>
      <c r="F27" s="297">
        <f t="shared" si="1"/>
        <v>0</v>
      </c>
      <c r="G27" s="289"/>
    </row>
    <row r="28" spans="1:7" s="290" customFormat="1" ht="13.5" customHeight="1">
      <c r="A28" s="294"/>
      <c r="B28" s="295"/>
      <c r="C28" s="296"/>
      <c r="D28" s="291"/>
      <c r="E28" s="231"/>
      <c r="F28" s="297"/>
      <c r="G28" s="289"/>
    </row>
    <row r="29" spans="1:7" s="290" customFormat="1">
      <c r="A29" s="283">
        <v>4</v>
      </c>
      <c r="B29" s="284" t="s">
        <v>1000</v>
      </c>
      <c r="C29" s="285"/>
      <c r="D29" s="291"/>
      <c r="E29" s="800"/>
      <c r="F29" s="292">
        <f t="shared" si="1"/>
        <v>0</v>
      </c>
      <c r="G29" s="289"/>
    </row>
    <row r="30" spans="1:7" s="290" customFormat="1">
      <c r="A30" s="294">
        <v>4.0999999999999996</v>
      </c>
      <c r="B30" s="295" t="s">
        <v>975</v>
      </c>
      <c r="C30" s="296">
        <v>1050.07</v>
      </c>
      <c r="D30" s="291" t="s">
        <v>1</v>
      </c>
      <c r="E30" s="231"/>
      <c r="F30" s="297">
        <f t="shared" si="1"/>
        <v>0</v>
      </c>
      <c r="G30" s="289"/>
    </row>
    <row r="31" spans="1:7" s="290" customFormat="1" ht="13.5" customHeight="1">
      <c r="A31" s="294"/>
      <c r="B31" s="295"/>
      <c r="C31" s="296"/>
      <c r="D31" s="291"/>
      <c r="E31" s="231"/>
      <c r="F31" s="297"/>
      <c r="G31" s="289"/>
    </row>
    <row r="32" spans="1:7" s="290" customFormat="1">
      <c r="A32" s="283">
        <v>5</v>
      </c>
      <c r="B32" s="284" t="s">
        <v>976</v>
      </c>
      <c r="C32" s="285"/>
      <c r="D32" s="291"/>
      <c r="E32" s="800"/>
      <c r="F32" s="292"/>
      <c r="G32" s="289"/>
    </row>
    <row r="33" spans="1:7" s="290" customFormat="1">
      <c r="A33" s="294">
        <v>5.0999999999999996</v>
      </c>
      <c r="B33" s="295" t="s">
        <v>977</v>
      </c>
      <c r="C33" s="296">
        <v>20</v>
      </c>
      <c r="D33" s="291" t="s">
        <v>957</v>
      </c>
      <c r="E33" s="231"/>
      <c r="F33" s="297">
        <f t="shared" ref="F33:F34" si="2">E33*C33</f>
        <v>0</v>
      </c>
      <c r="G33" s="289"/>
    </row>
    <row r="34" spans="1:7" s="290" customFormat="1">
      <c r="A34" s="294">
        <v>5.2</v>
      </c>
      <c r="B34" s="295" t="s">
        <v>978</v>
      </c>
      <c r="C34" s="296">
        <v>3</v>
      </c>
      <c r="D34" s="291" t="s">
        <v>957</v>
      </c>
      <c r="E34" s="231"/>
      <c r="F34" s="297">
        <f t="shared" si="2"/>
        <v>0</v>
      </c>
      <c r="G34" s="289"/>
    </row>
    <row r="35" spans="1:7" s="290" customFormat="1" ht="13.5" customHeight="1">
      <c r="A35" s="294"/>
      <c r="B35" s="295"/>
      <c r="C35" s="296"/>
      <c r="D35" s="291"/>
      <c r="E35" s="231"/>
      <c r="F35" s="297"/>
      <c r="G35" s="289"/>
    </row>
    <row r="36" spans="1:7" s="290" customFormat="1">
      <c r="A36" s="283">
        <v>6</v>
      </c>
      <c r="B36" s="284" t="s">
        <v>979</v>
      </c>
      <c r="C36" s="285"/>
      <c r="D36" s="291"/>
      <c r="E36" s="800"/>
      <c r="F36" s="292"/>
      <c r="G36" s="289"/>
    </row>
    <row r="37" spans="1:7" s="290" customFormat="1">
      <c r="A37" s="294">
        <v>6.1</v>
      </c>
      <c r="B37" s="249" t="s">
        <v>1119</v>
      </c>
      <c r="C37" s="296">
        <v>100</v>
      </c>
      <c r="D37" s="291" t="s">
        <v>957</v>
      </c>
      <c r="E37" s="231"/>
      <c r="F37" s="297">
        <f>E37*C37</f>
        <v>0</v>
      </c>
      <c r="G37" s="289"/>
    </row>
    <row r="38" spans="1:7" s="290" customFormat="1">
      <c r="A38" s="294">
        <v>6.2</v>
      </c>
      <c r="B38" s="249" t="s">
        <v>1120</v>
      </c>
      <c r="C38" s="296">
        <v>80</v>
      </c>
      <c r="D38" s="291" t="s">
        <v>957</v>
      </c>
      <c r="E38" s="231"/>
      <c r="F38" s="297">
        <f>E38*C38</f>
        <v>0</v>
      </c>
      <c r="G38" s="289"/>
    </row>
    <row r="39" spans="1:7" s="290" customFormat="1" ht="12.75" customHeight="1">
      <c r="A39" s="294"/>
      <c r="B39" s="295"/>
      <c r="C39" s="296"/>
      <c r="D39" s="291"/>
      <c r="E39" s="231"/>
      <c r="F39" s="297"/>
      <c r="G39" s="289"/>
    </row>
    <row r="40" spans="1:7" s="290" customFormat="1">
      <c r="A40" s="283">
        <v>7</v>
      </c>
      <c r="B40" s="284" t="s">
        <v>1002</v>
      </c>
      <c r="C40" s="285"/>
      <c r="D40" s="291"/>
      <c r="E40" s="800"/>
      <c r="F40" s="292"/>
      <c r="G40" s="289"/>
    </row>
    <row r="41" spans="1:7" s="290" customFormat="1">
      <c r="A41" s="299">
        <v>7.1</v>
      </c>
      <c r="B41" s="300" t="s">
        <v>1004</v>
      </c>
      <c r="C41" s="301"/>
      <c r="D41" s="302"/>
      <c r="E41" s="232"/>
      <c r="F41" s="297"/>
      <c r="G41" s="289"/>
    </row>
    <row r="42" spans="1:7" s="290" customFormat="1">
      <c r="A42" s="294" t="s">
        <v>1027</v>
      </c>
      <c r="B42" s="295" t="s">
        <v>1005</v>
      </c>
      <c r="C42" s="296">
        <v>6</v>
      </c>
      <c r="D42" s="291" t="s">
        <v>1</v>
      </c>
      <c r="E42" s="231"/>
      <c r="F42" s="297">
        <f>ROUND(E42*C42,2)</f>
        <v>0</v>
      </c>
      <c r="G42" s="289"/>
    </row>
    <row r="43" spans="1:7" s="290" customFormat="1">
      <c r="A43" s="294" t="s">
        <v>1028</v>
      </c>
      <c r="B43" s="295" t="s">
        <v>1006</v>
      </c>
      <c r="C43" s="296">
        <v>6</v>
      </c>
      <c r="D43" s="291" t="s">
        <v>1</v>
      </c>
      <c r="E43" s="231"/>
      <c r="F43" s="297">
        <f>ROUND(E43*C43,2)</f>
        <v>0</v>
      </c>
      <c r="G43" s="289"/>
    </row>
    <row r="44" spans="1:7" s="290" customFormat="1">
      <c r="A44" s="294" t="s">
        <v>1029</v>
      </c>
      <c r="B44" s="295" t="s">
        <v>1007</v>
      </c>
      <c r="C44" s="296">
        <v>6</v>
      </c>
      <c r="D44" s="291" t="s">
        <v>1</v>
      </c>
      <c r="E44" s="231"/>
      <c r="F44" s="297">
        <f>ROUND(E44*C44,2)</f>
        <v>0</v>
      </c>
      <c r="G44" s="289"/>
    </row>
    <row r="45" spans="1:7" s="290" customFormat="1">
      <c r="A45" s="294" t="s">
        <v>1030</v>
      </c>
      <c r="B45" s="295" t="s">
        <v>1008</v>
      </c>
      <c r="C45" s="296">
        <v>6</v>
      </c>
      <c r="D45" s="291" t="s">
        <v>1</v>
      </c>
      <c r="E45" s="231"/>
      <c r="F45" s="297">
        <f>ROUND(E45*C45,2)</f>
        <v>0</v>
      </c>
      <c r="G45" s="289"/>
    </row>
    <row r="46" spans="1:7" s="290" customFormat="1">
      <c r="A46" s="294" t="s">
        <v>1031</v>
      </c>
      <c r="B46" s="295" t="s">
        <v>1009</v>
      </c>
      <c r="C46" s="296">
        <v>6</v>
      </c>
      <c r="D46" s="291" t="s">
        <v>1</v>
      </c>
      <c r="E46" s="231"/>
      <c r="F46" s="297">
        <f>ROUND(E46*C46,2)</f>
        <v>0</v>
      </c>
      <c r="G46" s="289"/>
    </row>
    <row r="47" spans="1:7" s="290" customFormat="1" ht="13.5" customHeight="1">
      <c r="A47" s="294"/>
      <c r="B47" s="295"/>
      <c r="C47" s="296"/>
      <c r="D47" s="291"/>
      <c r="E47" s="231"/>
      <c r="F47" s="297"/>
      <c r="G47" s="289"/>
    </row>
    <row r="48" spans="1:7" s="290" customFormat="1">
      <c r="A48" s="299">
        <v>7.2</v>
      </c>
      <c r="B48" s="300" t="s">
        <v>1010</v>
      </c>
      <c r="C48" s="301"/>
      <c r="D48" s="302"/>
      <c r="E48" s="232"/>
      <c r="F48" s="297"/>
      <c r="G48" s="289"/>
    </row>
    <row r="49" spans="1:7" s="290" customFormat="1">
      <c r="A49" s="294" t="s">
        <v>1032</v>
      </c>
      <c r="B49" s="295" t="s">
        <v>1011</v>
      </c>
      <c r="C49" s="296">
        <v>6</v>
      </c>
      <c r="D49" s="291" t="s">
        <v>957</v>
      </c>
      <c r="E49" s="231"/>
      <c r="F49" s="297">
        <f>ROUND(E49*C49,2)</f>
        <v>0</v>
      </c>
      <c r="G49" s="289"/>
    </row>
    <row r="50" spans="1:7" s="290" customFormat="1">
      <c r="A50" s="294" t="s">
        <v>1033</v>
      </c>
      <c r="B50" s="295" t="s">
        <v>1012</v>
      </c>
      <c r="C50" s="296">
        <v>6</v>
      </c>
      <c r="D50" s="291" t="s">
        <v>957</v>
      </c>
      <c r="E50" s="231"/>
      <c r="F50" s="297">
        <f>ROUND(E50*C50,2)</f>
        <v>0</v>
      </c>
      <c r="G50" s="289"/>
    </row>
    <row r="51" spans="1:7" s="290" customFormat="1">
      <c r="A51" s="294" t="s">
        <v>1034</v>
      </c>
      <c r="B51" s="295" t="s">
        <v>1013</v>
      </c>
      <c r="C51" s="296">
        <v>6</v>
      </c>
      <c r="D51" s="291" t="s">
        <v>957</v>
      </c>
      <c r="E51" s="231"/>
      <c r="F51" s="297">
        <f>ROUND(E51*C51,2)</f>
        <v>0</v>
      </c>
      <c r="G51" s="289"/>
    </row>
    <row r="52" spans="1:7" s="290" customFormat="1">
      <c r="A52" s="294" t="s">
        <v>1035</v>
      </c>
      <c r="B52" s="295" t="s">
        <v>1014</v>
      </c>
      <c r="C52" s="296">
        <v>6</v>
      </c>
      <c r="D52" s="291" t="s">
        <v>957</v>
      </c>
      <c r="E52" s="231"/>
      <c r="F52" s="297">
        <f>ROUND(E52*C52,2)</f>
        <v>0</v>
      </c>
      <c r="G52" s="289"/>
    </row>
    <row r="53" spans="1:7" s="290" customFormat="1">
      <c r="A53" s="294" t="s">
        <v>1036</v>
      </c>
      <c r="B53" s="295" t="s">
        <v>1015</v>
      </c>
      <c r="C53" s="296">
        <v>12</v>
      </c>
      <c r="D53" s="291" t="s">
        <v>957</v>
      </c>
      <c r="E53" s="231"/>
      <c r="F53" s="297">
        <f>ROUND(E53*C53,2)</f>
        <v>0</v>
      </c>
      <c r="G53" s="289"/>
    </row>
    <row r="54" spans="1:7" s="290" customFormat="1" ht="13.5" customHeight="1">
      <c r="A54" s="294"/>
      <c r="B54" s="295"/>
      <c r="C54" s="296"/>
      <c r="D54" s="291"/>
      <c r="E54" s="231"/>
      <c r="F54" s="297"/>
      <c r="G54" s="289"/>
    </row>
    <row r="55" spans="1:7" s="290" customFormat="1">
      <c r="A55" s="299">
        <v>7.3</v>
      </c>
      <c r="B55" s="300" t="s">
        <v>1016</v>
      </c>
      <c r="C55" s="301"/>
      <c r="D55" s="302"/>
      <c r="E55" s="232"/>
      <c r="F55" s="297"/>
      <c r="G55" s="289"/>
    </row>
    <row r="56" spans="1:7" s="290" customFormat="1">
      <c r="A56" s="294" t="s">
        <v>1037</v>
      </c>
      <c r="B56" s="303" t="s">
        <v>1017</v>
      </c>
      <c r="C56" s="304">
        <v>2</v>
      </c>
      <c r="D56" s="291" t="s">
        <v>1018</v>
      </c>
      <c r="E56" s="231"/>
      <c r="F56" s="297">
        <f>ROUND(E56*C56,2)</f>
        <v>0</v>
      </c>
      <c r="G56" s="289"/>
    </row>
    <row r="57" spans="1:7" s="290" customFormat="1">
      <c r="A57" s="305" t="s">
        <v>1038</v>
      </c>
      <c r="B57" s="306" t="s">
        <v>1626</v>
      </c>
      <c r="C57" s="307">
        <v>2</v>
      </c>
      <c r="D57" s="308" t="s">
        <v>1018</v>
      </c>
      <c r="E57" s="250"/>
      <c r="F57" s="309">
        <f>ROUND(E57*C57,2)</f>
        <v>0</v>
      </c>
      <c r="G57" s="289"/>
    </row>
    <row r="58" spans="1:7" s="290" customFormat="1" ht="13.5" customHeight="1">
      <c r="A58" s="294"/>
      <c r="B58" s="295"/>
      <c r="C58" s="296"/>
      <c r="D58" s="291"/>
      <c r="E58" s="231"/>
      <c r="F58" s="297"/>
      <c r="G58" s="289"/>
    </row>
    <row r="59" spans="1:7" s="290" customFormat="1">
      <c r="A59" s="299">
        <v>7.4</v>
      </c>
      <c r="B59" s="295" t="s">
        <v>1039</v>
      </c>
      <c r="C59" s="304">
        <v>8</v>
      </c>
      <c r="D59" s="291" t="s">
        <v>1003</v>
      </c>
      <c r="E59" s="231"/>
      <c r="F59" s="297">
        <f>ROUND(E59*C59,2)</f>
        <v>0</v>
      </c>
      <c r="G59" s="289"/>
    </row>
    <row r="60" spans="1:7" s="290" customFormat="1" ht="13.5" customHeight="1">
      <c r="A60" s="294"/>
      <c r="B60" s="295"/>
      <c r="C60" s="296"/>
      <c r="D60" s="291"/>
      <c r="E60" s="231"/>
      <c r="F60" s="297"/>
      <c r="G60" s="289"/>
    </row>
    <row r="61" spans="1:7" s="290" customFormat="1">
      <c r="A61" s="310">
        <v>8</v>
      </c>
      <c r="B61" s="311" t="s">
        <v>1043</v>
      </c>
      <c r="C61" s="312"/>
      <c r="D61" s="302"/>
      <c r="E61" s="232"/>
      <c r="F61" s="297"/>
      <c r="G61" s="289"/>
    </row>
    <row r="62" spans="1:7" s="290" customFormat="1">
      <c r="A62" s="294">
        <v>8.1</v>
      </c>
      <c r="B62" s="303" t="s">
        <v>1044</v>
      </c>
      <c r="C62" s="304">
        <v>1995.13</v>
      </c>
      <c r="D62" s="291" t="s">
        <v>1</v>
      </c>
      <c r="E62" s="231"/>
      <c r="F62" s="297">
        <f t="shared" ref="F62:F66" si="3">ROUND(C62*E62,2)</f>
        <v>0</v>
      </c>
      <c r="G62" s="289"/>
    </row>
    <row r="63" spans="1:7" s="290" customFormat="1">
      <c r="A63" s="294">
        <v>8.1999999999999993</v>
      </c>
      <c r="B63" s="303" t="s">
        <v>1045</v>
      </c>
      <c r="C63" s="304">
        <v>847.93</v>
      </c>
      <c r="D63" s="291" t="s">
        <v>1042</v>
      </c>
      <c r="E63" s="231"/>
      <c r="F63" s="297">
        <f t="shared" si="3"/>
        <v>0</v>
      </c>
      <c r="G63" s="289"/>
    </row>
    <row r="64" spans="1:7" s="290" customFormat="1" ht="25.5">
      <c r="A64" s="294">
        <v>8.3000000000000007</v>
      </c>
      <c r="B64" s="303" t="s">
        <v>974</v>
      </c>
      <c r="C64" s="304">
        <v>55.12</v>
      </c>
      <c r="D64" s="291" t="s">
        <v>1158</v>
      </c>
      <c r="E64" s="231"/>
      <c r="F64" s="297">
        <f t="shared" si="3"/>
        <v>0</v>
      </c>
      <c r="G64" s="289"/>
    </row>
    <row r="65" spans="1:12" s="290" customFormat="1">
      <c r="A65" s="294">
        <v>8.4</v>
      </c>
      <c r="B65" s="249" t="s">
        <v>1041</v>
      </c>
      <c r="C65" s="285">
        <v>847.93</v>
      </c>
      <c r="D65" s="291" t="s">
        <v>1042</v>
      </c>
      <c r="E65" s="800"/>
      <c r="F65" s="292">
        <f>ROUND(C65*E65,2)</f>
        <v>0</v>
      </c>
      <c r="G65" s="289"/>
      <c r="H65" s="289"/>
      <c r="I65" s="289"/>
    </row>
    <row r="66" spans="1:12" s="290" customFormat="1" ht="25.5">
      <c r="A66" s="294">
        <v>8.5</v>
      </c>
      <c r="B66" s="248" t="s">
        <v>1046</v>
      </c>
      <c r="C66" s="304">
        <v>1059.9100000000001</v>
      </c>
      <c r="D66" s="291" t="s">
        <v>1042</v>
      </c>
      <c r="E66" s="231"/>
      <c r="F66" s="297">
        <f t="shared" si="3"/>
        <v>0</v>
      </c>
      <c r="G66" s="289"/>
    </row>
    <row r="67" spans="1:12" s="290" customFormat="1">
      <c r="A67" s="294">
        <v>8.6</v>
      </c>
      <c r="B67" s="303" t="s">
        <v>1707</v>
      </c>
      <c r="C67" s="304">
        <v>3499.82</v>
      </c>
      <c r="D67" s="291" t="s">
        <v>1730</v>
      </c>
      <c r="E67" s="231"/>
      <c r="F67" s="297">
        <f t="shared" ref="F67" si="4">ROUND((C67*E67),2)</f>
        <v>0</v>
      </c>
      <c r="G67" s="289"/>
    </row>
    <row r="68" spans="1:12" s="290" customFormat="1" ht="13.5" customHeight="1">
      <c r="A68" s="294"/>
      <c r="B68" s="295"/>
      <c r="C68" s="296"/>
      <c r="D68" s="291"/>
      <c r="E68" s="231"/>
      <c r="F68" s="297"/>
      <c r="G68" s="289"/>
    </row>
    <row r="69" spans="1:12" s="290" customFormat="1" ht="64.5" customHeight="1">
      <c r="A69" s="313">
        <v>9</v>
      </c>
      <c r="B69" s="248" t="s">
        <v>1021</v>
      </c>
      <c r="C69" s="285">
        <v>1050.07</v>
      </c>
      <c r="D69" s="291" t="s">
        <v>1</v>
      </c>
      <c r="E69" s="800"/>
      <c r="F69" s="292">
        <f t="shared" ref="F69" si="5">ROUND(C69*E69,2)</f>
        <v>0</v>
      </c>
      <c r="G69" s="289"/>
    </row>
    <row r="70" spans="1:12" s="290" customFormat="1" ht="13.5" customHeight="1">
      <c r="A70" s="294"/>
      <c r="B70" s="295"/>
      <c r="C70" s="296"/>
      <c r="D70" s="291"/>
      <c r="E70" s="231"/>
      <c r="F70" s="297"/>
      <c r="G70" s="289"/>
    </row>
    <row r="71" spans="1:12" s="290" customFormat="1" ht="25.5">
      <c r="A71" s="314">
        <v>10</v>
      </c>
      <c r="B71" s="315" t="s">
        <v>1020</v>
      </c>
      <c r="C71" s="285">
        <v>1050.07</v>
      </c>
      <c r="D71" s="291" t="s">
        <v>1</v>
      </c>
      <c r="E71" s="800"/>
      <c r="F71" s="292">
        <f>ROUND(C71*E71,2)</f>
        <v>0</v>
      </c>
      <c r="G71" s="289"/>
    </row>
    <row r="72" spans="1:12" s="290" customFormat="1" ht="13.5" customHeight="1">
      <c r="A72" s="294"/>
      <c r="B72" s="295"/>
      <c r="C72" s="296"/>
      <c r="D72" s="291"/>
      <c r="E72" s="231"/>
      <c r="F72" s="297"/>
      <c r="G72" s="289"/>
    </row>
    <row r="73" spans="1:12" s="321" customFormat="1">
      <c r="A73" s="316"/>
      <c r="B73" s="317" t="s">
        <v>1268</v>
      </c>
      <c r="C73" s="318"/>
      <c r="D73" s="319"/>
      <c r="E73" s="801"/>
      <c r="F73" s="320">
        <f>SUM(F16:F72)</f>
        <v>0</v>
      </c>
      <c r="G73" s="289"/>
    </row>
    <row r="74" spans="1:12" s="330" customFormat="1" ht="12.75" customHeight="1">
      <c r="A74" s="322"/>
      <c r="B74" s="323"/>
      <c r="C74" s="324"/>
      <c r="D74" s="325"/>
      <c r="E74" s="802"/>
      <c r="F74" s="326"/>
      <c r="G74" s="289"/>
      <c r="H74" s="327"/>
      <c r="I74" s="328"/>
      <c r="J74" s="328"/>
      <c r="K74" s="329"/>
      <c r="L74" s="329"/>
    </row>
    <row r="75" spans="1:12" s="336" customFormat="1">
      <c r="A75" s="331" t="s">
        <v>1269</v>
      </c>
      <c r="B75" s="332" t="s">
        <v>1697</v>
      </c>
      <c r="C75" s="333"/>
      <c r="D75" s="334"/>
      <c r="E75" s="803"/>
      <c r="F75" s="335"/>
      <c r="G75" s="289"/>
    </row>
    <row r="76" spans="1:12" s="342" customFormat="1">
      <c r="A76" s="337">
        <v>1</v>
      </c>
      <c r="B76" s="338" t="s">
        <v>1138</v>
      </c>
      <c r="C76" s="339"/>
      <c r="D76" s="340"/>
      <c r="E76" s="804"/>
      <c r="F76" s="341"/>
      <c r="G76" s="289"/>
    </row>
    <row r="77" spans="1:12" s="348" customFormat="1">
      <c r="A77" s="343">
        <v>1.1000000000000001</v>
      </c>
      <c r="B77" s="344" t="s">
        <v>1194</v>
      </c>
      <c r="C77" s="345">
        <v>1</v>
      </c>
      <c r="D77" s="346" t="s">
        <v>36</v>
      </c>
      <c r="E77" s="805"/>
      <c r="F77" s="347">
        <f t="shared" ref="F77:F78" si="6">ROUND(C77*E77,2)</f>
        <v>0</v>
      </c>
      <c r="G77" s="289"/>
      <c r="J77" s="342"/>
    </row>
    <row r="78" spans="1:12" s="348" customFormat="1" ht="25.5">
      <c r="A78" s="343">
        <v>1.2</v>
      </c>
      <c r="B78" s="349" t="s">
        <v>1578</v>
      </c>
      <c r="C78" s="345">
        <v>90</v>
      </c>
      <c r="D78" s="350" t="s">
        <v>1139</v>
      </c>
      <c r="E78" s="235"/>
      <c r="F78" s="347">
        <f t="shared" si="6"/>
        <v>0</v>
      </c>
      <c r="G78" s="289"/>
      <c r="J78" s="342"/>
    </row>
    <row r="79" spans="1:12" s="348" customFormat="1">
      <c r="A79" s="343">
        <v>1.3</v>
      </c>
      <c r="B79" s="349" t="s">
        <v>1600</v>
      </c>
      <c r="C79" s="345">
        <v>3</v>
      </c>
      <c r="D79" s="346" t="s">
        <v>1145</v>
      </c>
      <c r="E79" s="806"/>
      <c r="F79" s="347">
        <f t="shared" ref="F79" si="7">ROUND(C79*E79,2)</f>
        <v>0</v>
      </c>
      <c r="G79" s="289"/>
      <c r="I79" s="351"/>
      <c r="J79" s="342"/>
    </row>
    <row r="80" spans="1:12" s="348" customFormat="1">
      <c r="A80" s="343">
        <v>1.4</v>
      </c>
      <c r="B80" s="349" t="s">
        <v>1500</v>
      </c>
      <c r="C80" s="345">
        <v>1</v>
      </c>
      <c r="D80" s="346" t="s">
        <v>36</v>
      </c>
      <c r="E80" s="806"/>
      <c r="F80" s="347">
        <f t="shared" ref="F80" si="8">ROUND(C80*E80,2)</f>
        <v>0</v>
      </c>
      <c r="G80" s="289"/>
      <c r="J80" s="352"/>
    </row>
    <row r="81" spans="1:10" s="348" customFormat="1">
      <c r="A81" s="343"/>
      <c r="B81" s="353"/>
      <c r="C81" s="345"/>
      <c r="D81" s="346"/>
      <c r="E81" s="235"/>
      <c r="F81" s="242"/>
      <c r="G81" s="289"/>
      <c r="J81" s="342"/>
    </row>
    <row r="82" spans="1:10" s="342" customFormat="1">
      <c r="A82" s="354">
        <v>2</v>
      </c>
      <c r="B82" s="338" t="s">
        <v>1143</v>
      </c>
      <c r="C82" s="339"/>
      <c r="D82" s="340"/>
      <c r="E82" s="807"/>
      <c r="F82" s="355"/>
      <c r="G82" s="289"/>
    </row>
    <row r="83" spans="1:10" s="358" customFormat="1">
      <c r="A83" s="356">
        <v>2.1</v>
      </c>
      <c r="B83" s="357" t="s">
        <v>33</v>
      </c>
      <c r="C83" s="345"/>
      <c r="D83" s="346"/>
      <c r="E83" s="808"/>
      <c r="F83" s="347"/>
      <c r="G83" s="289"/>
      <c r="J83" s="359"/>
    </row>
    <row r="84" spans="1:10" s="358" customFormat="1">
      <c r="A84" s="360" t="s">
        <v>294</v>
      </c>
      <c r="B84" s="295" t="s">
        <v>1040</v>
      </c>
      <c r="C84" s="345">
        <v>255.51</v>
      </c>
      <c r="D84" s="350" t="s">
        <v>1139</v>
      </c>
      <c r="E84" s="806"/>
      <c r="F84" s="347">
        <f t="shared" ref="F84:F86" si="9">ROUND(C84*E84,2)</f>
        <v>0</v>
      </c>
      <c r="G84" s="289"/>
    </row>
    <row r="85" spans="1:10" s="358" customFormat="1" ht="25.5">
      <c r="A85" s="360" t="s">
        <v>295</v>
      </c>
      <c r="B85" s="349" t="s">
        <v>1146</v>
      </c>
      <c r="C85" s="345">
        <v>76.650000000000006</v>
      </c>
      <c r="D85" s="350" t="s">
        <v>1142</v>
      </c>
      <c r="E85" s="806"/>
      <c r="F85" s="347">
        <f t="shared" si="9"/>
        <v>0</v>
      </c>
      <c r="G85" s="289"/>
      <c r="I85" s="361"/>
      <c r="J85" s="359"/>
    </row>
    <row r="86" spans="1:10" s="358" customFormat="1" ht="24" customHeight="1">
      <c r="A86" s="360" t="s">
        <v>638</v>
      </c>
      <c r="B86" s="349" t="s">
        <v>1140</v>
      </c>
      <c r="C86" s="345">
        <v>232.52</v>
      </c>
      <c r="D86" s="350" t="s">
        <v>1141</v>
      </c>
      <c r="E86" s="806"/>
      <c r="F86" s="347">
        <f t="shared" si="9"/>
        <v>0</v>
      </c>
      <c r="G86" s="289"/>
      <c r="J86" s="359"/>
    </row>
    <row r="87" spans="1:10" s="348" customFormat="1">
      <c r="A87" s="360"/>
      <c r="B87" s="349"/>
      <c r="C87" s="345"/>
      <c r="D87" s="346"/>
      <c r="E87" s="806"/>
      <c r="F87" s="347"/>
      <c r="G87" s="289"/>
      <c r="J87" s="342"/>
    </row>
    <row r="88" spans="1:10" s="358" customFormat="1" ht="12" customHeight="1">
      <c r="A88" s="354">
        <v>2.2000000000000002</v>
      </c>
      <c r="B88" s="338" t="s">
        <v>1193</v>
      </c>
      <c r="C88" s="345"/>
      <c r="D88" s="346"/>
      <c r="E88" s="806"/>
      <c r="F88" s="347"/>
      <c r="G88" s="289"/>
      <c r="J88" s="359"/>
    </row>
    <row r="89" spans="1:10" s="348" customFormat="1">
      <c r="A89" s="360" t="s">
        <v>1271</v>
      </c>
      <c r="B89" s="349" t="s">
        <v>1489</v>
      </c>
      <c r="C89" s="345">
        <v>1.19</v>
      </c>
      <c r="D89" s="346" t="s">
        <v>1116</v>
      </c>
      <c r="E89" s="806"/>
      <c r="F89" s="347">
        <f t="shared" ref="F89:F98" si="10">ROUND(C89*E89,2)</f>
        <v>0</v>
      </c>
      <c r="G89" s="289"/>
      <c r="J89" s="342"/>
    </row>
    <row r="90" spans="1:10" s="348" customFormat="1">
      <c r="A90" s="360" t="s">
        <v>1270</v>
      </c>
      <c r="B90" s="349" t="s">
        <v>1552</v>
      </c>
      <c r="C90" s="345">
        <v>1.66</v>
      </c>
      <c r="D90" s="346" t="s">
        <v>1116</v>
      </c>
      <c r="E90" s="806"/>
      <c r="F90" s="347">
        <f t="shared" si="10"/>
        <v>0</v>
      </c>
      <c r="G90" s="289"/>
      <c r="J90" s="342"/>
    </row>
    <row r="91" spans="1:10" s="348" customFormat="1">
      <c r="A91" s="360" t="s">
        <v>1272</v>
      </c>
      <c r="B91" s="349" t="s">
        <v>1554</v>
      </c>
      <c r="C91" s="345">
        <v>2.14</v>
      </c>
      <c r="D91" s="346" t="s">
        <v>1116</v>
      </c>
      <c r="E91" s="806"/>
      <c r="F91" s="347">
        <f t="shared" si="10"/>
        <v>0</v>
      </c>
      <c r="G91" s="289"/>
      <c r="J91" s="342"/>
    </row>
    <row r="92" spans="1:10" s="348" customFormat="1">
      <c r="A92" s="360" t="s">
        <v>1273</v>
      </c>
      <c r="B92" s="349" t="s">
        <v>1553</v>
      </c>
      <c r="C92" s="345">
        <v>7.06</v>
      </c>
      <c r="D92" s="346" t="s">
        <v>1116</v>
      </c>
      <c r="E92" s="806"/>
      <c r="F92" s="347">
        <f t="shared" si="10"/>
        <v>0</v>
      </c>
      <c r="G92" s="289"/>
      <c r="J92" s="342"/>
    </row>
    <row r="93" spans="1:10" s="348" customFormat="1">
      <c r="A93" s="360" t="s">
        <v>1274</v>
      </c>
      <c r="B93" s="349" t="s">
        <v>1541</v>
      </c>
      <c r="C93" s="345">
        <v>16.45</v>
      </c>
      <c r="D93" s="346" t="s">
        <v>1116</v>
      </c>
      <c r="E93" s="806"/>
      <c r="F93" s="347">
        <f t="shared" si="10"/>
        <v>0</v>
      </c>
      <c r="G93" s="289"/>
      <c r="J93" s="342"/>
    </row>
    <row r="94" spans="1:10" s="348" customFormat="1">
      <c r="A94" s="360" t="s">
        <v>1275</v>
      </c>
      <c r="B94" s="349" t="s">
        <v>1540</v>
      </c>
      <c r="C94" s="345">
        <v>0.14000000000000001</v>
      </c>
      <c r="D94" s="346" t="s">
        <v>1116</v>
      </c>
      <c r="E94" s="806"/>
      <c r="F94" s="347">
        <f>ROUND(C94*E94,2)</f>
        <v>0</v>
      </c>
      <c r="G94" s="289"/>
      <c r="J94" s="342"/>
    </row>
    <row r="95" spans="1:10" s="348" customFormat="1">
      <c r="A95" s="360" t="s">
        <v>1276</v>
      </c>
      <c r="B95" s="349" t="s">
        <v>1555</v>
      </c>
      <c r="C95" s="345">
        <v>0.12</v>
      </c>
      <c r="D95" s="346" t="s">
        <v>1116</v>
      </c>
      <c r="E95" s="806"/>
      <c r="F95" s="347">
        <f>ROUND(C95*E95,2)</f>
        <v>0</v>
      </c>
      <c r="G95" s="289"/>
      <c r="J95" s="342"/>
    </row>
    <row r="96" spans="1:10" s="348" customFormat="1">
      <c r="A96" s="360" t="s">
        <v>1277</v>
      </c>
      <c r="B96" s="349" t="s">
        <v>1572</v>
      </c>
      <c r="C96" s="345">
        <v>0.37</v>
      </c>
      <c r="D96" s="346" t="s">
        <v>1116</v>
      </c>
      <c r="E96" s="806"/>
      <c r="F96" s="347">
        <f t="shared" si="10"/>
        <v>0</v>
      </c>
      <c r="G96" s="289"/>
      <c r="J96" s="342"/>
    </row>
    <row r="97" spans="1:10" s="348" customFormat="1">
      <c r="A97" s="362" t="s">
        <v>1278</v>
      </c>
      <c r="B97" s="363" t="s">
        <v>1556</v>
      </c>
      <c r="C97" s="364">
        <v>0.45</v>
      </c>
      <c r="D97" s="365" t="s">
        <v>1116</v>
      </c>
      <c r="E97" s="809"/>
      <c r="F97" s="366">
        <f t="shared" si="10"/>
        <v>0</v>
      </c>
      <c r="G97" s="289"/>
      <c r="J97" s="342"/>
    </row>
    <row r="98" spans="1:10" s="348" customFormat="1">
      <c r="A98" s="360" t="s">
        <v>1279</v>
      </c>
      <c r="B98" s="349" t="s">
        <v>1190</v>
      </c>
      <c r="C98" s="345">
        <v>1.6</v>
      </c>
      <c r="D98" s="346" t="s">
        <v>1116</v>
      </c>
      <c r="E98" s="806"/>
      <c r="F98" s="347">
        <f t="shared" si="10"/>
        <v>0</v>
      </c>
      <c r="G98" s="289"/>
      <c r="J98" s="342"/>
    </row>
    <row r="99" spans="1:10" s="348" customFormat="1">
      <c r="A99" s="360"/>
      <c r="B99" s="349"/>
      <c r="C99" s="345"/>
      <c r="D99" s="346"/>
      <c r="E99" s="806"/>
      <c r="F99" s="347"/>
      <c r="G99" s="289"/>
      <c r="J99" s="342"/>
    </row>
    <row r="100" spans="1:10" s="358" customFormat="1" ht="12" customHeight="1">
      <c r="A100" s="356">
        <v>2.2999999999999998</v>
      </c>
      <c r="B100" s="338" t="s">
        <v>345</v>
      </c>
      <c r="C100" s="345"/>
      <c r="D100" s="367"/>
      <c r="E100" s="806"/>
      <c r="F100" s="347"/>
      <c r="G100" s="289"/>
      <c r="J100" s="359"/>
    </row>
    <row r="101" spans="1:10" s="358" customFormat="1">
      <c r="A101" s="368" t="s">
        <v>1282</v>
      </c>
      <c r="B101" s="349" t="s">
        <v>1481</v>
      </c>
      <c r="C101" s="345">
        <v>13.44</v>
      </c>
      <c r="D101" s="346" t="s">
        <v>1159</v>
      </c>
      <c r="E101" s="806"/>
      <c r="F101" s="347">
        <f t="shared" ref="F101" si="11">ROUND(E101*C101,2)</f>
        <v>0</v>
      </c>
      <c r="G101" s="289"/>
      <c r="J101" s="359"/>
    </row>
    <row r="102" spans="1:10" s="358" customFormat="1">
      <c r="A102" s="360"/>
      <c r="B102" s="349"/>
      <c r="C102" s="345"/>
      <c r="D102" s="346"/>
      <c r="E102" s="806"/>
      <c r="F102" s="347"/>
      <c r="G102" s="289"/>
      <c r="J102" s="359"/>
    </row>
    <row r="103" spans="1:10" s="348" customFormat="1">
      <c r="A103" s="356">
        <v>2.4</v>
      </c>
      <c r="B103" s="338" t="s">
        <v>200</v>
      </c>
      <c r="C103" s="345"/>
      <c r="D103" s="346"/>
      <c r="E103" s="806"/>
      <c r="F103" s="347"/>
      <c r="G103" s="289"/>
      <c r="J103" s="342"/>
    </row>
    <row r="104" spans="1:10" s="348" customFormat="1">
      <c r="A104" s="360" t="s">
        <v>1283</v>
      </c>
      <c r="B104" s="349" t="s">
        <v>1148</v>
      </c>
      <c r="C104" s="345">
        <v>143.78</v>
      </c>
      <c r="D104" s="346" t="s">
        <v>1042</v>
      </c>
      <c r="E104" s="806"/>
      <c r="F104" s="347">
        <f t="shared" ref="F104:F111" si="12">ROUND(C104*E104,2)</f>
        <v>0</v>
      </c>
      <c r="G104" s="289"/>
      <c r="J104" s="342"/>
    </row>
    <row r="105" spans="1:10" s="348" customFormat="1">
      <c r="A105" s="360" t="s">
        <v>1284</v>
      </c>
      <c r="B105" s="349" t="s">
        <v>1149</v>
      </c>
      <c r="C105" s="345">
        <v>67.56</v>
      </c>
      <c r="D105" s="346" t="s">
        <v>1042</v>
      </c>
      <c r="E105" s="806"/>
      <c r="F105" s="347">
        <f t="shared" si="12"/>
        <v>0</v>
      </c>
      <c r="G105" s="289"/>
      <c r="J105" s="342"/>
    </row>
    <row r="106" spans="1:10" s="348" customFormat="1">
      <c r="A106" s="360" t="s">
        <v>1285</v>
      </c>
      <c r="B106" s="349" t="s">
        <v>1150</v>
      </c>
      <c r="C106" s="345">
        <v>76.22</v>
      </c>
      <c r="D106" s="346" t="s">
        <v>1042</v>
      </c>
      <c r="E106" s="806"/>
      <c r="F106" s="347">
        <f t="shared" si="12"/>
        <v>0</v>
      </c>
      <c r="G106" s="289"/>
      <c r="J106" s="342"/>
    </row>
    <row r="107" spans="1:10" s="348" customFormat="1">
      <c r="A107" s="360" t="s">
        <v>1286</v>
      </c>
      <c r="B107" s="349" t="s">
        <v>1151</v>
      </c>
      <c r="C107" s="345">
        <v>10.68</v>
      </c>
      <c r="D107" s="346" t="s">
        <v>1042</v>
      </c>
      <c r="E107" s="806"/>
      <c r="F107" s="347">
        <f t="shared" si="12"/>
        <v>0</v>
      </c>
      <c r="G107" s="289"/>
      <c r="J107" s="342"/>
    </row>
    <row r="108" spans="1:10" s="348" customFormat="1">
      <c r="A108" s="360" t="s">
        <v>1287</v>
      </c>
      <c r="B108" s="349" t="s">
        <v>1152</v>
      </c>
      <c r="C108" s="345">
        <v>12.2</v>
      </c>
      <c r="D108" s="346" t="s">
        <v>1042</v>
      </c>
      <c r="E108" s="806"/>
      <c r="F108" s="347">
        <f t="shared" si="12"/>
        <v>0</v>
      </c>
      <c r="G108" s="289"/>
      <c r="J108" s="342"/>
    </row>
    <row r="109" spans="1:10" s="348" customFormat="1">
      <c r="A109" s="360" t="s">
        <v>1288</v>
      </c>
      <c r="B109" s="349" t="s">
        <v>1529</v>
      </c>
      <c r="C109" s="345">
        <v>17.3</v>
      </c>
      <c r="D109" s="346" t="s">
        <v>1</v>
      </c>
      <c r="E109" s="806"/>
      <c r="F109" s="347">
        <f>ROUND(C109*E109,2)</f>
        <v>0</v>
      </c>
      <c r="G109" s="289"/>
      <c r="J109" s="342"/>
    </row>
    <row r="110" spans="1:10" s="348" customFormat="1">
      <c r="A110" s="360" t="s">
        <v>1289</v>
      </c>
      <c r="B110" s="349" t="s">
        <v>1153</v>
      </c>
      <c r="C110" s="345">
        <v>51.42</v>
      </c>
      <c r="D110" s="346" t="s">
        <v>1</v>
      </c>
      <c r="E110" s="806"/>
      <c r="F110" s="347">
        <f t="shared" si="12"/>
        <v>0</v>
      </c>
      <c r="G110" s="289"/>
      <c r="J110" s="342"/>
    </row>
    <row r="111" spans="1:10" s="348" customFormat="1">
      <c r="A111" s="360" t="s">
        <v>1290</v>
      </c>
      <c r="B111" s="369" t="s">
        <v>1493</v>
      </c>
      <c r="C111" s="370">
        <v>0.36</v>
      </c>
      <c r="D111" s="346" t="s">
        <v>1116</v>
      </c>
      <c r="E111" s="806"/>
      <c r="F111" s="347">
        <f t="shared" si="12"/>
        <v>0</v>
      </c>
      <c r="G111" s="289"/>
      <c r="J111" s="342"/>
    </row>
    <row r="112" spans="1:10" s="348" customFormat="1">
      <c r="A112" s="360"/>
      <c r="B112" s="349"/>
      <c r="C112" s="370"/>
      <c r="D112" s="346"/>
      <c r="E112" s="806"/>
      <c r="F112" s="347"/>
      <c r="G112" s="289"/>
      <c r="J112" s="342"/>
    </row>
    <row r="113" spans="1:10" s="342" customFormat="1">
      <c r="A113" s="356">
        <v>2.5</v>
      </c>
      <c r="B113" s="338" t="s">
        <v>156</v>
      </c>
      <c r="C113" s="371"/>
      <c r="D113" s="340"/>
      <c r="E113" s="807"/>
      <c r="F113" s="355"/>
      <c r="G113" s="289"/>
    </row>
    <row r="114" spans="1:10" s="348" customFormat="1" ht="25.5">
      <c r="A114" s="360" t="s">
        <v>1472</v>
      </c>
      <c r="B114" s="349" t="s">
        <v>1155</v>
      </c>
      <c r="C114" s="370">
        <v>19.399999999999999</v>
      </c>
      <c r="D114" s="372" t="s">
        <v>1</v>
      </c>
      <c r="E114" s="806"/>
      <c r="F114" s="347">
        <f t="shared" ref="F114:F115" si="13">ROUND(C114*E114,2)</f>
        <v>0</v>
      </c>
      <c r="G114" s="289"/>
      <c r="J114" s="342"/>
    </row>
    <row r="115" spans="1:10" s="348" customFormat="1">
      <c r="A115" s="360" t="s">
        <v>1473</v>
      </c>
      <c r="B115" s="349" t="s">
        <v>1482</v>
      </c>
      <c r="C115" s="370">
        <v>1</v>
      </c>
      <c r="D115" s="372" t="s">
        <v>957</v>
      </c>
      <c r="E115" s="806"/>
      <c r="F115" s="347">
        <f t="shared" si="13"/>
        <v>0</v>
      </c>
      <c r="G115" s="289"/>
      <c r="J115" s="342"/>
    </row>
    <row r="116" spans="1:10" s="348" customFormat="1" ht="27" customHeight="1">
      <c r="A116" s="360" t="s">
        <v>1474</v>
      </c>
      <c r="B116" s="373" t="s">
        <v>1483</v>
      </c>
      <c r="C116" s="370">
        <v>1</v>
      </c>
      <c r="D116" s="372" t="s">
        <v>957</v>
      </c>
      <c r="E116" s="806"/>
      <c r="F116" s="347">
        <f t="shared" ref="F116:F123" si="14">ROUND(C116*E116,2)</f>
        <v>0</v>
      </c>
      <c r="G116" s="289"/>
      <c r="J116" s="342"/>
    </row>
    <row r="117" spans="1:10" s="348" customFormat="1">
      <c r="A117" s="360" t="s">
        <v>1475</v>
      </c>
      <c r="B117" s="349" t="s">
        <v>1522</v>
      </c>
      <c r="C117" s="370">
        <v>1</v>
      </c>
      <c r="D117" s="372" t="s">
        <v>957</v>
      </c>
      <c r="E117" s="806"/>
      <c r="F117" s="347">
        <f t="shared" si="14"/>
        <v>0</v>
      </c>
      <c r="G117" s="289"/>
      <c r="J117" s="342"/>
    </row>
    <row r="118" spans="1:10" s="348" customFormat="1" ht="25.5">
      <c r="A118" s="360" t="s">
        <v>1476</v>
      </c>
      <c r="B118" s="349" t="s">
        <v>1484</v>
      </c>
      <c r="C118" s="370">
        <v>1</v>
      </c>
      <c r="D118" s="372" t="s">
        <v>957</v>
      </c>
      <c r="E118" s="806"/>
      <c r="F118" s="347">
        <f t="shared" si="14"/>
        <v>0</v>
      </c>
      <c r="G118" s="289"/>
      <c r="J118" s="342"/>
    </row>
    <row r="119" spans="1:10" s="348" customFormat="1" ht="25.5">
      <c r="A119" s="360" t="s">
        <v>1477</v>
      </c>
      <c r="B119" s="349" t="s">
        <v>1485</v>
      </c>
      <c r="C119" s="370">
        <v>1</v>
      </c>
      <c r="D119" s="372" t="s">
        <v>957</v>
      </c>
      <c r="E119" s="806"/>
      <c r="F119" s="347">
        <f t="shared" ref="F119" si="15">ROUND(C119*E119,2)</f>
        <v>0</v>
      </c>
      <c r="G119" s="289"/>
      <c r="J119" s="342"/>
    </row>
    <row r="120" spans="1:10" s="348" customFormat="1" ht="25.5">
      <c r="A120" s="360" t="s">
        <v>1478</v>
      </c>
      <c r="B120" s="349" t="s">
        <v>1575</v>
      </c>
      <c r="C120" s="370">
        <v>2</v>
      </c>
      <c r="D120" s="372" t="s">
        <v>957</v>
      </c>
      <c r="E120" s="806"/>
      <c r="F120" s="347">
        <f t="shared" si="14"/>
        <v>0</v>
      </c>
      <c r="G120" s="289"/>
      <c r="J120" s="342"/>
    </row>
    <row r="121" spans="1:10" s="348" customFormat="1" ht="25.5">
      <c r="A121" s="360" t="s">
        <v>1479</v>
      </c>
      <c r="B121" s="349" t="s">
        <v>1587</v>
      </c>
      <c r="C121" s="370">
        <v>1</v>
      </c>
      <c r="D121" s="372" t="s">
        <v>957</v>
      </c>
      <c r="E121" s="806"/>
      <c r="F121" s="347">
        <f t="shared" ref="F121" si="16">ROUND(C121*E121,2)</f>
        <v>0</v>
      </c>
      <c r="G121" s="289"/>
      <c r="J121" s="342"/>
    </row>
    <row r="122" spans="1:10" s="348" customFormat="1">
      <c r="A122" s="360" t="s">
        <v>1480</v>
      </c>
      <c r="B122" s="349" t="s">
        <v>1488</v>
      </c>
      <c r="C122" s="370">
        <v>1</v>
      </c>
      <c r="D122" s="372" t="s">
        <v>957</v>
      </c>
      <c r="E122" s="806"/>
      <c r="F122" s="347">
        <f t="shared" ref="F122" si="17">ROUND(C122*E122,2)</f>
        <v>0</v>
      </c>
      <c r="G122" s="289"/>
      <c r="J122" s="342"/>
    </row>
    <row r="123" spans="1:10" s="348" customFormat="1" ht="51" customHeight="1">
      <c r="A123" s="360" t="s">
        <v>1486</v>
      </c>
      <c r="B123" s="373" t="s">
        <v>1599</v>
      </c>
      <c r="C123" s="370">
        <v>1</v>
      </c>
      <c r="D123" s="372" t="s">
        <v>957</v>
      </c>
      <c r="E123" s="806"/>
      <c r="F123" s="347">
        <f t="shared" si="14"/>
        <v>0</v>
      </c>
      <c r="G123" s="289"/>
      <c r="J123" s="342"/>
    </row>
    <row r="124" spans="1:10" s="348" customFormat="1" ht="51" customHeight="1">
      <c r="A124" s="360" t="s">
        <v>1487</v>
      </c>
      <c r="B124" s="373" t="s">
        <v>1573</v>
      </c>
      <c r="C124" s="370">
        <v>1</v>
      </c>
      <c r="D124" s="372" t="s">
        <v>957</v>
      </c>
      <c r="E124" s="806"/>
      <c r="F124" s="347">
        <f t="shared" ref="F124" si="18">ROUND(C124*E124,2)</f>
        <v>0</v>
      </c>
      <c r="G124" s="289"/>
      <c r="J124" s="342"/>
    </row>
    <row r="125" spans="1:10" s="348" customFormat="1">
      <c r="A125" s="360"/>
      <c r="B125" s="349"/>
      <c r="C125" s="370"/>
      <c r="D125" s="346"/>
      <c r="E125" s="806"/>
      <c r="F125" s="347"/>
      <c r="G125" s="289"/>
      <c r="J125" s="342"/>
    </row>
    <row r="126" spans="1:10" s="348" customFormat="1">
      <c r="A126" s="356">
        <v>2.6</v>
      </c>
      <c r="B126" s="374" t="s">
        <v>1156</v>
      </c>
      <c r="C126" s="375">
        <v>1</v>
      </c>
      <c r="D126" s="346" t="s">
        <v>36</v>
      </c>
      <c r="E126" s="810"/>
      <c r="F126" s="347">
        <f t="shared" ref="F126" si="19">ROUND(C126*E126,2)</f>
        <v>0</v>
      </c>
      <c r="G126" s="289"/>
      <c r="J126" s="342"/>
    </row>
    <row r="127" spans="1:10" s="348" customFormat="1">
      <c r="A127" s="356"/>
      <c r="B127" s="376"/>
      <c r="C127" s="375"/>
      <c r="D127" s="346"/>
      <c r="E127" s="806"/>
      <c r="F127" s="347"/>
      <c r="G127" s="289"/>
      <c r="J127" s="342"/>
    </row>
    <row r="128" spans="1:10" s="359" customFormat="1">
      <c r="A128" s="356">
        <v>3</v>
      </c>
      <c r="B128" s="338" t="s">
        <v>1219</v>
      </c>
      <c r="C128" s="371"/>
      <c r="D128" s="340"/>
      <c r="E128" s="811"/>
      <c r="F128" s="355"/>
      <c r="G128" s="289"/>
    </row>
    <row r="129" spans="1:7" s="382" customFormat="1" ht="38.25" customHeight="1">
      <c r="A129" s="377">
        <v>3.1</v>
      </c>
      <c r="B129" s="378" t="s">
        <v>1235</v>
      </c>
      <c r="C129" s="379">
        <v>1</v>
      </c>
      <c r="D129" s="380" t="s">
        <v>36</v>
      </c>
      <c r="E129" s="810"/>
      <c r="F129" s="381">
        <f>ROUND(C129*E129,2)</f>
        <v>0</v>
      </c>
      <c r="G129" s="289"/>
    </row>
    <row r="130" spans="1:7" s="382" customFormat="1" ht="14.45" customHeight="1">
      <c r="A130" s="377"/>
      <c r="B130" s="383"/>
      <c r="C130" s="384"/>
      <c r="D130" s="385"/>
      <c r="E130" s="812"/>
      <c r="F130" s="386"/>
      <c r="G130" s="289"/>
    </row>
    <row r="131" spans="1:7" s="382" customFormat="1" ht="14.45" customHeight="1">
      <c r="A131" s="387">
        <v>3.2</v>
      </c>
      <c r="B131" s="388" t="s">
        <v>1236</v>
      </c>
      <c r="C131" s="379"/>
      <c r="D131" s="389"/>
      <c r="E131" s="812"/>
      <c r="F131" s="386"/>
      <c r="G131" s="289"/>
    </row>
    <row r="132" spans="1:7" s="382" customFormat="1" ht="14.45" customHeight="1">
      <c r="A132" s="390" t="s">
        <v>1291</v>
      </c>
      <c r="B132" s="391" t="s">
        <v>1237</v>
      </c>
      <c r="C132" s="379">
        <v>1.45</v>
      </c>
      <c r="D132" s="392" t="s">
        <v>1158</v>
      </c>
      <c r="E132" s="812"/>
      <c r="F132" s="386">
        <f t="shared" ref="F132:F138" si="20">ROUND(C132*E132,2)</f>
        <v>0</v>
      </c>
      <c r="G132" s="289"/>
    </row>
    <row r="133" spans="1:7" s="382" customFormat="1" ht="14.45" customHeight="1">
      <c r="A133" s="390" t="s">
        <v>1292</v>
      </c>
      <c r="B133" s="393" t="s">
        <v>1238</v>
      </c>
      <c r="C133" s="384">
        <v>0.32</v>
      </c>
      <c r="D133" s="394" t="s">
        <v>1158</v>
      </c>
      <c r="E133" s="812"/>
      <c r="F133" s="381">
        <f t="shared" si="20"/>
        <v>0</v>
      </c>
      <c r="G133" s="289"/>
    </row>
    <row r="134" spans="1:7" s="382" customFormat="1" ht="14.45" customHeight="1">
      <c r="A134" s="390" t="s">
        <v>1293</v>
      </c>
      <c r="B134" s="395" t="s">
        <v>1239</v>
      </c>
      <c r="C134" s="379">
        <v>0.18</v>
      </c>
      <c r="D134" s="392" t="s">
        <v>1158</v>
      </c>
      <c r="E134" s="813"/>
      <c r="F134" s="381">
        <f t="shared" si="20"/>
        <v>0</v>
      </c>
      <c r="G134" s="289"/>
    </row>
    <row r="135" spans="1:7" s="382" customFormat="1" ht="14.45" customHeight="1">
      <c r="A135" s="396" t="s">
        <v>1294</v>
      </c>
      <c r="B135" s="397" t="s">
        <v>1240</v>
      </c>
      <c r="C135" s="398">
        <v>0.11</v>
      </c>
      <c r="D135" s="399" t="s">
        <v>1158</v>
      </c>
      <c r="E135" s="814"/>
      <c r="F135" s="400">
        <f t="shared" si="20"/>
        <v>0</v>
      </c>
      <c r="G135" s="289"/>
    </row>
    <row r="136" spans="1:7" s="382" customFormat="1" ht="14.45" customHeight="1">
      <c r="A136" s="390" t="s">
        <v>1295</v>
      </c>
      <c r="B136" s="393" t="s">
        <v>1241</v>
      </c>
      <c r="C136" s="379">
        <v>0.37</v>
      </c>
      <c r="D136" s="392" t="s">
        <v>1158</v>
      </c>
      <c r="E136" s="812"/>
      <c r="F136" s="386">
        <f t="shared" si="20"/>
        <v>0</v>
      </c>
      <c r="G136" s="289"/>
    </row>
    <row r="137" spans="1:7" s="382" customFormat="1" ht="14.45" customHeight="1">
      <c r="A137" s="390" t="s">
        <v>1296</v>
      </c>
      <c r="B137" s="393" t="s">
        <v>1242</v>
      </c>
      <c r="C137" s="379">
        <v>0.12</v>
      </c>
      <c r="D137" s="392" t="s">
        <v>1158</v>
      </c>
      <c r="E137" s="812"/>
      <c r="F137" s="386">
        <f t="shared" si="20"/>
        <v>0</v>
      </c>
      <c r="G137" s="289"/>
    </row>
    <row r="138" spans="1:7" s="382" customFormat="1" ht="14.45" customHeight="1">
      <c r="A138" s="390" t="s">
        <v>1297</v>
      </c>
      <c r="B138" s="393" t="s">
        <v>1243</v>
      </c>
      <c r="C138" s="379">
        <v>0.81</v>
      </c>
      <c r="D138" s="392" t="s">
        <v>1158</v>
      </c>
      <c r="E138" s="812"/>
      <c r="F138" s="386">
        <f t="shared" si="20"/>
        <v>0</v>
      </c>
      <c r="G138" s="289"/>
    </row>
    <row r="139" spans="1:7" s="382" customFormat="1" ht="14.45" customHeight="1">
      <c r="A139" s="377"/>
      <c r="B139" s="383"/>
      <c r="C139" s="379"/>
      <c r="D139" s="385"/>
      <c r="E139" s="812"/>
      <c r="F139" s="386"/>
      <c r="G139" s="289"/>
    </row>
    <row r="140" spans="1:7" s="402" customFormat="1" ht="14.45" customHeight="1">
      <c r="A140" s="387">
        <v>3.3</v>
      </c>
      <c r="B140" s="401" t="s">
        <v>1244</v>
      </c>
      <c r="C140" s="379"/>
      <c r="D140" s="385"/>
      <c r="E140" s="812"/>
      <c r="F140" s="386"/>
      <c r="G140" s="289"/>
    </row>
    <row r="141" spans="1:7" s="402" customFormat="1" ht="14.45" customHeight="1">
      <c r="A141" s="403" t="s">
        <v>1298</v>
      </c>
      <c r="B141" s="241" t="s">
        <v>1245</v>
      </c>
      <c r="C141" s="379">
        <v>4.82</v>
      </c>
      <c r="D141" s="394" t="s">
        <v>1159</v>
      </c>
      <c r="E141" s="812"/>
      <c r="F141" s="386">
        <f>ROUND(C141*E141,2)</f>
        <v>0</v>
      </c>
      <c r="G141" s="289"/>
    </row>
    <row r="142" spans="1:7" s="402" customFormat="1" ht="14.45" customHeight="1">
      <c r="A142" s="403" t="s">
        <v>1299</v>
      </c>
      <c r="B142" s="241" t="s">
        <v>1246</v>
      </c>
      <c r="C142" s="379">
        <v>22.69</v>
      </c>
      <c r="D142" s="394" t="s">
        <v>1159</v>
      </c>
      <c r="E142" s="812"/>
      <c r="F142" s="386">
        <f>ROUND(C142*E142,2)</f>
        <v>0</v>
      </c>
      <c r="G142" s="289"/>
    </row>
    <row r="143" spans="1:7" s="409" customFormat="1" ht="14.45" customHeight="1">
      <c r="A143" s="404"/>
      <c r="B143" s="405"/>
      <c r="C143" s="406"/>
      <c r="D143" s="407"/>
      <c r="E143" s="815"/>
      <c r="F143" s="408"/>
      <c r="G143" s="289"/>
    </row>
    <row r="144" spans="1:7" s="382" customFormat="1" ht="14.45" customHeight="1">
      <c r="A144" s="387">
        <v>3.4</v>
      </c>
      <c r="B144" s="401" t="s">
        <v>231</v>
      </c>
      <c r="C144" s="379"/>
      <c r="D144" s="385"/>
      <c r="E144" s="812"/>
      <c r="F144" s="386"/>
      <c r="G144" s="289"/>
    </row>
    <row r="145" spans="1:7" s="382" customFormat="1" ht="14.45" customHeight="1">
      <c r="A145" s="390" t="s">
        <v>1300</v>
      </c>
      <c r="B145" s="393" t="s">
        <v>1148</v>
      </c>
      <c r="C145" s="379">
        <v>9.77</v>
      </c>
      <c r="D145" s="394" t="s">
        <v>1159</v>
      </c>
      <c r="E145" s="812"/>
      <c r="F145" s="386">
        <f t="shared" ref="F145:F155" si="21">ROUND(C145*E145,2)</f>
        <v>0</v>
      </c>
      <c r="G145" s="289"/>
    </row>
    <row r="146" spans="1:7" s="382" customFormat="1" ht="14.45" customHeight="1">
      <c r="A146" s="390" t="s">
        <v>1301</v>
      </c>
      <c r="B146" s="391" t="s">
        <v>1247</v>
      </c>
      <c r="C146" s="379">
        <v>26.04</v>
      </c>
      <c r="D146" s="394" t="s">
        <v>1159</v>
      </c>
      <c r="E146" s="812"/>
      <c r="F146" s="386">
        <f t="shared" si="21"/>
        <v>0</v>
      </c>
      <c r="G146" s="289"/>
    </row>
    <row r="147" spans="1:7" s="382" customFormat="1" ht="14.45" customHeight="1">
      <c r="A147" s="390" t="s">
        <v>1302</v>
      </c>
      <c r="B147" s="391" t="s">
        <v>1150</v>
      </c>
      <c r="C147" s="379">
        <v>20.94</v>
      </c>
      <c r="D147" s="394" t="s">
        <v>1159</v>
      </c>
      <c r="E147" s="812"/>
      <c r="F147" s="386">
        <f t="shared" si="21"/>
        <v>0</v>
      </c>
      <c r="G147" s="289"/>
    </row>
    <row r="148" spans="1:7" s="382" customFormat="1" ht="14.45" customHeight="1">
      <c r="A148" s="390" t="s">
        <v>1303</v>
      </c>
      <c r="B148" s="391" t="s">
        <v>1160</v>
      </c>
      <c r="C148" s="379">
        <v>9.6199999999999992</v>
      </c>
      <c r="D148" s="394" t="s">
        <v>1159</v>
      </c>
      <c r="E148" s="812"/>
      <c r="F148" s="386">
        <f t="shared" si="21"/>
        <v>0</v>
      </c>
      <c r="G148" s="289"/>
    </row>
    <row r="149" spans="1:7" s="382" customFormat="1" ht="14.45" customHeight="1">
      <c r="A149" s="390" t="s">
        <v>1304</v>
      </c>
      <c r="B149" s="391" t="s">
        <v>1153</v>
      </c>
      <c r="C149" s="379">
        <v>47.6</v>
      </c>
      <c r="D149" s="385" t="s">
        <v>1</v>
      </c>
      <c r="E149" s="812"/>
      <c r="F149" s="386">
        <f t="shared" si="21"/>
        <v>0</v>
      </c>
      <c r="G149" s="289"/>
    </row>
    <row r="150" spans="1:7" s="382" customFormat="1" ht="14.45" customHeight="1">
      <c r="A150" s="390" t="s">
        <v>1305</v>
      </c>
      <c r="B150" s="391" t="s">
        <v>1248</v>
      </c>
      <c r="C150" s="379">
        <v>2.02</v>
      </c>
      <c r="D150" s="385" t="s">
        <v>1</v>
      </c>
      <c r="E150" s="812"/>
      <c r="F150" s="386">
        <f t="shared" si="21"/>
        <v>0</v>
      </c>
      <c r="G150" s="289"/>
    </row>
    <row r="151" spans="1:7" s="382" customFormat="1" ht="14.45" customHeight="1">
      <c r="A151" s="390" t="s">
        <v>1306</v>
      </c>
      <c r="B151" s="391" t="s">
        <v>1162</v>
      </c>
      <c r="C151" s="379">
        <v>10.1</v>
      </c>
      <c r="D151" s="389" t="s">
        <v>1</v>
      </c>
      <c r="E151" s="812"/>
      <c r="F151" s="386">
        <f t="shared" si="21"/>
        <v>0</v>
      </c>
      <c r="G151" s="289"/>
    </row>
    <row r="152" spans="1:7" s="382" customFormat="1" ht="14.45" customHeight="1">
      <c r="A152" s="390" t="s">
        <v>1307</v>
      </c>
      <c r="B152" s="391" t="s">
        <v>1249</v>
      </c>
      <c r="C152" s="379">
        <v>6.02</v>
      </c>
      <c r="D152" s="389" t="s">
        <v>1</v>
      </c>
      <c r="E152" s="812"/>
      <c r="F152" s="386">
        <f t="shared" si="21"/>
        <v>0</v>
      </c>
      <c r="G152" s="289"/>
    </row>
    <row r="153" spans="1:7" s="382" customFormat="1" ht="14.45" customHeight="1">
      <c r="A153" s="390" t="s">
        <v>1308</v>
      </c>
      <c r="B153" s="391" t="s">
        <v>1514</v>
      </c>
      <c r="C153" s="379">
        <v>10.58</v>
      </c>
      <c r="D153" s="389" t="s">
        <v>1159</v>
      </c>
      <c r="E153" s="812"/>
      <c r="F153" s="386">
        <f t="shared" si="21"/>
        <v>0</v>
      </c>
      <c r="G153" s="289"/>
    </row>
    <row r="154" spans="1:7" s="382" customFormat="1" ht="14.45" customHeight="1">
      <c r="A154" s="390" t="s">
        <v>1309</v>
      </c>
      <c r="B154" s="391" t="s">
        <v>1250</v>
      </c>
      <c r="C154" s="379">
        <v>9.4</v>
      </c>
      <c r="D154" s="392" t="s">
        <v>1159</v>
      </c>
      <c r="E154" s="813"/>
      <c r="F154" s="386">
        <f t="shared" si="21"/>
        <v>0</v>
      </c>
      <c r="G154" s="289"/>
    </row>
    <row r="155" spans="1:7" s="382" customFormat="1" ht="14.45" customHeight="1">
      <c r="A155" s="390" t="s">
        <v>1310</v>
      </c>
      <c r="B155" s="391" t="s">
        <v>1251</v>
      </c>
      <c r="C155" s="379">
        <v>44.14</v>
      </c>
      <c r="D155" s="392" t="s">
        <v>1159</v>
      </c>
      <c r="E155" s="813"/>
      <c r="F155" s="386">
        <f t="shared" si="21"/>
        <v>0</v>
      </c>
      <c r="G155" s="289"/>
    </row>
    <row r="156" spans="1:7" s="382" customFormat="1" ht="14.45" customHeight="1">
      <c r="A156" s="390"/>
      <c r="B156" s="410"/>
      <c r="C156" s="379"/>
      <c r="D156" s="389"/>
      <c r="E156" s="813"/>
      <c r="F156" s="386"/>
      <c r="G156" s="289"/>
    </row>
    <row r="157" spans="1:7" s="382" customFormat="1" ht="25.5" customHeight="1">
      <c r="A157" s="387">
        <v>3.5</v>
      </c>
      <c r="B157" s="411" t="s">
        <v>1706</v>
      </c>
      <c r="C157" s="379">
        <v>6</v>
      </c>
      <c r="D157" s="392" t="s">
        <v>1159</v>
      </c>
      <c r="E157" s="813"/>
      <c r="F157" s="386">
        <f>ROUND(C157*E157,2)</f>
        <v>0</v>
      </c>
      <c r="G157" s="289"/>
    </row>
    <row r="158" spans="1:7" s="382" customFormat="1" ht="14.45" customHeight="1">
      <c r="A158" s="412"/>
      <c r="B158" s="410"/>
      <c r="C158" s="379"/>
      <c r="D158" s="413"/>
      <c r="E158" s="813"/>
      <c r="F158" s="386"/>
      <c r="G158" s="289"/>
    </row>
    <row r="159" spans="1:7" s="382" customFormat="1" ht="14.45" customHeight="1">
      <c r="A159" s="414">
        <v>3.6</v>
      </c>
      <c r="B159" s="415" t="s">
        <v>1252</v>
      </c>
      <c r="C159" s="379"/>
      <c r="D159" s="389"/>
      <c r="E159" s="813"/>
      <c r="F159" s="386"/>
      <c r="G159" s="289"/>
    </row>
    <row r="160" spans="1:7" s="382" customFormat="1" ht="14.45" customHeight="1">
      <c r="A160" s="390" t="s">
        <v>1501</v>
      </c>
      <c r="B160" s="391" t="s">
        <v>1253</v>
      </c>
      <c r="C160" s="379">
        <v>15.2</v>
      </c>
      <c r="D160" s="389" t="s">
        <v>1</v>
      </c>
      <c r="E160" s="813"/>
      <c r="F160" s="386">
        <f>ROUND(C160*E160,2)</f>
        <v>0</v>
      </c>
      <c r="G160" s="289"/>
    </row>
    <row r="161" spans="1:7" s="382" customFormat="1" ht="14.45" customHeight="1">
      <c r="A161" s="390" t="s">
        <v>1502</v>
      </c>
      <c r="B161" s="411" t="s">
        <v>1516</v>
      </c>
      <c r="C161" s="379">
        <v>1</v>
      </c>
      <c r="D161" s="416" t="s">
        <v>957</v>
      </c>
      <c r="E161" s="813"/>
      <c r="F161" s="386">
        <f>ROUND(C161*E161,2)</f>
        <v>0</v>
      </c>
      <c r="G161" s="289"/>
    </row>
    <row r="162" spans="1:7" s="382" customFormat="1" ht="14.45" customHeight="1">
      <c r="A162" s="390" t="s">
        <v>1503</v>
      </c>
      <c r="B162" s="391" t="s">
        <v>1518</v>
      </c>
      <c r="C162" s="417">
        <v>22.6</v>
      </c>
      <c r="D162" s="389" t="s">
        <v>1227</v>
      </c>
      <c r="E162" s="813"/>
      <c r="F162" s="386">
        <f>ROUND(C162*E162,2)</f>
        <v>0</v>
      </c>
      <c r="G162" s="289"/>
    </row>
    <row r="163" spans="1:7" s="382" customFormat="1" ht="14.45" customHeight="1">
      <c r="A163" s="418"/>
      <c r="B163" s="410"/>
      <c r="C163" s="379"/>
      <c r="D163" s="389"/>
      <c r="E163" s="813"/>
      <c r="F163" s="386"/>
      <c r="G163" s="289"/>
    </row>
    <row r="164" spans="1:7" s="382" customFormat="1" ht="14.45" customHeight="1">
      <c r="A164" s="387">
        <v>3.7</v>
      </c>
      <c r="B164" s="419" t="s">
        <v>1254</v>
      </c>
      <c r="C164" s="379"/>
      <c r="D164" s="389"/>
      <c r="E164" s="813"/>
      <c r="F164" s="386"/>
      <c r="G164" s="289"/>
    </row>
    <row r="165" spans="1:7" s="382" customFormat="1" ht="14.45" customHeight="1">
      <c r="A165" s="390" t="s">
        <v>1311</v>
      </c>
      <c r="B165" s="391" t="s">
        <v>1255</v>
      </c>
      <c r="C165" s="417">
        <v>23.25</v>
      </c>
      <c r="D165" s="389" t="s">
        <v>1227</v>
      </c>
      <c r="E165" s="813"/>
      <c r="F165" s="386">
        <f>ROUND(C165*E165,2)</f>
        <v>0</v>
      </c>
      <c r="G165" s="289"/>
    </row>
    <row r="166" spans="1:7" s="382" customFormat="1" ht="14.45" customHeight="1">
      <c r="A166" s="390" t="s">
        <v>1312</v>
      </c>
      <c r="B166" s="391" t="s">
        <v>1517</v>
      </c>
      <c r="C166" s="417">
        <v>23.25</v>
      </c>
      <c r="D166" s="389" t="s">
        <v>1227</v>
      </c>
      <c r="E166" s="813"/>
      <c r="F166" s="386">
        <f>ROUND(C166*E166,2)</f>
        <v>0</v>
      </c>
      <c r="G166" s="289"/>
    </row>
    <row r="167" spans="1:7" s="382" customFormat="1" ht="14.45" customHeight="1">
      <c r="A167" s="377"/>
      <c r="B167" s="420"/>
      <c r="C167" s="379"/>
      <c r="D167" s="421"/>
      <c r="E167" s="813"/>
      <c r="F167" s="386"/>
      <c r="G167" s="289"/>
    </row>
    <row r="168" spans="1:7" s="382" customFormat="1" ht="14.45" customHeight="1">
      <c r="A168" s="387">
        <v>3.8</v>
      </c>
      <c r="B168" s="419" t="s">
        <v>1256</v>
      </c>
      <c r="C168" s="379"/>
      <c r="D168" s="421"/>
      <c r="E168" s="813"/>
      <c r="F168" s="386"/>
      <c r="G168" s="289"/>
    </row>
    <row r="169" spans="1:7" s="382" customFormat="1" ht="14.45" customHeight="1">
      <c r="A169" s="390" t="s">
        <v>1313</v>
      </c>
      <c r="B169" s="391" t="s">
        <v>1257</v>
      </c>
      <c r="C169" s="417">
        <v>1</v>
      </c>
      <c r="D169" s="422" t="s">
        <v>957</v>
      </c>
      <c r="E169" s="813"/>
      <c r="F169" s="386">
        <f t="shared" ref="F169:F179" si="22">ROUND(C169*E169,2)</f>
        <v>0</v>
      </c>
      <c r="G169" s="289"/>
    </row>
    <row r="170" spans="1:7" s="382" customFormat="1" ht="14.45" customHeight="1">
      <c r="A170" s="390" t="s">
        <v>1314</v>
      </c>
      <c r="B170" s="391" t="s">
        <v>1519</v>
      </c>
      <c r="C170" s="417">
        <v>1</v>
      </c>
      <c r="D170" s="422" t="s">
        <v>957</v>
      </c>
      <c r="E170" s="813"/>
      <c r="F170" s="386">
        <f t="shared" si="22"/>
        <v>0</v>
      </c>
      <c r="G170" s="289"/>
    </row>
    <row r="171" spans="1:7" s="382" customFormat="1" ht="14.45" customHeight="1">
      <c r="A171" s="390" t="s">
        <v>1504</v>
      </c>
      <c r="B171" s="391" t="s">
        <v>1521</v>
      </c>
      <c r="C171" s="417">
        <v>1</v>
      </c>
      <c r="D171" s="422" t="s">
        <v>957</v>
      </c>
      <c r="E171" s="813"/>
      <c r="F171" s="386">
        <f t="shared" si="22"/>
        <v>0</v>
      </c>
      <c r="G171" s="289"/>
    </row>
    <row r="172" spans="1:7" s="382" customFormat="1" ht="14.45" customHeight="1">
      <c r="A172" s="390" t="s">
        <v>1505</v>
      </c>
      <c r="B172" s="391" t="s">
        <v>1520</v>
      </c>
      <c r="C172" s="417">
        <v>1</v>
      </c>
      <c r="D172" s="422" t="s">
        <v>957</v>
      </c>
      <c r="E172" s="813"/>
      <c r="F172" s="386">
        <f t="shared" si="22"/>
        <v>0</v>
      </c>
      <c r="G172" s="289"/>
    </row>
    <row r="173" spans="1:7" s="382" customFormat="1" ht="14.45" customHeight="1">
      <c r="A173" s="390" t="s">
        <v>1506</v>
      </c>
      <c r="B173" s="391" t="s">
        <v>1258</v>
      </c>
      <c r="C173" s="417">
        <v>1</v>
      </c>
      <c r="D173" s="422" t="s">
        <v>957</v>
      </c>
      <c r="E173" s="813"/>
      <c r="F173" s="386">
        <f t="shared" si="22"/>
        <v>0</v>
      </c>
      <c r="G173" s="289"/>
    </row>
    <row r="174" spans="1:7" s="402" customFormat="1" ht="14.45" customHeight="1">
      <c r="A174" s="403" t="s">
        <v>1507</v>
      </c>
      <c r="B174" s="423" t="s">
        <v>1259</v>
      </c>
      <c r="C174" s="417">
        <v>2</v>
      </c>
      <c r="D174" s="422" t="s">
        <v>957</v>
      </c>
      <c r="E174" s="813"/>
      <c r="F174" s="386">
        <f t="shared" si="22"/>
        <v>0</v>
      </c>
      <c r="G174" s="289"/>
    </row>
    <row r="175" spans="1:7" s="402" customFormat="1" ht="14.45" customHeight="1">
      <c r="A175" s="403" t="s">
        <v>1508</v>
      </c>
      <c r="B175" s="423" t="s">
        <v>1515</v>
      </c>
      <c r="C175" s="417">
        <v>1</v>
      </c>
      <c r="D175" s="422" t="s">
        <v>957</v>
      </c>
      <c r="E175" s="813"/>
      <c r="F175" s="386">
        <f t="shared" ref="F175" si="23">ROUND(C175*E175,2)</f>
        <v>0</v>
      </c>
      <c r="G175" s="289"/>
    </row>
    <row r="176" spans="1:7" s="382" customFormat="1" ht="14.45" customHeight="1">
      <c r="A176" s="390" t="s">
        <v>1509</v>
      </c>
      <c r="B176" s="391" t="s">
        <v>1260</v>
      </c>
      <c r="C176" s="417">
        <v>1</v>
      </c>
      <c r="D176" s="422" t="s">
        <v>957</v>
      </c>
      <c r="E176" s="813"/>
      <c r="F176" s="381">
        <f t="shared" si="22"/>
        <v>0</v>
      </c>
      <c r="G176" s="289"/>
    </row>
    <row r="177" spans="1:10" s="382" customFormat="1" ht="14.45" customHeight="1">
      <c r="A177" s="390" t="s">
        <v>1510</v>
      </c>
      <c r="B177" s="393" t="s">
        <v>1261</v>
      </c>
      <c r="C177" s="424">
        <v>1</v>
      </c>
      <c r="D177" s="422" t="s">
        <v>957</v>
      </c>
      <c r="E177" s="813"/>
      <c r="F177" s="386">
        <f t="shared" si="22"/>
        <v>0</v>
      </c>
      <c r="G177" s="289"/>
    </row>
    <row r="178" spans="1:10" s="382" customFormat="1" ht="14.45" customHeight="1">
      <c r="A178" s="396" t="s">
        <v>1511</v>
      </c>
      <c r="B178" s="425" t="s">
        <v>1262</v>
      </c>
      <c r="C178" s="426">
        <v>1</v>
      </c>
      <c r="D178" s="427" t="s">
        <v>36</v>
      </c>
      <c r="E178" s="816"/>
      <c r="F178" s="400">
        <f t="shared" si="22"/>
        <v>0</v>
      </c>
      <c r="G178" s="289"/>
      <c r="H178" s="428"/>
    </row>
    <row r="179" spans="1:10" s="382" customFormat="1" ht="14.45" customHeight="1">
      <c r="A179" s="390" t="s">
        <v>1512</v>
      </c>
      <c r="B179" s="391" t="s">
        <v>1513</v>
      </c>
      <c r="C179" s="417">
        <v>1</v>
      </c>
      <c r="D179" s="422" t="s">
        <v>36</v>
      </c>
      <c r="E179" s="813"/>
      <c r="F179" s="386">
        <f t="shared" si="22"/>
        <v>0</v>
      </c>
      <c r="G179" s="289"/>
    </row>
    <row r="180" spans="1:10" s="382" customFormat="1" ht="9.75" customHeight="1">
      <c r="A180" s="429"/>
      <c r="B180" s="430"/>
      <c r="C180" s="431"/>
      <c r="D180" s="432"/>
      <c r="E180" s="813"/>
      <c r="F180" s="386"/>
      <c r="G180" s="289"/>
    </row>
    <row r="181" spans="1:10" s="382" customFormat="1" ht="14.45" customHeight="1">
      <c r="A181" s="387">
        <v>3.9</v>
      </c>
      <c r="B181" s="388" t="s">
        <v>1263</v>
      </c>
      <c r="C181" s="379"/>
      <c r="D181" s="385"/>
      <c r="E181" s="813"/>
      <c r="F181" s="386"/>
      <c r="G181" s="289"/>
    </row>
    <row r="182" spans="1:10" s="382" customFormat="1" ht="14.45" customHeight="1">
      <c r="A182" s="390" t="s">
        <v>1315</v>
      </c>
      <c r="B182" s="391" t="s">
        <v>1467</v>
      </c>
      <c r="C182" s="417">
        <v>4</v>
      </c>
      <c r="D182" s="422" t="s">
        <v>957</v>
      </c>
      <c r="E182" s="813"/>
      <c r="F182" s="386">
        <f>ROUND(C182*E182,2)</f>
        <v>0</v>
      </c>
      <c r="G182" s="289"/>
    </row>
    <row r="183" spans="1:10" s="382" customFormat="1" ht="14.45" customHeight="1">
      <c r="A183" s="390" t="s">
        <v>1316</v>
      </c>
      <c r="B183" s="391" t="s">
        <v>1468</v>
      </c>
      <c r="C183" s="417">
        <v>1</v>
      </c>
      <c r="D183" s="422" t="s">
        <v>957</v>
      </c>
      <c r="E183" s="813"/>
      <c r="F183" s="386">
        <f>ROUND(C183*E183,2)</f>
        <v>0</v>
      </c>
      <c r="G183" s="289"/>
    </row>
    <row r="184" spans="1:10" s="382" customFormat="1" ht="14.45" customHeight="1">
      <c r="A184" s="390" t="s">
        <v>1317</v>
      </c>
      <c r="B184" s="391" t="s">
        <v>1218</v>
      </c>
      <c r="C184" s="417">
        <v>1</v>
      </c>
      <c r="D184" s="422" t="s">
        <v>957</v>
      </c>
      <c r="E184" s="813"/>
      <c r="F184" s="386">
        <f>ROUND(C184*E184,2)</f>
        <v>0</v>
      </c>
      <c r="G184" s="289"/>
    </row>
    <row r="185" spans="1:10" s="382" customFormat="1" ht="27.75" customHeight="1">
      <c r="A185" s="390" t="s">
        <v>1318</v>
      </c>
      <c r="B185" s="411" t="s">
        <v>1470</v>
      </c>
      <c r="C185" s="417">
        <v>1</v>
      </c>
      <c r="D185" s="422" t="s">
        <v>957</v>
      </c>
      <c r="E185" s="813"/>
      <c r="F185" s="386">
        <f>ROUND(C185*E185,2)</f>
        <v>0</v>
      </c>
      <c r="G185" s="289"/>
    </row>
    <row r="186" spans="1:10" s="382" customFormat="1" ht="14.45" customHeight="1">
      <c r="A186" s="390"/>
      <c r="B186" s="410"/>
      <c r="C186" s="379"/>
      <c r="D186" s="385"/>
      <c r="E186" s="813"/>
      <c r="F186" s="386"/>
      <c r="G186" s="289"/>
    </row>
    <row r="187" spans="1:10" s="382" customFormat="1" ht="14.45" customHeight="1">
      <c r="A187" s="433">
        <v>3.1</v>
      </c>
      <c r="B187" s="434" t="s">
        <v>1264</v>
      </c>
      <c r="C187" s="379">
        <v>1</v>
      </c>
      <c r="D187" s="422" t="s">
        <v>957</v>
      </c>
      <c r="E187" s="813"/>
      <c r="F187" s="386">
        <f>ROUND(C187*E187,2)</f>
        <v>0</v>
      </c>
      <c r="G187" s="289"/>
    </row>
    <row r="188" spans="1:10" s="348" customFormat="1">
      <c r="A188" s="343"/>
      <c r="B188" s="435"/>
      <c r="C188" s="345"/>
      <c r="D188" s="346"/>
      <c r="E188" s="235"/>
      <c r="F188" s="242"/>
      <c r="G188" s="289"/>
      <c r="J188" s="342"/>
    </row>
    <row r="189" spans="1:10" s="359" customFormat="1">
      <c r="A189" s="356">
        <v>4</v>
      </c>
      <c r="B189" s="338" t="s">
        <v>1198</v>
      </c>
      <c r="C189" s="371"/>
      <c r="D189" s="340"/>
      <c r="E189" s="811"/>
      <c r="F189" s="355"/>
      <c r="G189" s="289"/>
    </row>
    <row r="190" spans="1:10" s="358" customFormat="1">
      <c r="A190" s="356">
        <v>4.0999999999999996</v>
      </c>
      <c r="B190" s="357" t="s">
        <v>33</v>
      </c>
      <c r="C190" s="345"/>
      <c r="D190" s="346"/>
      <c r="E190" s="808"/>
      <c r="F190" s="347"/>
      <c r="G190" s="289"/>
      <c r="J190" s="359"/>
    </row>
    <row r="191" spans="1:10" s="358" customFormat="1">
      <c r="A191" s="360" t="s">
        <v>148</v>
      </c>
      <c r="B191" s="349" t="s">
        <v>1496</v>
      </c>
      <c r="C191" s="345">
        <v>20.23</v>
      </c>
      <c r="D191" s="346" t="s">
        <v>1228</v>
      </c>
      <c r="E191" s="806"/>
      <c r="F191" s="347">
        <f t="shared" ref="F191:F194" si="24">ROUND(C191*E191,2)</f>
        <v>0</v>
      </c>
      <c r="G191" s="289"/>
    </row>
    <row r="192" spans="1:10" s="358" customFormat="1" ht="25.5">
      <c r="A192" s="360" t="s">
        <v>149</v>
      </c>
      <c r="B192" s="349" t="s">
        <v>1200</v>
      </c>
      <c r="C192" s="345">
        <v>12.96</v>
      </c>
      <c r="D192" s="367" t="s">
        <v>1229</v>
      </c>
      <c r="E192" s="806"/>
      <c r="F192" s="347">
        <f t="shared" si="24"/>
        <v>0</v>
      </c>
      <c r="G192" s="289"/>
      <c r="H192" s="345"/>
      <c r="I192" s="361"/>
      <c r="J192" s="359"/>
    </row>
    <row r="193" spans="1:10" s="358" customFormat="1">
      <c r="A193" s="360" t="s">
        <v>150</v>
      </c>
      <c r="B193" s="349" t="s">
        <v>1201</v>
      </c>
      <c r="C193" s="345">
        <v>0.43</v>
      </c>
      <c r="D193" s="367" t="s">
        <v>1229</v>
      </c>
      <c r="E193" s="806"/>
      <c r="F193" s="347">
        <f t="shared" si="24"/>
        <v>0</v>
      </c>
      <c r="G193" s="289"/>
      <c r="H193" s="345"/>
      <c r="I193" s="361"/>
      <c r="J193" s="359"/>
    </row>
    <row r="194" spans="1:10" s="358" customFormat="1" ht="26.25" customHeight="1">
      <c r="A194" s="360" t="s">
        <v>151</v>
      </c>
      <c r="B194" s="349" t="s">
        <v>1202</v>
      </c>
      <c r="C194" s="345">
        <v>9.4499999999999993</v>
      </c>
      <c r="D194" s="350" t="s">
        <v>1141</v>
      </c>
      <c r="E194" s="806"/>
      <c r="F194" s="347">
        <f t="shared" si="24"/>
        <v>0</v>
      </c>
      <c r="G194" s="289"/>
      <c r="J194" s="359"/>
    </row>
    <row r="195" spans="1:10" s="348" customFormat="1">
      <c r="A195" s="360"/>
      <c r="B195" s="349"/>
      <c r="C195" s="345"/>
      <c r="D195" s="367"/>
      <c r="E195" s="806"/>
      <c r="F195" s="347"/>
      <c r="G195" s="289"/>
      <c r="J195" s="342"/>
    </row>
    <row r="196" spans="1:10" s="358" customFormat="1" ht="12" customHeight="1">
      <c r="A196" s="356">
        <v>4.2</v>
      </c>
      <c r="B196" s="338" t="s">
        <v>1232</v>
      </c>
      <c r="C196" s="345"/>
      <c r="D196" s="367"/>
      <c r="E196" s="806"/>
      <c r="F196" s="347"/>
      <c r="G196" s="289"/>
      <c r="J196" s="359"/>
    </row>
    <row r="197" spans="1:10" s="358" customFormat="1">
      <c r="A197" s="360" t="s">
        <v>1319</v>
      </c>
      <c r="B197" s="349" t="s">
        <v>1203</v>
      </c>
      <c r="C197" s="345">
        <v>0.56999999999999995</v>
      </c>
      <c r="D197" s="346" t="s">
        <v>1116</v>
      </c>
      <c r="E197" s="806"/>
      <c r="F197" s="347">
        <f t="shared" ref="F197:F206" si="25">ROUND(C197*E197,2)</f>
        <v>0</v>
      </c>
      <c r="G197" s="289"/>
      <c r="H197" s="436"/>
      <c r="J197" s="359"/>
    </row>
    <row r="198" spans="1:10" s="358" customFormat="1">
      <c r="A198" s="360" t="s">
        <v>1320</v>
      </c>
      <c r="B198" s="349" t="s">
        <v>1204</v>
      </c>
      <c r="C198" s="345">
        <v>4.71</v>
      </c>
      <c r="D198" s="346" t="s">
        <v>1116</v>
      </c>
      <c r="E198" s="806"/>
      <c r="F198" s="347">
        <f t="shared" ref="F198:F199" si="26">ROUND(E198*C198,2)</f>
        <v>0</v>
      </c>
      <c r="G198" s="289"/>
      <c r="H198" s="437"/>
      <c r="J198" s="359"/>
    </row>
    <row r="199" spans="1:10" s="358" customFormat="1">
      <c r="A199" s="360" t="s">
        <v>1321</v>
      </c>
      <c r="B199" s="349" t="s">
        <v>1220</v>
      </c>
      <c r="C199" s="345">
        <v>2.19</v>
      </c>
      <c r="D199" s="346" t="s">
        <v>1116</v>
      </c>
      <c r="E199" s="806"/>
      <c r="F199" s="347">
        <f t="shared" si="26"/>
        <v>0</v>
      </c>
      <c r="G199" s="289"/>
      <c r="H199" s="437"/>
      <c r="J199" s="359"/>
    </row>
    <row r="200" spans="1:10" s="358" customFormat="1">
      <c r="A200" s="360" t="s">
        <v>1322</v>
      </c>
      <c r="B200" s="349" t="s">
        <v>1205</v>
      </c>
      <c r="C200" s="345">
        <v>0.62</v>
      </c>
      <c r="D200" s="346" t="s">
        <v>1116</v>
      </c>
      <c r="E200" s="806"/>
      <c r="F200" s="347">
        <f t="shared" si="25"/>
        <v>0</v>
      </c>
      <c r="G200" s="289"/>
      <c r="J200" s="359"/>
    </row>
    <row r="201" spans="1:10" s="358" customFormat="1">
      <c r="A201" s="360" t="s">
        <v>1323</v>
      </c>
      <c r="B201" s="349" t="s">
        <v>1233</v>
      </c>
      <c r="C201" s="345">
        <v>1.05</v>
      </c>
      <c r="D201" s="346" t="s">
        <v>1116</v>
      </c>
      <c r="E201" s="806"/>
      <c r="F201" s="347">
        <f t="shared" ref="F201" si="27">ROUND(C201*E201,2)</f>
        <v>0</v>
      </c>
      <c r="G201" s="289"/>
      <c r="J201" s="359"/>
    </row>
    <row r="202" spans="1:10" s="358" customFormat="1">
      <c r="A202" s="360" t="s">
        <v>1324</v>
      </c>
      <c r="B202" s="349" t="s">
        <v>1223</v>
      </c>
      <c r="C202" s="345">
        <v>0.19</v>
      </c>
      <c r="D202" s="346" t="s">
        <v>1116</v>
      </c>
      <c r="E202" s="806"/>
      <c r="F202" s="347">
        <f t="shared" si="25"/>
        <v>0</v>
      </c>
      <c r="G202" s="289"/>
      <c r="J202" s="359"/>
    </row>
    <row r="203" spans="1:10" s="358" customFormat="1">
      <c r="A203" s="360" t="s">
        <v>1325</v>
      </c>
      <c r="B203" s="349" t="s">
        <v>1224</v>
      </c>
      <c r="C203" s="345">
        <v>0.13</v>
      </c>
      <c r="D203" s="346" t="s">
        <v>1116</v>
      </c>
      <c r="E203" s="806"/>
      <c r="F203" s="347">
        <f t="shared" si="25"/>
        <v>0</v>
      </c>
      <c r="G203" s="289"/>
      <c r="H203" s="345"/>
      <c r="J203" s="359"/>
    </row>
    <row r="204" spans="1:10" s="358" customFormat="1">
      <c r="A204" s="360" t="s">
        <v>1326</v>
      </c>
      <c r="B204" s="349" t="s">
        <v>1225</v>
      </c>
      <c r="C204" s="345">
        <v>0.15</v>
      </c>
      <c r="D204" s="346" t="s">
        <v>1116</v>
      </c>
      <c r="E204" s="806"/>
      <c r="F204" s="347">
        <f t="shared" ref="F204" si="28">ROUND(C204*E204,2)</f>
        <v>0</v>
      </c>
      <c r="G204" s="289"/>
      <c r="H204" s="345"/>
      <c r="J204" s="359"/>
    </row>
    <row r="205" spans="1:10" s="358" customFormat="1">
      <c r="A205" s="360" t="s">
        <v>1327</v>
      </c>
      <c r="B205" s="349" t="s">
        <v>1786</v>
      </c>
      <c r="C205" s="345">
        <v>0.7</v>
      </c>
      <c r="D205" s="346" t="s">
        <v>1116</v>
      </c>
      <c r="E205" s="806"/>
      <c r="F205" s="347">
        <f t="shared" si="25"/>
        <v>0</v>
      </c>
      <c r="G205" s="289"/>
      <c r="J205" s="359"/>
    </row>
    <row r="206" spans="1:10" s="358" customFormat="1">
      <c r="A206" s="360" t="s">
        <v>1328</v>
      </c>
      <c r="B206" s="349" t="s">
        <v>1234</v>
      </c>
      <c r="C206" s="345">
        <v>4.7</v>
      </c>
      <c r="D206" s="346" t="s">
        <v>1116</v>
      </c>
      <c r="E206" s="806"/>
      <c r="F206" s="347">
        <f t="shared" si="25"/>
        <v>0</v>
      </c>
      <c r="G206" s="289"/>
      <c r="J206" s="359"/>
    </row>
    <row r="207" spans="1:10" s="358" customFormat="1" ht="25.5">
      <c r="A207" s="360" t="s">
        <v>1329</v>
      </c>
      <c r="B207" s="349" t="s">
        <v>1207</v>
      </c>
      <c r="C207" s="345">
        <v>15.94</v>
      </c>
      <c r="D207" s="346" t="s">
        <v>1159</v>
      </c>
      <c r="E207" s="806"/>
      <c r="F207" s="347">
        <f>ROUND(C207*E207,2)</f>
        <v>0</v>
      </c>
      <c r="G207" s="289"/>
      <c r="J207" s="359"/>
    </row>
    <row r="208" spans="1:10" s="348" customFormat="1">
      <c r="A208" s="360"/>
      <c r="B208" s="349"/>
      <c r="C208" s="345"/>
      <c r="D208" s="346"/>
      <c r="E208" s="806"/>
      <c r="F208" s="347"/>
      <c r="G208" s="289"/>
      <c r="J208" s="342"/>
    </row>
    <row r="209" spans="1:27" s="358" customFormat="1" ht="12" customHeight="1">
      <c r="A209" s="356">
        <v>4.3</v>
      </c>
      <c r="B209" s="338" t="s">
        <v>345</v>
      </c>
      <c r="C209" s="345"/>
      <c r="D209" s="367"/>
      <c r="E209" s="806"/>
      <c r="F209" s="347"/>
      <c r="G209" s="289"/>
      <c r="J209" s="359"/>
    </row>
    <row r="210" spans="1:27" s="358" customFormat="1">
      <c r="A210" s="360" t="s">
        <v>1330</v>
      </c>
      <c r="B210" s="349" t="s">
        <v>1208</v>
      </c>
      <c r="C210" s="345">
        <v>15.72</v>
      </c>
      <c r="D210" s="346" t="s">
        <v>1159</v>
      </c>
      <c r="E210" s="806"/>
      <c r="F210" s="347">
        <f t="shared" ref="F210:F211" si="29">ROUND(E210*C210,2)</f>
        <v>0</v>
      </c>
      <c r="G210" s="289"/>
      <c r="J210" s="359"/>
    </row>
    <row r="211" spans="1:27" s="358" customFormat="1">
      <c r="A211" s="360" t="s">
        <v>1331</v>
      </c>
      <c r="B211" s="349" t="s">
        <v>1209</v>
      </c>
      <c r="C211" s="345">
        <v>64.97</v>
      </c>
      <c r="D211" s="346" t="s">
        <v>1159</v>
      </c>
      <c r="E211" s="806"/>
      <c r="F211" s="347">
        <f t="shared" si="29"/>
        <v>0</v>
      </c>
      <c r="G211" s="289"/>
      <c r="J211" s="359"/>
    </row>
    <row r="212" spans="1:27" s="358" customFormat="1">
      <c r="A212" s="360"/>
      <c r="B212" s="349"/>
      <c r="C212" s="345"/>
      <c r="D212" s="346"/>
      <c r="E212" s="806"/>
      <c r="F212" s="347"/>
      <c r="G212" s="289"/>
      <c r="J212" s="359"/>
    </row>
    <row r="213" spans="1:27" s="441" customFormat="1" ht="13.5" customHeight="1">
      <c r="A213" s="356">
        <v>4.4000000000000004</v>
      </c>
      <c r="B213" s="438" t="s">
        <v>200</v>
      </c>
      <c r="C213" s="345"/>
      <c r="D213" s="439"/>
      <c r="E213" s="817"/>
      <c r="F213" s="440"/>
      <c r="G213" s="289"/>
      <c r="H213" s="361"/>
      <c r="I213" s="358"/>
      <c r="J213" s="358"/>
      <c r="K213" s="358"/>
      <c r="L213" s="358"/>
      <c r="M213" s="358"/>
      <c r="N213" s="358"/>
      <c r="O213" s="358"/>
      <c r="P213" s="358"/>
      <c r="Q213" s="358"/>
      <c r="R213" s="358"/>
      <c r="S213" s="358"/>
      <c r="T213" s="358"/>
      <c r="U213" s="358"/>
      <c r="V213" s="358"/>
      <c r="W213" s="358"/>
      <c r="X213" s="358"/>
      <c r="Y213" s="358"/>
      <c r="Z213" s="358"/>
      <c r="AA213" s="358"/>
    </row>
    <row r="214" spans="1:27" s="358" customFormat="1">
      <c r="A214" s="360" t="s">
        <v>1332</v>
      </c>
      <c r="B214" s="349" t="s">
        <v>1210</v>
      </c>
      <c r="C214" s="345">
        <v>107.29</v>
      </c>
      <c r="D214" s="346" t="s">
        <v>1159</v>
      </c>
      <c r="E214" s="806"/>
      <c r="F214" s="347">
        <f t="shared" ref="F214:F222" si="30">ROUND(E214*C214,2)</f>
        <v>0</v>
      </c>
      <c r="G214" s="289"/>
      <c r="J214" s="359"/>
    </row>
    <row r="215" spans="1:27" s="358" customFormat="1">
      <c r="A215" s="360" t="s">
        <v>1333</v>
      </c>
      <c r="B215" s="349" t="s">
        <v>1150</v>
      </c>
      <c r="C215" s="345">
        <v>48.99</v>
      </c>
      <c r="D215" s="346" t="s">
        <v>1159</v>
      </c>
      <c r="E215" s="806"/>
      <c r="F215" s="347">
        <f t="shared" si="30"/>
        <v>0</v>
      </c>
      <c r="G215" s="289"/>
      <c r="J215" s="359"/>
    </row>
    <row r="216" spans="1:27" s="358" customFormat="1">
      <c r="A216" s="360" t="s">
        <v>1334</v>
      </c>
      <c r="B216" s="349" t="s">
        <v>1211</v>
      </c>
      <c r="C216" s="345">
        <v>31.3</v>
      </c>
      <c r="D216" s="346" t="s">
        <v>1159</v>
      </c>
      <c r="E216" s="806"/>
      <c r="F216" s="347">
        <f t="shared" si="30"/>
        <v>0</v>
      </c>
      <c r="G216" s="289"/>
      <c r="J216" s="359"/>
    </row>
    <row r="217" spans="1:27" s="358" customFormat="1">
      <c r="A217" s="360" t="s">
        <v>1335</v>
      </c>
      <c r="B217" s="349" t="s">
        <v>1212</v>
      </c>
      <c r="C217" s="345">
        <v>35</v>
      </c>
      <c r="D217" s="346" t="s">
        <v>1159</v>
      </c>
      <c r="E217" s="806"/>
      <c r="F217" s="347">
        <f t="shared" si="30"/>
        <v>0</v>
      </c>
      <c r="G217" s="289"/>
      <c r="J217" s="359"/>
    </row>
    <row r="218" spans="1:27" s="358" customFormat="1">
      <c r="A218" s="360" t="s">
        <v>1336</v>
      </c>
      <c r="B218" s="349" t="s">
        <v>1153</v>
      </c>
      <c r="C218" s="345">
        <v>82.32</v>
      </c>
      <c r="D218" s="346" t="s">
        <v>1</v>
      </c>
      <c r="E218" s="806"/>
      <c r="F218" s="347">
        <f t="shared" si="30"/>
        <v>0</v>
      </c>
      <c r="G218" s="289"/>
      <c r="J218" s="359"/>
    </row>
    <row r="219" spans="1:27" s="358" customFormat="1">
      <c r="A219" s="360" t="s">
        <v>1337</v>
      </c>
      <c r="B219" s="349" t="s">
        <v>1161</v>
      </c>
      <c r="C219" s="345">
        <v>20</v>
      </c>
      <c r="D219" s="346" t="s">
        <v>1</v>
      </c>
      <c r="E219" s="806"/>
      <c r="F219" s="347">
        <f t="shared" si="30"/>
        <v>0</v>
      </c>
      <c r="G219" s="289"/>
      <c r="J219" s="359"/>
    </row>
    <row r="220" spans="1:27" s="358" customFormat="1">
      <c r="A220" s="360" t="s">
        <v>1338</v>
      </c>
      <c r="B220" s="349" t="s">
        <v>1213</v>
      </c>
      <c r="C220" s="345">
        <v>18.399999999999999</v>
      </c>
      <c r="D220" s="346" t="s">
        <v>1</v>
      </c>
      <c r="E220" s="806"/>
      <c r="F220" s="347">
        <f t="shared" si="30"/>
        <v>0</v>
      </c>
      <c r="G220" s="289"/>
      <c r="J220" s="359"/>
    </row>
    <row r="221" spans="1:27" s="358" customFormat="1">
      <c r="A221" s="360" t="s">
        <v>1339</v>
      </c>
      <c r="B221" s="349" t="s">
        <v>1214</v>
      </c>
      <c r="C221" s="345">
        <v>2</v>
      </c>
      <c r="D221" s="346" t="s">
        <v>957</v>
      </c>
      <c r="E221" s="806"/>
      <c r="F221" s="347">
        <f t="shared" si="30"/>
        <v>0</v>
      </c>
      <c r="G221" s="289"/>
      <c r="J221" s="359"/>
    </row>
    <row r="222" spans="1:27" s="358" customFormat="1">
      <c r="A222" s="362" t="s">
        <v>1340</v>
      </c>
      <c r="B222" s="363" t="s">
        <v>1215</v>
      </c>
      <c r="C222" s="364">
        <v>160.74</v>
      </c>
      <c r="D222" s="365" t="s">
        <v>1159</v>
      </c>
      <c r="E222" s="809"/>
      <c r="F222" s="366">
        <f t="shared" si="30"/>
        <v>0</v>
      </c>
      <c r="G222" s="289"/>
      <c r="J222" s="359"/>
    </row>
    <row r="223" spans="1:27" s="358" customFormat="1">
      <c r="A223" s="360"/>
      <c r="B223" s="349"/>
      <c r="C223" s="345"/>
      <c r="D223" s="346"/>
      <c r="E223" s="806"/>
      <c r="F223" s="347">
        <v>0</v>
      </c>
      <c r="G223" s="289"/>
      <c r="J223" s="359"/>
    </row>
    <row r="224" spans="1:27" s="402" customFormat="1">
      <c r="A224" s="442">
        <v>4.5</v>
      </c>
      <c r="B224" s="443" t="s">
        <v>1216</v>
      </c>
      <c r="C224" s="444"/>
      <c r="D224" s="445"/>
      <c r="E224" s="818"/>
      <c r="F224" s="446">
        <v>0</v>
      </c>
      <c r="G224" s="289"/>
      <c r="H224" s="351"/>
      <c r="I224" s="348"/>
      <c r="J224" s="348"/>
      <c r="K224" s="348"/>
      <c r="L224" s="348"/>
      <c r="M224" s="348"/>
      <c r="N224" s="348"/>
      <c r="O224" s="348"/>
      <c r="P224" s="348"/>
      <c r="Q224" s="348"/>
      <c r="R224" s="348"/>
      <c r="S224" s="348"/>
      <c r="T224" s="348"/>
      <c r="U224" s="348"/>
      <c r="V224" s="348"/>
      <c r="W224" s="348"/>
      <c r="X224" s="348"/>
      <c r="Y224" s="348"/>
      <c r="Z224" s="348"/>
      <c r="AA224" s="348"/>
    </row>
    <row r="225" spans="1:27" s="348" customFormat="1" ht="24.75" customHeight="1">
      <c r="A225" s="360" t="s">
        <v>1703</v>
      </c>
      <c r="B225" s="349" t="s">
        <v>1226</v>
      </c>
      <c r="C225" s="345">
        <v>1</v>
      </c>
      <c r="D225" s="346" t="s">
        <v>957</v>
      </c>
      <c r="E225" s="806"/>
      <c r="F225" s="347">
        <f t="shared" ref="F225" si="31">+ROUND(C225*E225,2)</f>
        <v>0</v>
      </c>
      <c r="G225" s="289"/>
      <c r="J225" s="342"/>
    </row>
    <row r="226" spans="1:27" s="348" customFormat="1" ht="26.25" customHeight="1">
      <c r="A226" s="360" t="s">
        <v>1704</v>
      </c>
      <c r="B226" s="349" t="s">
        <v>1222</v>
      </c>
      <c r="C226" s="345">
        <v>1</v>
      </c>
      <c r="D226" s="346" t="s">
        <v>957</v>
      </c>
      <c r="E226" s="806"/>
      <c r="F226" s="347">
        <f t="shared" ref="F226" si="32">ROUND(E226*C226,2)</f>
        <v>0</v>
      </c>
      <c r="G226" s="289"/>
      <c r="J226" s="342"/>
    </row>
    <row r="227" spans="1:27" s="348" customFormat="1">
      <c r="A227" s="360"/>
      <c r="B227" s="349"/>
      <c r="C227" s="345"/>
      <c r="D227" s="346"/>
      <c r="E227" s="806"/>
      <c r="F227" s="347"/>
      <c r="G227" s="289"/>
      <c r="J227" s="342"/>
    </row>
    <row r="228" spans="1:27" s="402" customFormat="1">
      <c r="A228" s="442">
        <v>4.5999999999999996</v>
      </c>
      <c r="B228" s="443" t="s">
        <v>680</v>
      </c>
      <c r="C228" s="444"/>
      <c r="D228" s="445"/>
      <c r="E228" s="818"/>
      <c r="F228" s="446">
        <v>0</v>
      </c>
      <c r="G228" s="289"/>
      <c r="H228" s="351"/>
      <c r="I228" s="348"/>
      <c r="J228" s="348"/>
      <c r="K228" s="348"/>
      <c r="L228" s="348"/>
      <c r="M228" s="348"/>
      <c r="N228" s="348"/>
      <c r="O228" s="348"/>
      <c r="P228" s="348"/>
      <c r="Q228" s="348"/>
      <c r="R228" s="348"/>
      <c r="S228" s="348"/>
      <c r="T228" s="348"/>
      <c r="U228" s="348"/>
      <c r="V228" s="348"/>
      <c r="W228" s="348"/>
      <c r="X228" s="348"/>
      <c r="Y228" s="348"/>
      <c r="Z228" s="348"/>
      <c r="AA228" s="348"/>
    </row>
    <row r="229" spans="1:27" s="348" customFormat="1" ht="25.5">
      <c r="A229" s="360" t="s">
        <v>1341</v>
      </c>
      <c r="B229" s="349" t="s">
        <v>1255</v>
      </c>
      <c r="C229" s="345">
        <v>28.41</v>
      </c>
      <c r="D229" s="346" t="s">
        <v>1227</v>
      </c>
      <c r="E229" s="806"/>
      <c r="F229" s="347">
        <f t="shared" ref="F229" si="33">+ROUND(C229*E229,2)</f>
        <v>0</v>
      </c>
      <c r="G229" s="289"/>
      <c r="J229" s="342"/>
    </row>
    <row r="230" spans="1:27" s="348" customFormat="1" ht="15.75" customHeight="1">
      <c r="A230" s="360" t="s">
        <v>1342</v>
      </c>
      <c r="B230" s="349" t="s">
        <v>1221</v>
      </c>
      <c r="C230" s="345">
        <v>1</v>
      </c>
      <c r="D230" s="346" t="s">
        <v>957</v>
      </c>
      <c r="E230" s="806"/>
      <c r="F230" s="347">
        <f t="shared" ref="F230" si="34">ROUND(E230*C230,2)</f>
        <v>0</v>
      </c>
      <c r="G230" s="289"/>
      <c r="J230" s="342"/>
    </row>
    <row r="231" spans="1:27" s="358" customFormat="1">
      <c r="A231" s="360"/>
      <c r="B231" s="349"/>
      <c r="C231" s="345"/>
      <c r="D231" s="346"/>
      <c r="E231" s="806"/>
      <c r="F231" s="347"/>
      <c r="G231" s="289"/>
      <c r="J231" s="359"/>
    </row>
    <row r="232" spans="1:27" s="441" customFormat="1">
      <c r="A232" s="447">
        <v>4.7</v>
      </c>
      <c r="B232" s="438" t="s">
        <v>1217</v>
      </c>
      <c r="C232" s="448"/>
      <c r="D232" s="449"/>
      <c r="E232" s="817"/>
      <c r="F232" s="440"/>
      <c r="G232" s="289"/>
      <c r="H232" s="361"/>
      <c r="I232" s="358"/>
      <c r="J232" s="358"/>
      <c r="K232" s="358"/>
      <c r="L232" s="358"/>
      <c r="M232" s="358"/>
      <c r="N232" s="358"/>
      <c r="O232" s="358"/>
      <c r="P232" s="358"/>
      <c r="Q232" s="358"/>
      <c r="R232" s="358"/>
      <c r="S232" s="358"/>
      <c r="T232" s="358"/>
      <c r="U232" s="358"/>
      <c r="V232" s="358"/>
      <c r="W232" s="358"/>
      <c r="X232" s="358"/>
      <c r="Y232" s="358"/>
      <c r="Z232" s="358"/>
      <c r="AA232" s="358"/>
    </row>
    <row r="233" spans="1:27" s="358" customFormat="1">
      <c r="A233" s="360" t="s">
        <v>1343</v>
      </c>
      <c r="B233" s="349" t="s">
        <v>1467</v>
      </c>
      <c r="C233" s="345">
        <v>4</v>
      </c>
      <c r="D233" s="346" t="s">
        <v>957</v>
      </c>
      <c r="E233" s="806"/>
      <c r="F233" s="347">
        <f t="shared" ref="F233" si="35">ROUND(E233*C233,2)</f>
        <v>0</v>
      </c>
      <c r="G233" s="289"/>
      <c r="J233" s="359"/>
    </row>
    <row r="234" spans="1:27" s="358" customFormat="1">
      <c r="A234" s="360" t="s">
        <v>1344</v>
      </c>
      <c r="B234" s="349" t="s">
        <v>1468</v>
      </c>
      <c r="C234" s="345">
        <v>1</v>
      </c>
      <c r="D234" s="346" t="s">
        <v>957</v>
      </c>
      <c r="E234" s="806"/>
      <c r="F234" s="347">
        <f t="shared" ref="F234:F235" si="36">ROUND(E234*C234,2)</f>
        <v>0</v>
      </c>
      <c r="G234" s="289"/>
      <c r="J234" s="359"/>
    </row>
    <row r="235" spans="1:27" s="358" customFormat="1">
      <c r="A235" s="360" t="s">
        <v>1345</v>
      </c>
      <c r="B235" s="349" t="s">
        <v>1218</v>
      </c>
      <c r="C235" s="345">
        <v>1</v>
      </c>
      <c r="D235" s="346" t="s">
        <v>957</v>
      </c>
      <c r="E235" s="806"/>
      <c r="F235" s="347">
        <f t="shared" si="36"/>
        <v>0</v>
      </c>
      <c r="G235" s="289"/>
      <c r="J235" s="359"/>
    </row>
    <row r="236" spans="1:27" s="358" customFormat="1" ht="26.25" customHeight="1">
      <c r="A236" s="360" t="s">
        <v>1346</v>
      </c>
      <c r="B236" s="373" t="s">
        <v>1469</v>
      </c>
      <c r="C236" s="450">
        <v>1</v>
      </c>
      <c r="D236" s="449" t="s">
        <v>957</v>
      </c>
      <c r="E236" s="806"/>
      <c r="F236" s="347">
        <f>ROUND(C236*E236,2)</f>
        <v>0</v>
      </c>
      <c r="G236" s="289"/>
      <c r="J236" s="359"/>
    </row>
    <row r="237" spans="1:27" s="358" customFormat="1">
      <c r="A237" s="360"/>
      <c r="B237" s="349"/>
      <c r="C237" s="450"/>
      <c r="D237" s="346"/>
      <c r="E237" s="806"/>
      <c r="F237" s="347"/>
      <c r="G237" s="289"/>
      <c r="J237" s="359"/>
    </row>
    <row r="238" spans="1:27" s="441" customFormat="1" ht="15" customHeight="1">
      <c r="A238" s="447">
        <v>4.8</v>
      </c>
      <c r="B238" s="434" t="s">
        <v>1264</v>
      </c>
      <c r="C238" s="451">
        <v>1</v>
      </c>
      <c r="D238" s="449" t="s">
        <v>957</v>
      </c>
      <c r="E238" s="819"/>
      <c r="F238" s="240">
        <f t="shared" ref="F238" si="37">ROUND(E238*C238,2)</f>
        <v>0</v>
      </c>
      <c r="G238" s="289"/>
      <c r="H238" s="361"/>
      <c r="I238" s="358"/>
      <c r="J238" s="358"/>
      <c r="K238" s="358"/>
      <c r="L238" s="358"/>
      <c r="M238" s="358"/>
      <c r="N238" s="358"/>
      <c r="O238" s="358"/>
      <c r="P238" s="358"/>
      <c r="Q238" s="358"/>
      <c r="R238" s="358"/>
      <c r="S238" s="358"/>
      <c r="T238" s="358"/>
      <c r="U238" s="358"/>
      <c r="V238" s="358"/>
      <c r="W238" s="358"/>
      <c r="X238" s="358"/>
      <c r="Y238" s="358"/>
      <c r="Z238" s="358"/>
      <c r="AA238" s="358"/>
    </row>
    <row r="239" spans="1:27" s="441" customFormat="1" ht="8.25" customHeight="1">
      <c r="A239" s="452"/>
      <c r="B239" s="453"/>
      <c r="C239" s="454"/>
      <c r="D239" s="445"/>
      <c r="E239" s="820"/>
      <c r="F239" s="240"/>
      <c r="G239" s="289"/>
      <c r="H239" s="361"/>
      <c r="I239" s="358"/>
      <c r="J239" s="358"/>
      <c r="K239" s="358"/>
      <c r="L239" s="358"/>
      <c r="M239" s="358"/>
      <c r="N239" s="358"/>
      <c r="O239" s="358"/>
      <c r="P239" s="358"/>
      <c r="Q239" s="358"/>
      <c r="R239" s="358"/>
      <c r="S239" s="358"/>
      <c r="T239" s="358"/>
      <c r="U239" s="358"/>
      <c r="V239" s="358"/>
      <c r="W239" s="358"/>
      <c r="X239" s="358"/>
      <c r="Y239" s="358"/>
      <c r="Z239" s="358"/>
      <c r="AA239" s="358"/>
    </row>
    <row r="240" spans="1:27" s="402" customFormat="1" ht="12.75" customHeight="1">
      <c r="A240" s="356">
        <v>5</v>
      </c>
      <c r="B240" s="357" t="s">
        <v>1165</v>
      </c>
      <c r="C240" s="236"/>
      <c r="D240" s="455"/>
      <c r="E240" s="821"/>
      <c r="F240" s="456"/>
      <c r="G240" s="289"/>
    </row>
    <row r="241" spans="1:10" s="402" customFormat="1" ht="12.75" customHeight="1">
      <c r="A241" s="356">
        <v>5.0999999999999996</v>
      </c>
      <c r="B241" s="357" t="s">
        <v>1166</v>
      </c>
      <c r="C241" s="236"/>
      <c r="D241" s="455"/>
      <c r="E241" s="821"/>
      <c r="F241" s="456"/>
      <c r="G241" s="289"/>
    </row>
    <row r="242" spans="1:10" s="402" customFormat="1">
      <c r="A242" s="457" t="s">
        <v>1347</v>
      </c>
      <c r="B242" s="458" t="s">
        <v>1167</v>
      </c>
      <c r="C242" s="450">
        <v>124.84</v>
      </c>
      <c r="D242" s="459" t="s">
        <v>1159</v>
      </c>
      <c r="E242" s="822"/>
      <c r="F242" s="456">
        <f t="shared" ref="F242:F252" si="38">ROUND(C242*E242,2)</f>
        <v>0</v>
      </c>
      <c r="G242" s="289"/>
    </row>
    <row r="243" spans="1:10" s="402" customFormat="1" ht="25.5">
      <c r="A243" s="457" t="s">
        <v>1348</v>
      </c>
      <c r="B243" s="458" t="s">
        <v>1168</v>
      </c>
      <c r="C243" s="450">
        <v>156.05000000000001</v>
      </c>
      <c r="D243" s="459" t="s">
        <v>1159</v>
      </c>
      <c r="E243" s="822"/>
      <c r="F243" s="456">
        <f t="shared" si="38"/>
        <v>0</v>
      </c>
      <c r="G243" s="289"/>
    </row>
    <row r="244" spans="1:10" s="402" customFormat="1">
      <c r="A244" s="457" t="s">
        <v>1349</v>
      </c>
      <c r="B244" s="458" t="s">
        <v>1708</v>
      </c>
      <c r="C244" s="450">
        <v>515.28</v>
      </c>
      <c r="D244" s="291" t="s">
        <v>1730</v>
      </c>
      <c r="E244" s="822"/>
      <c r="F244" s="456">
        <f t="shared" si="38"/>
        <v>0</v>
      </c>
      <c r="G244" s="289"/>
    </row>
    <row r="245" spans="1:10" s="402" customFormat="1">
      <c r="A245" s="460"/>
      <c r="B245" s="461"/>
      <c r="C245" s="450"/>
      <c r="D245" s="462"/>
      <c r="E245" s="823"/>
      <c r="F245" s="456">
        <f t="shared" si="38"/>
        <v>0</v>
      </c>
      <c r="G245" s="289"/>
    </row>
    <row r="246" spans="1:10" s="402" customFormat="1">
      <c r="A246" s="356">
        <v>5.2</v>
      </c>
      <c r="B246" s="357" t="s">
        <v>1350</v>
      </c>
      <c r="C246" s="450"/>
      <c r="D246" s="462"/>
      <c r="E246" s="823"/>
      <c r="F246" s="456">
        <f t="shared" si="38"/>
        <v>0</v>
      </c>
      <c r="G246" s="289"/>
    </row>
    <row r="247" spans="1:10" s="402" customFormat="1">
      <c r="A247" s="457" t="s">
        <v>1351</v>
      </c>
      <c r="B247" s="463" t="s">
        <v>1114</v>
      </c>
      <c r="C247" s="450">
        <v>64.28</v>
      </c>
      <c r="D247" s="459" t="s">
        <v>1</v>
      </c>
      <c r="E247" s="805"/>
      <c r="F247" s="456">
        <f t="shared" si="38"/>
        <v>0</v>
      </c>
      <c r="G247" s="289"/>
    </row>
    <row r="248" spans="1:10" s="402" customFormat="1">
      <c r="A248" s="457" t="s">
        <v>1352</v>
      </c>
      <c r="B248" s="458" t="s">
        <v>1582</v>
      </c>
      <c r="C248" s="450">
        <v>51.4</v>
      </c>
      <c r="D248" s="459" t="s">
        <v>1159</v>
      </c>
      <c r="E248" s="805"/>
      <c r="F248" s="456">
        <f t="shared" si="38"/>
        <v>0</v>
      </c>
      <c r="G248" s="289"/>
    </row>
    <row r="249" spans="1:10" s="402" customFormat="1">
      <c r="A249" s="457" t="s">
        <v>1353</v>
      </c>
      <c r="B249" s="458" t="s">
        <v>1171</v>
      </c>
      <c r="C249" s="450">
        <v>1</v>
      </c>
      <c r="D249" s="459" t="s">
        <v>36</v>
      </c>
      <c r="E249" s="805"/>
      <c r="F249" s="456">
        <f t="shared" si="38"/>
        <v>0</v>
      </c>
      <c r="G249" s="289"/>
    </row>
    <row r="250" spans="1:10" s="402" customFormat="1">
      <c r="A250" s="457" t="s">
        <v>1353</v>
      </c>
      <c r="B250" s="458" t="s">
        <v>1577</v>
      </c>
      <c r="C250" s="450">
        <v>3</v>
      </c>
      <c r="D250" s="459" t="s">
        <v>957</v>
      </c>
      <c r="E250" s="805"/>
      <c r="F250" s="456">
        <f t="shared" ref="F250" si="39">ROUND(C250*E250,2)</f>
        <v>0</v>
      </c>
      <c r="G250" s="289"/>
    </row>
    <row r="251" spans="1:10" s="402" customFormat="1">
      <c r="A251" s="457" t="s">
        <v>1354</v>
      </c>
      <c r="B251" s="458" t="s">
        <v>1172</v>
      </c>
      <c r="C251" s="450">
        <v>80.55</v>
      </c>
      <c r="D251" s="459" t="s">
        <v>1159</v>
      </c>
      <c r="E251" s="805"/>
      <c r="F251" s="456">
        <f t="shared" si="38"/>
        <v>0</v>
      </c>
      <c r="G251" s="289"/>
    </row>
    <row r="252" spans="1:10" s="402" customFormat="1" ht="25.5">
      <c r="A252" s="457" t="s">
        <v>1355</v>
      </c>
      <c r="B252" s="458" t="s">
        <v>1173</v>
      </c>
      <c r="C252" s="450">
        <v>1</v>
      </c>
      <c r="D252" s="459" t="s">
        <v>36</v>
      </c>
      <c r="E252" s="805"/>
      <c r="F252" s="456">
        <f t="shared" si="38"/>
        <v>0</v>
      </c>
      <c r="G252" s="289"/>
    </row>
    <row r="253" spans="1:10" s="348" customFormat="1">
      <c r="A253" s="343"/>
      <c r="B253" s="464"/>
      <c r="C253" s="345"/>
      <c r="D253" s="346"/>
      <c r="E253" s="235"/>
      <c r="F253" s="242"/>
      <c r="G253" s="289"/>
      <c r="I253" s="450"/>
      <c r="J253" s="342"/>
    </row>
    <row r="254" spans="1:10" s="358" customFormat="1">
      <c r="A254" s="356">
        <v>6</v>
      </c>
      <c r="B254" s="465" t="s">
        <v>1495</v>
      </c>
      <c r="C254" s="466"/>
      <c r="D254" s="467"/>
      <c r="E254" s="237"/>
      <c r="F254" s="468"/>
      <c r="G254" s="289"/>
      <c r="J254" s="359"/>
    </row>
    <row r="255" spans="1:10" s="348" customFormat="1">
      <c r="A255" s="469">
        <v>6.1</v>
      </c>
      <c r="B255" s="470" t="s">
        <v>795</v>
      </c>
      <c r="C255" s="345"/>
      <c r="D255" s="471"/>
      <c r="E255" s="805"/>
      <c r="F255" s="243"/>
      <c r="G255" s="289"/>
      <c r="J255" s="342"/>
    </row>
    <row r="256" spans="1:10" s="348" customFormat="1">
      <c r="A256" s="244" t="s">
        <v>1356</v>
      </c>
      <c r="B256" s="463" t="s">
        <v>958</v>
      </c>
      <c r="C256" s="345">
        <v>69.599999999999994</v>
      </c>
      <c r="D256" s="467" t="s">
        <v>1</v>
      </c>
      <c r="E256" s="805"/>
      <c r="F256" s="243">
        <f>ROUND(E256*C256,2)</f>
        <v>0</v>
      </c>
      <c r="G256" s="289"/>
      <c r="J256" s="342"/>
    </row>
    <row r="257" spans="1:10" s="348" customFormat="1">
      <c r="A257" s="244"/>
      <c r="B257" s="463"/>
      <c r="C257" s="345"/>
      <c r="D257" s="467"/>
      <c r="E257" s="805"/>
      <c r="F257" s="243"/>
      <c r="G257" s="289"/>
      <c r="J257" s="342"/>
    </row>
    <row r="258" spans="1:10" s="348" customFormat="1">
      <c r="A258" s="469">
        <v>6.2</v>
      </c>
      <c r="B258" s="470" t="s">
        <v>14</v>
      </c>
      <c r="C258" s="345"/>
      <c r="D258" s="471"/>
      <c r="E258" s="805"/>
      <c r="F258" s="243"/>
      <c r="G258" s="289"/>
      <c r="J258" s="342"/>
    </row>
    <row r="259" spans="1:10" s="348" customFormat="1">
      <c r="A259" s="244" t="s">
        <v>1357</v>
      </c>
      <c r="B259" s="463" t="s">
        <v>1497</v>
      </c>
      <c r="C259" s="345">
        <v>27.8</v>
      </c>
      <c r="D259" s="467" t="s">
        <v>1139</v>
      </c>
      <c r="E259" s="805"/>
      <c r="F259" s="243">
        <f>ROUND(E259*C259,2)</f>
        <v>0</v>
      </c>
      <c r="G259" s="289"/>
      <c r="J259" s="342"/>
    </row>
    <row r="260" spans="1:10" s="348" customFormat="1">
      <c r="A260" s="244" t="s">
        <v>1358</v>
      </c>
      <c r="B260" s="458" t="s">
        <v>1174</v>
      </c>
      <c r="C260" s="345">
        <v>10.84</v>
      </c>
      <c r="D260" s="467" t="s">
        <v>1142</v>
      </c>
      <c r="E260" s="805"/>
      <c r="F260" s="243">
        <f>ROUND(E260*C260,2)</f>
        <v>0</v>
      </c>
      <c r="G260" s="289"/>
      <c r="J260" s="342"/>
    </row>
    <row r="261" spans="1:10" s="348" customFormat="1" ht="25.5">
      <c r="A261" s="244" t="s">
        <v>1359</v>
      </c>
      <c r="B261" s="458" t="s">
        <v>1731</v>
      </c>
      <c r="C261" s="345">
        <v>20.350000000000001</v>
      </c>
      <c r="D261" s="467" t="s">
        <v>1141</v>
      </c>
      <c r="E261" s="805"/>
      <c r="F261" s="243">
        <f>ROUND(E261*C261,2)</f>
        <v>0</v>
      </c>
      <c r="G261" s="289"/>
      <c r="J261" s="342"/>
    </row>
    <row r="262" spans="1:10" s="348" customFormat="1">
      <c r="A262" s="244"/>
      <c r="B262" s="458"/>
      <c r="C262" s="345"/>
      <c r="D262" s="471"/>
      <c r="E262" s="805"/>
      <c r="F262" s="243"/>
      <c r="G262" s="289"/>
      <c r="J262" s="342"/>
    </row>
    <row r="263" spans="1:10" s="348" customFormat="1">
      <c r="A263" s="472">
        <v>6.3</v>
      </c>
      <c r="B263" s="470" t="s">
        <v>1175</v>
      </c>
      <c r="C263" s="345"/>
      <c r="D263" s="471"/>
      <c r="E263" s="805"/>
      <c r="F263" s="243"/>
      <c r="G263" s="289"/>
      <c r="J263" s="342"/>
    </row>
    <row r="264" spans="1:10" s="348" customFormat="1">
      <c r="A264" s="244" t="s">
        <v>1360</v>
      </c>
      <c r="B264" s="458" t="s">
        <v>1176</v>
      </c>
      <c r="C264" s="345">
        <v>6.19</v>
      </c>
      <c r="D264" s="346" t="s">
        <v>1158</v>
      </c>
      <c r="E264" s="805"/>
      <c r="F264" s="243">
        <f t="shared" ref="F264:F268" si="40">ROUND(E264*C264,2)</f>
        <v>0</v>
      </c>
      <c r="G264" s="289"/>
      <c r="J264" s="342"/>
    </row>
    <row r="265" spans="1:10" s="348" customFormat="1">
      <c r="A265" s="244" t="s">
        <v>1361</v>
      </c>
      <c r="B265" s="458" t="s">
        <v>1177</v>
      </c>
      <c r="C265" s="345">
        <v>1.62</v>
      </c>
      <c r="D265" s="346" t="s">
        <v>1158</v>
      </c>
      <c r="E265" s="805"/>
      <c r="F265" s="243">
        <f t="shared" si="40"/>
        <v>0</v>
      </c>
      <c r="G265" s="289"/>
      <c r="J265" s="342"/>
    </row>
    <row r="266" spans="1:10" s="348" customFormat="1">
      <c r="A266" s="251" t="s">
        <v>1593</v>
      </c>
      <c r="B266" s="473" t="s">
        <v>1178</v>
      </c>
      <c r="C266" s="364">
        <v>1.3</v>
      </c>
      <c r="D266" s="365" t="s">
        <v>1158</v>
      </c>
      <c r="E266" s="824"/>
      <c r="F266" s="252">
        <f t="shared" si="40"/>
        <v>0</v>
      </c>
      <c r="G266" s="289"/>
      <c r="J266" s="342"/>
    </row>
    <row r="267" spans="1:10" s="348" customFormat="1">
      <c r="A267" s="244" t="s">
        <v>1594</v>
      </c>
      <c r="B267" s="458" t="s">
        <v>1179</v>
      </c>
      <c r="C267" s="345">
        <v>2.4900000000000002</v>
      </c>
      <c r="D267" s="346" t="s">
        <v>1158</v>
      </c>
      <c r="E267" s="805"/>
      <c r="F267" s="243">
        <f t="shared" si="40"/>
        <v>0</v>
      </c>
      <c r="G267" s="289"/>
      <c r="J267" s="342"/>
    </row>
    <row r="268" spans="1:10" s="348" customFormat="1">
      <c r="A268" s="244" t="s">
        <v>1595</v>
      </c>
      <c r="B268" s="458" t="s">
        <v>1180</v>
      </c>
      <c r="C268" s="345">
        <v>1.51</v>
      </c>
      <c r="D268" s="346" t="s">
        <v>1158</v>
      </c>
      <c r="E268" s="805"/>
      <c r="F268" s="243">
        <f t="shared" si="40"/>
        <v>0</v>
      </c>
      <c r="G268" s="289"/>
      <c r="J268" s="342"/>
    </row>
    <row r="269" spans="1:10" s="348" customFormat="1">
      <c r="A269" s="244"/>
      <c r="B269" s="458"/>
      <c r="C269" s="345"/>
      <c r="D269" s="467"/>
      <c r="E269" s="805"/>
      <c r="F269" s="243"/>
      <c r="G269" s="289"/>
      <c r="J269" s="342"/>
    </row>
    <row r="270" spans="1:10" s="348" customFormat="1">
      <c r="A270" s="469">
        <v>6.4</v>
      </c>
      <c r="B270" s="470" t="s">
        <v>1181</v>
      </c>
      <c r="C270" s="345"/>
      <c r="D270" s="467"/>
      <c r="E270" s="805"/>
      <c r="F270" s="243"/>
      <c r="G270" s="289"/>
      <c r="J270" s="342"/>
    </row>
    <row r="271" spans="1:10" s="348" customFormat="1">
      <c r="A271" s="244" t="s">
        <v>1362</v>
      </c>
      <c r="B271" s="458" t="s">
        <v>1182</v>
      </c>
      <c r="C271" s="345">
        <v>37.31</v>
      </c>
      <c r="D271" s="346" t="s">
        <v>1159</v>
      </c>
      <c r="E271" s="805"/>
      <c r="F271" s="243">
        <f>ROUND(E271*C271,2)</f>
        <v>0</v>
      </c>
      <c r="G271" s="289"/>
      <c r="J271" s="342"/>
    </row>
    <row r="272" spans="1:10" s="348" customFormat="1">
      <c r="A272" s="244" t="s">
        <v>1363</v>
      </c>
      <c r="B272" s="458" t="s">
        <v>1183</v>
      </c>
      <c r="C272" s="345">
        <v>99.49</v>
      </c>
      <c r="D272" s="346" t="s">
        <v>1159</v>
      </c>
      <c r="E272" s="805"/>
      <c r="F272" s="243">
        <f>ROUND(E272*C272,2)</f>
        <v>0</v>
      </c>
      <c r="G272" s="289"/>
      <c r="J272" s="342"/>
    </row>
    <row r="273" spans="1:10" s="348" customFormat="1">
      <c r="A273" s="244"/>
      <c r="B273" s="458"/>
      <c r="C273" s="345"/>
      <c r="D273" s="471"/>
      <c r="E273" s="805"/>
      <c r="F273" s="243"/>
      <c r="G273" s="289"/>
      <c r="J273" s="342"/>
    </row>
    <row r="274" spans="1:10" s="348" customFormat="1">
      <c r="A274" s="469">
        <v>6.5</v>
      </c>
      <c r="B274" s="470" t="s">
        <v>200</v>
      </c>
      <c r="C274" s="345"/>
      <c r="D274" s="471"/>
      <c r="E274" s="805"/>
      <c r="F274" s="243"/>
      <c r="G274" s="289"/>
      <c r="J274" s="342"/>
    </row>
    <row r="275" spans="1:10" s="348" customFormat="1">
      <c r="A275" s="244" t="s">
        <v>1364</v>
      </c>
      <c r="B275" s="458" t="s">
        <v>1148</v>
      </c>
      <c r="C275" s="345">
        <v>63.33</v>
      </c>
      <c r="D275" s="346" t="s">
        <v>1159</v>
      </c>
      <c r="E275" s="805"/>
      <c r="F275" s="243">
        <f>ROUND(E275*C275,2)</f>
        <v>0</v>
      </c>
      <c r="G275" s="289"/>
      <c r="J275" s="342"/>
    </row>
    <row r="276" spans="1:10" s="348" customFormat="1">
      <c r="A276" s="244" t="s">
        <v>1365</v>
      </c>
      <c r="B276" s="458" t="s">
        <v>1184</v>
      </c>
      <c r="C276" s="345">
        <v>63.33</v>
      </c>
      <c r="D276" s="346" t="s">
        <v>1159</v>
      </c>
      <c r="E276" s="805"/>
      <c r="F276" s="243">
        <f>ROUND(E276*C276,2)</f>
        <v>0</v>
      </c>
      <c r="G276" s="289"/>
      <c r="J276" s="342"/>
    </row>
    <row r="277" spans="1:10" s="348" customFormat="1">
      <c r="A277" s="244" t="s">
        <v>1596</v>
      </c>
      <c r="B277" s="458" t="s">
        <v>1153</v>
      </c>
      <c r="C277" s="345">
        <v>378.32</v>
      </c>
      <c r="D277" s="471" t="s">
        <v>1</v>
      </c>
      <c r="E277" s="805"/>
      <c r="F277" s="243">
        <f>ROUND(E277*C277,2)</f>
        <v>0</v>
      </c>
      <c r="G277" s="289"/>
      <c r="J277" s="342"/>
    </row>
    <row r="278" spans="1:10" s="348" customFormat="1">
      <c r="A278" s="245"/>
      <c r="B278" s="470"/>
      <c r="C278" s="345"/>
      <c r="D278" s="471"/>
      <c r="E278" s="805"/>
      <c r="F278" s="243"/>
      <c r="G278" s="289"/>
      <c r="J278" s="342"/>
    </row>
    <row r="279" spans="1:10" s="348" customFormat="1">
      <c r="A279" s="469">
        <v>6.6</v>
      </c>
      <c r="B279" s="470" t="s">
        <v>1185</v>
      </c>
      <c r="C279" s="345"/>
      <c r="D279" s="471"/>
      <c r="E279" s="805"/>
      <c r="F279" s="243"/>
      <c r="G279" s="289"/>
      <c r="J279" s="342"/>
    </row>
    <row r="280" spans="1:10" s="348" customFormat="1">
      <c r="A280" s="244" t="s">
        <v>1597</v>
      </c>
      <c r="B280" s="458" t="s">
        <v>1186</v>
      </c>
      <c r="C280" s="345">
        <v>63.33</v>
      </c>
      <c r="D280" s="346" t="s">
        <v>1159</v>
      </c>
      <c r="E280" s="238"/>
      <c r="F280" s="246">
        <f>ROUND(C280*E280,2)</f>
        <v>0</v>
      </c>
      <c r="G280" s="289"/>
      <c r="J280" s="342"/>
    </row>
    <row r="281" spans="1:10" s="348" customFormat="1">
      <c r="A281" s="244" t="s">
        <v>1598</v>
      </c>
      <c r="B281" s="458" t="s">
        <v>1187</v>
      </c>
      <c r="C281" s="345">
        <v>63.33</v>
      </c>
      <c r="D281" s="346" t="s">
        <v>1159</v>
      </c>
      <c r="E281" s="238"/>
      <c r="F281" s="243">
        <f>ROUND(E281*C281,2)</f>
        <v>0</v>
      </c>
      <c r="G281" s="289"/>
      <c r="J281" s="342"/>
    </row>
    <row r="282" spans="1:10" s="348" customFormat="1">
      <c r="A282" s="244"/>
      <c r="B282" s="458"/>
      <c r="C282" s="345"/>
      <c r="D282" s="471"/>
      <c r="E282" s="805"/>
      <c r="F282" s="243"/>
      <c r="G282" s="289"/>
      <c r="J282" s="342"/>
    </row>
    <row r="283" spans="1:10" s="348" customFormat="1" ht="37.5" customHeight="1">
      <c r="A283" s="469">
        <v>6.7</v>
      </c>
      <c r="B283" s="373" t="s">
        <v>1188</v>
      </c>
      <c r="C283" s="345">
        <v>65.78</v>
      </c>
      <c r="D283" s="471" t="s">
        <v>1</v>
      </c>
      <c r="E283" s="805"/>
      <c r="F283" s="243">
        <f>+E283*C283</f>
        <v>0</v>
      </c>
      <c r="G283" s="289"/>
      <c r="J283" s="342"/>
    </row>
    <row r="284" spans="1:10" s="348" customFormat="1">
      <c r="A284" s="244"/>
      <c r="B284" s="458"/>
      <c r="C284" s="345"/>
      <c r="D284" s="474"/>
      <c r="E284" s="805"/>
      <c r="F284" s="243"/>
      <c r="G284" s="289"/>
      <c r="J284" s="342"/>
    </row>
    <row r="285" spans="1:10" s="348" customFormat="1" ht="38.25">
      <c r="A285" s="469">
        <v>6.8</v>
      </c>
      <c r="B285" s="373" t="s">
        <v>1189</v>
      </c>
      <c r="C285" s="345">
        <v>1</v>
      </c>
      <c r="D285" s="474" t="s">
        <v>957</v>
      </c>
      <c r="E285" s="805"/>
      <c r="F285" s="243">
        <f>ROUND(E285*C285,2)</f>
        <v>0</v>
      </c>
      <c r="G285" s="289"/>
      <c r="J285" s="342"/>
    </row>
    <row r="286" spans="1:10" s="348" customFormat="1">
      <c r="A286" s="469"/>
      <c r="B286" s="373"/>
      <c r="C286" s="345"/>
      <c r="D286" s="474"/>
      <c r="E286" s="805"/>
      <c r="F286" s="243"/>
      <c r="G286" s="289"/>
      <c r="J286" s="342"/>
    </row>
    <row r="287" spans="1:10" s="348" customFormat="1">
      <c r="A287" s="354">
        <v>7</v>
      </c>
      <c r="B287" s="470" t="s">
        <v>1583</v>
      </c>
      <c r="C287" s="345">
        <v>1</v>
      </c>
      <c r="D287" s="346" t="s">
        <v>36</v>
      </c>
      <c r="E287" s="235"/>
      <c r="F287" s="243">
        <f>+E287*C287</f>
        <v>0</v>
      </c>
      <c r="G287" s="289"/>
      <c r="J287" s="342"/>
    </row>
    <row r="288" spans="1:10" s="348" customFormat="1">
      <c r="A288" s="356">
        <v>8</v>
      </c>
      <c r="B288" s="374" t="s">
        <v>1157</v>
      </c>
      <c r="C288" s="375">
        <v>1</v>
      </c>
      <c r="D288" s="346" t="s">
        <v>36</v>
      </c>
      <c r="E288" s="806"/>
      <c r="F288" s="347">
        <f t="shared" ref="F288" si="41">ROUND(C288*E288,2)</f>
        <v>0</v>
      </c>
      <c r="G288" s="289"/>
      <c r="J288" s="342"/>
    </row>
    <row r="289" spans="1:211" s="348" customFormat="1">
      <c r="A289" s="343"/>
      <c r="B289" s="353"/>
      <c r="C289" s="345"/>
      <c r="D289" s="346"/>
      <c r="E289" s="235"/>
      <c r="F289" s="242"/>
      <c r="G289" s="289"/>
      <c r="J289" s="342"/>
    </row>
    <row r="290" spans="1:211" s="321" customFormat="1">
      <c r="A290" s="316"/>
      <c r="B290" s="317" t="s">
        <v>1266</v>
      </c>
      <c r="C290" s="318"/>
      <c r="D290" s="319"/>
      <c r="E290" s="801"/>
      <c r="F290" s="320">
        <f>SUM(F76:F289)</f>
        <v>0</v>
      </c>
      <c r="G290" s="289"/>
    </row>
    <row r="291" spans="1:211" s="321" customFormat="1">
      <c r="A291" s="475"/>
      <c r="B291" s="476"/>
      <c r="C291" s="477"/>
      <c r="D291" s="478"/>
      <c r="E291" s="825"/>
      <c r="F291" s="479"/>
      <c r="G291" s="289"/>
      <c r="H291" s="480"/>
      <c r="I291" s="480"/>
      <c r="J291" s="480"/>
      <c r="K291" s="480"/>
      <c r="L291" s="480"/>
      <c r="M291" s="480"/>
      <c r="N291" s="480"/>
      <c r="O291" s="480"/>
      <c r="P291" s="480"/>
      <c r="Q291" s="480"/>
      <c r="R291" s="480"/>
      <c r="S291" s="480"/>
      <c r="T291" s="480"/>
      <c r="U291" s="480"/>
      <c r="V291" s="480"/>
      <c r="W291" s="480"/>
      <c r="X291" s="480"/>
      <c r="Y291" s="480"/>
      <c r="Z291" s="480"/>
      <c r="AA291" s="480"/>
      <c r="AB291" s="480"/>
      <c r="AC291" s="480"/>
      <c r="AD291" s="480"/>
      <c r="AE291" s="480"/>
      <c r="AF291" s="480"/>
      <c r="AG291" s="480"/>
      <c r="AH291" s="480"/>
      <c r="AI291" s="480"/>
      <c r="AJ291" s="480"/>
      <c r="AK291" s="480"/>
      <c r="AL291" s="480"/>
      <c r="AM291" s="480"/>
      <c r="AN291" s="480"/>
      <c r="AO291" s="480"/>
      <c r="AP291" s="480"/>
      <c r="AQ291" s="480"/>
      <c r="AR291" s="480"/>
      <c r="AS291" s="480"/>
      <c r="AT291" s="480"/>
      <c r="AU291" s="480"/>
      <c r="AV291" s="480"/>
      <c r="AW291" s="480"/>
      <c r="AX291" s="480"/>
      <c r="AY291" s="480"/>
      <c r="AZ291" s="480"/>
      <c r="BA291" s="480"/>
      <c r="BB291" s="480"/>
      <c r="BC291" s="480"/>
      <c r="BD291" s="480"/>
      <c r="BE291" s="480"/>
      <c r="BF291" s="480"/>
      <c r="BG291" s="480"/>
      <c r="BH291" s="480"/>
      <c r="BI291" s="480"/>
      <c r="BJ291" s="480"/>
      <c r="BK291" s="480"/>
      <c r="BL291" s="480"/>
      <c r="BM291" s="480"/>
      <c r="BN291" s="480"/>
      <c r="BO291" s="480"/>
      <c r="BP291" s="480"/>
      <c r="BQ291" s="480"/>
      <c r="BR291" s="480"/>
      <c r="BS291" s="480"/>
      <c r="BT291" s="480"/>
      <c r="BU291" s="480"/>
      <c r="BV291" s="480"/>
      <c r="BW291" s="480"/>
      <c r="BX291" s="480"/>
      <c r="BY291" s="480"/>
      <c r="BZ291" s="480"/>
      <c r="CA291" s="480"/>
      <c r="CB291" s="480"/>
      <c r="CC291" s="480"/>
      <c r="CD291" s="480"/>
      <c r="CE291" s="480"/>
      <c r="CF291" s="480"/>
      <c r="CG291" s="480"/>
      <c r="CH291" s="480"/>
      <c r="CI291" s="480"/>
      <c r="CJ291" s="480"/>
      <c r="CK291" s="480"/>
      <c r="CL291" s="480"/>
      <c r="CM291" s="480"/>
      <c r="CN291" s="480"/>
      <c r="CO291" s="480"/>
      <c r="CP291" s="480"/>
      <c r="CQ291" s="480"/>
      <c r="CR291" s="480"/>
      <c r="CS291" s="480"/>
      <c r="CT291" s="480"/>
      <c r="CU291" s="480"/>
      <c r="CV291" s="480"/>
      <c r="CW291" s="480"/>
      <c r="CX291" s="480"/>
      <c r="CY291" s="480"/>
      <c r="CZ291" s="480"/>
      <c r="DA291" s="480"/>
      <c r="DB291" s="480"/>
      <c r="DC291" s="480"/>
      <c r="DD291" s="480"/>
      <c r="DE291" s="480"/>
      <c r="DF291" s="480"/>
      <c r="DG291" s="480"/>
      <c r="DH291" s="480"/>
      <c r="DI291" s="480"/>
      <c r="DJ291" s="480"/>
      <c r="DK291" s="480"/>
      <c r="DL291" s="480"/>
      <c r="DM291" s="480"/>
      <c r="DN291" s="480"/>
      <c r="DO291" s="480"/>
      <c r="DP291" s="480"/>
      <c r="DQ291" s="480"/>
      <c r="DR291" s="480"/>
      <c r="DS291" s="480"/>
      <c r="DT291" s="480"/>
      <c r="DU291" s="480"/>
      <c r="DV291" s="480"/>
      <c r="DW291" s="480"/>
      <c r="DX291" s="480"/>
      <c r="DY291" s="480"/>
      <c r="DZ291" s="480"/>
      <c r="EA291" s="480"/>
      <c r="EB291" s="480"/>
      <c r="EC291" s="480"/>
      <c r="ED291" s="480"/>
      <c r="EE291" s="480"/>
      <c r="EF291" s="480"/>
      <c r="EG291" s="480"/>
      <c r="EH291" s="480"/>
      <c r="EI291" s="480"/>
      <c r="EJ291" s="480"/>
      <c r="EK291" s="480"/>
      <c r="EL291" s="480"/>
      <c r="EM291" s="480"/>
      <c r="EN291" s="480"/>
      <c r="EO291" s="480"/>
      <c r="EP291" s="480"/>
      <c r="EQ291" s="480"/>
      <c r="ER291" s="480"/>
      <c r="ES291" s="480"/>
      <c r="ET291" s="480"/>
      <c r="EU291" s="480"/>
      <c r="EV291" s="480"/>
      <c r="EW291" s="480"/>
      <c r="EX291" s="480"/>
      <c r="EY291" s="480"/>
      <c r="EZ291" s="480"/>
      <c r="FA291" s="480"/>
      <c r="FB291" s="480"/>
      <c r="FC291" s="480"/>
      <c r="FD291" s="480"/>
      <c r="FE291" s="480"/>
      <c r="FF291" s="480"/>
      <c r="FG291" s="480"/>
      <c r="FH291" s="480"/>
      <c r="FI291" s="480"/>
      <c r="FJ291" s="480"/>
      <c r="FK291" s="480"/>
      <c r="FL291" s="480"/>
      <c r="FM291" s="480"/>
      <c r="FN291" s="480"/>
      <c r="FO291" s="480"/>
      <c r="FP291" s="480"/>
      <c r="FQ291" s="480"/>
      <c r="FR291" s="480"/>
      <c r="FS291" s="480"/>
      <c r="FT291" s="480"/>
      <c r="FU291" s="480"/>
      <c r="FV291" s="480"/>
      <c r="FW291" s="480"/>
      <c r="FX291" s="480"/>
      <c r="FY291" s="480"/>
      <c r="FZ291" s="480"/>
      <c r="GA291" s="480"/>
      <c r="GB291" s="480"/>
      <c r="GC291" s="480"/>
      <c r="GD291" s="480"/>
      <c r="GE291" s="480"/>
      <c r="GF291" s="480"/>
      <c r="GG291" s="480"/>
      <c r="GH291" s="480"/>
      <c r="GI291" s="480"/>
      <c r="GJ291" s="480"/>
      <c r="GK291" s="480"/>
      <c r="GL291" s="480"/>
      <c r="GM291" s="480"/>
      <c r="GN291" s="480"/>
      <c r="GO291" s="480"/>
      <c r="GP291" s="480"/>
      <c r="GQ291" s="480"/>
      <c r="GR291" s="480"/>
      <c r="GS291" s="480"/>
      <c r="GT291" s="480"/>
      <c r="GU291" s="480"/>
      <c r="GV291" s="480"/>
      <c r="GW291" s="480"/>
      <c r="GX291" s="480"/>
      <c r="GY291" s="480"/>
      <c r="GZ291" s="480"/>
      <c r="HA291" s="480"/>
      <c r="HB291" s="480"/>
      <c r="HC291" s="480"/>
    </row>
    <row r="292" spans="1:211" s="321" customFormat="1">
      <c r="A292" s="481" t="s">
        <v>1023</v>
      </c>
      <c r="B292" s="482" t="s">
        <v>1265</v>
      </c>
      <c r="C292" s="483"/>
      <c r="D292" s="484"/>
      <c r="E292" s="826"/>
      <c r="F292" s="485"/>
      <c r="G292" s="289"/>
    </row>
    <row r="293" spans="1:211" s="321" customFormat="1">
      <c r="A293" s="486"/>
      <c r="B293" s="487">
        <v>0</v>
      </c>
      <c r="C293" s="483"/>
      <c r="D293" s="488"/>
      <c r="E293" s="826"/>
      <c r="F293" s="485"/>
      <c r="G293" s="289"/>
    </row>
    <row r="294" spans="1:211" s="321" customFormat="1">
      <c r="A294" s="489">
        <v>1</v>
      </c>
      <c r="B294" s="490" t="s">
        <v>969</v>
      </c>
      <c r="C294" s="491">
        <v>570</v>
      </c>
      <c r="D294" s="492" t="s">
        <v>1</v>
      </c>
      <c r="E294" s="827"/>
      <c r="F294" s="347">
        <f>E294*C294</f>
        <v>0</v>
      </c>
      <c r="G294" s="289"/>
    </row>
    <row r="295" spans="1:211" s="321" customFormat="1">
      <c r="A295" s="489"/>
      <c r="B295" s="493">
        <v>0</v>
      </c>
      <c r="C295" s="491"/>
      <c r="D295" s="494"/>
      <c r="E295" s="827"/>
      <c r="F295" s="347"/>
      <c r="G295" s="289"/>
    </row>
    <row r="296" spans="1:211" s="321" customFormat="1">
      <c r="A296" s="495">
        <v>2</v>
      </c>
      <c r="B296" s="496" t="s">
        <v>982</v>
      </c>
      <c r="C296" s="491"/>
      <c r="D296" s="497"/>
      <c r="E296" s="828"/>
      <c r="F296" s="347"/>
      <c r="G296" s="289"/>
      <c r="I296" s="498"/>
    </row>
    <row r="297" spans="1:211" s="501" customFormat="1">
      <c r="A297" s="499">
        <v>2.1</v>
      </c>
      <c r="B297" s="295" t="s">
        <v>1040</v>
      </c>
      <c r="C297" s="491">
        <v>501.6</v>
      </c>
      <c r="D297" s="346" t="s">
        <v>1158</v>
      </c>
      <c r="E297" s="829"/>
      <c r="F297" s="347">
        <f>E297*C297</f>
        <v>0</v>
      </c>
      <c r="G297" s="289"/>
    </row>
    <row r="298" spans="1:211" s="321" customFormat="1">
      <c r="A298" s="499">
        <v>2.2000000000000002</v>
      </c>
      <c r="B298" s="295" t="s">
        <v>1137</v>
      </c>
      <c r="C298" s="491">
        <v>34.200000000000003</v>
      </c>
      <c r="D298" s="346" t="s">
        <v>1158</v>
      </c>
      <c r="E298" s="829"/>
      <c r="F298" s="347">
        <f>E298*C298</f>
        <v>0</v>
      </c>
      <c r="G298" s="289"/>
      <c r="H298" s="502"/>
      <c r="I298" s="502"/>
    </row>
    <row r="299" spans="1:211" s="330" customFormat="1" ht="12.75" customHeight="1">
      <c r="A299" s="503">
        <v>2.4</v>
      </c>
      <c r="B299" s="295" t="s">
        <v>972</v>
      </c>
      <c r="C299" s="424">
        <v>399</v>
      </c>
      <c r="D299" s="346" t="s">
        <v>1159</v>
      </c>
      <c r="E299" s="829"/>
      <c r="F299" s="347">
        <f>C299*E299</f>
        <v>0</v>
      </c>
      <c r="G299" s="289"/>
      <c r="H299" s="327"/>
      <c r="I299" s="328"/>
      <c r="J299" s="328"/>
      <c r="K299" s="329"/>
      <c r="L299" s="329"/>
      <c r="N299" s="328"/>
      <c r="O299" s="504"/>
      <c r="P299" s="329"/>
      <c r="Q299" s="505"/>
      <c r="R299" s="506"/>
      <c r="S299" s="506"/>
    </row>
    <row r="300" spans="1:211" s="330" customFormat="1" ht="12.75" customHeight="1">
      <c r="A300" s="489">
        <v>2.4</v>
      </c>
      <c r="B300" s="295" t="s">
        <v>971</v>
      </c>
      <c r="C300" s="491">
        <v>105.51</v>
      </c>
      <c r="D300" s="346" t="s">
        <v>1158</v>
      </c>
      <c r="E300" s="829"/>
      <c r="F300" s="347">
        <f>C300*E300</f>
        <v>0</v>
      </c>
      <c r="G300" s="289"/>
      <c r="H300" s="327"/>
      <c r="I300" s="328"/>
      <c r="J300" s="328"/>
      <c r="K300" s="329"/>
      <c r="L300" s="329"/>
      <c r="N300" s="328"/>
      <c r="O300" s="504"/>
      <c r="P300" s="329"/>
      <c r="Q300" s="505"/>
      <c r="R300" s="506"/>
      <c r="S300" s="506"/>
    </row>
    <row r="301" spans="1:211" s="321" customFormat="1">
      <c r="A301" s="499">
        <v>2.5</v>
      </c>
      <c r="B301" s="295" t="s">
        <v>983</v>
      </c>
      <c r="C301" s="491">
        <v>439.64</v>
      </c>
      <c r="D301" s="346" t="s">
        <v>1158</v>
      </c>
      <c r="E301" s="829"/>
      <c r="F301" s="347">
        <f>E301*C301</f>
        <v>0</v>
      </c>
      <c r="G301" s="289"/>
    </row>
    <row r="302" spans="1:211" s="321" customFormat="1" ht="25.5">
      <c r="A302" s="489">
        <v>2.6</v>
      </c>
      <c r="B302" s="295" t="s">
        <v>974</v>
      </c>
      <c r="C302" s="491">
        <v>182.96</v>
      </c>
      <c r="D302" s="346" t="s">
        <v>1158</v>
      </c>
      <c r="E302" s="829"/>
      <c r="F302" s="347">
        <f>E302*C302</f>
        <v>0</v>
      </c>
      <c r="G302" s="289"/>
    </row>
    <row r="303" spans="1:211" s="321" customFormat="1">
      <c r="A303" s="489"/>
      <c r="B303" s="493">
        <v>0</v>
      </c>
      <c r="C303" s="483"/>
      <c r="D303" s="494"/>
      <c r="E303" s="827"/>
      <c r="F303" s="347"/>
      <c r="G303" s="289"/>
    </row>
    <row r="304" spans="1:211" s="321" customFormat="1">
      <c r="A304" s="507">
        <v>4</v>
      </c>
      <c r="B304" s="508" t="s">
        <v>984</v>
      </c>
      <c r="C304" s="483"/>
      <c r="D304" s="509"/>
      <c r="E304" s="803"/>
      <c r="F304" s="347"/>
      <c r="G304" s="289"/>
    </row>
    <row r="305" spans="1:39" s="321" customFormat="1" ht="25.5">
      <c r="A305" s="510">
        <v>4.0999999999999996</v>
      </c>
      <c r="B305" s="511" t="s">
        <v>1073</v>
      </c>
      <c r="C305" s="491">
        <v>581.4</v>
      </c>
      <c r="D305" s="492" t="s">
        <v>1</v>
      </c>
      <c r="E305" s="826"/>
      <c r="F305" s="347">
        <f t="shared" ref="F305:F316" si="42">E305*C305</f>
        <v>0</v>
      </c>
      <c r="G305" s="289"/>
    </row>
    <row r="306" spans="1:39" s="321" customFormat="1">
      <c r="A306" s="510"/>
      <c r="B306" s="512"/>
      <c r="C306" s="483"/>
      <c r="D306" s="513"/>
      <c r="E306" s="826"/>
      <c r="F306" s="347"/>
      <c r="G306" s="289"/>
      <c r="I306" s="514"/>
    </row>
    <row r="307" spans="1:39" s="321" customFormat="1">
      <c r="A307" s="507">
        <v>5</v>
      </c>
      <c r="B307" s="508" t="s">
        <v>985</v>
      </c>
      <c r="C307" s="483"/>
      <c r="D307" s="513"/>
      <c r="E307" s="826"/>
      <c r="F307" s="347"/>
      <c r="G307" s="289"/>
      <c r="I307" s="514"/>
    </row>
    <row r="308" spans="1:39" s="321" customFormat="1">
      <c r="A308" s="515">
        <v>5.0999999999999996</v>
      </c>
      <c r="B308" s="516" t="s">
        <v>1024</v>
      </c>
      <c r="C308" s="517">
        <v>570</v>
      </c>
      <c r="D308" s="518" t="s">
        <v>1</v>
      </c>
      <c r="E308" s="830"/>
      <c r="F308" s="366">
        <f t="shared" ref="F308" si="43">E308*C308</f>
        <v>0</v>
      </c>
      <c r="G308" s="289"/>
    </row>
    <row r="309" spans="1:39" s="321" customFormat="1">
      <c r="A309" s="510"/>
      <c r="B309" s="512"/>
      <c r="C309" s="483"/>
      <c r="D309" s="513"/>
      <c r="E309" s="826"/>
      <c r="F309" s="347"/>
      <c r="G309" s="289"/>
    </row>
    <row r="310" spans="1:39" s="441" customFormat="1" ht="38.25">
      <c r="A310" s="495">
        <v>6</v>
      </c>
      <c r="B310" s="519" t="s">
        <v>1629</v>
      </c>
      <c r="C310" s="520"/>
      <c r="D310" s="521"/>
      <c r="E310" s="831"/>
      <c r="F310" s="347">
        <f t="shared" ref="F310" si="44">ROUND(C310*E310,2)</f>
        <v>0</v>
      </c>
      <c r="G310" s="289"/>
      <c r="H310" s="361"/>
      <c r="I310" s="358"/>
      <c r="J310" s="358"/>
      <c r="K310" s="358"/>
      <c r="L310" s="358"/>
      <c r="M310" s="358"/>
      <c r="N310" s="358"/>
      <c r="O310" s="358"/>
      <c r="P310" s="358"/>
      <c r="Q310" s="358"/>
      <c r="R310" s="358"/>
      <c r="S310" s="358"/>
      <c r="T310" s="358"/>
      <c r="U310" s="358"/>
      <c r="V310" s="358"/>
      <c r="W310" s="358"/>
      <c r="X310" s="358"/>
      <c r="Y310" s="358"/>
      <c r="Z310" s="358"/>
      <c r="AA310" s="358"/>
    </row>
    <row r="311" spans="1:39" s="321" customFormat="1">
      <c r="A311" s="510">
        <v>6.1</v>
      </c>
      <c r="B311" s="511" t="s">
        <v>1631</v>
      </c>
      <c r="C311" s="491">
        <v>1</v>
      </c>
      <c r="D311" s="492" t="s">
        <v>957</v>
      </c>
      <c r="E311" s="826"/>
      <c r="F311" s="347">
        <f t="shared" ref="F311:F313" si="45">E311*C311</f>
        <v>0</v>
      </c>
      <c r="G311" s="289"/>
    </row>
    <row r="312" spans="1:39" s="321" customFormat="1">
      <c r="A312" s="510">
        <v>6.2</v>
      </c>
      <c r="B312" s="511" t="s">
        <v>1632</v>
      </c>
      <c r="C312" s="491">
        <v>2</v>
      </c>
      <c r="D312" s="492" t="s">
        <v>957</v>
      </c>
      <c r="E312" s="826"/>
      <c r="F312" s="347">
        <f t="shared" si="45"/>
        <v>0</v>
      </c>
      <c r="G312" s="289"/>
    </row>
    <row r="313" spans="1:39" s="321" customFormat="1">
      <c r="A313" s="510">
        <v>6.3</v>
      </c>
      <c r="B313" s="511" t="s">
        <v>1633</v>
      </c>
      <c r="C313" s="491">
        <v>0.13</v>
      </c>
      <c r="D313" s="492" t="s">
        <v>1158</v>
      </c>
      <c r="E313" s="826"/>
      <c r="F313" s="347">
        <f t="shared" si="45"/>
        <v>0</v>
      </c>
      <c r="G313" s="289"/>
    </row>
    <row r="314" spans="1:39" s="321" customFormat="1">
      <c r="A314" s="510"/>
      <c r="B314" s="511"/>
      <c r="C314" s="491"/>
      <c r="D314" s="492"/>
      <c r="E314" s="826"/>
      <c r="F314" s="347"/>
      <c r="G314" s="289"/>
    </row>
    <row r="315" spans="1:39" s="321" customFormat="1">
      <c r="A315" s="507">
        <v>7</v>
      </c>
      <c r="B315" s="496" t="s">
        <v>986</v>
      </c>
      <c r="C315" s="522"/>
      <c r="D315" s="494"/>
      <c r="E315" s="827"/>
      <c r="F315" s="347"/>
      <c r="G315" s="289"/>
    </row>
    <row r="316" spans="1:39" s="321" customFormat="1">
      <c r="A316" s="523">
        <v>7.1</v>
      </c>
      <c r="B316" s="511" t="s">
        <v>1024</v>
      </c>
      <c r="C316" s="524">
        <v>570</v>
      </c>
      <c r="D316" s="492" t="s">
        <v>1</v>
      </c>
      <c r="E316" s="826"/>
      <c r="F316" s="347">
        <f t="shared" si="42"/>
        <v>0</v>
      </c>
      <c r="G316" s="289"/>
    </row>
    <row r="317" spans="1:39" s="321" customFormat="1" ht="9" customHeight="1">
      <c r="A317" s="489"/>
      <c r="B317" s="493"/>
      <c r="C317" s="522"/>
      <c r="D317" s="525"/>
      <c r="E317" s="827"/>
      <c r="F317" s="347"/>
      <c r="G317" s="289"/>
    </row>
    <row r="318" spans="1:39" s="531" customFormat="1">
      <c r="A318" s="526">
        <v>8</v>
      </c>
      <c r="B318" s="527" t="s">
        <v>1745</v>
      </c>
      <c r="C318" s="528"/>
      <c r="D318" s="529"/>
      <c r="E318" s="832"/>
      <c r="F318" s="347">
        <f t="shared" ref="F318" si="46">ROUND(E318*C318,2)</f>
        <v>0</v>
      </c>
      <c r="G318" s="289"/>
      <c r="H318" s="530"/>
      <c r="I318" s="348"/>
      <c r="J318" s="348"/>
      <c r="K318" s="348"/>
      <c r="L318" s="348"/>
      <c r="M318" s="348"/>
      <c r="N318" s="348"/>
      <c r="O318" s="348"/>
      <c r="P318" s="348"/>
      <c r="Q318" s="348"/>
      <c r="R318" s="348"/>
      <c r="S318" s="348"/>
      <c r="T318" s="348"/>
      <c r="U318" s="348"/>
      <c r="V318" s="348"/>
      <c r="W318" s="348"/>
      <c r="X318" s="348"/>
      <c r="Y318" s="348"/>
      <c r="Z318" s="348"/>
      <c r="AA318" s="348"/>
      <c r="AB318" s="348"/>
      <c r="AC318" s="348"/>
      <c r="AD318" s="348"/>
      <c r="AE318" s="348"/>
      <c r="AF318" s="348"/>
      <c r="AG318" s="348"/>
      <c r="AH318" s="348"/>
      <c r="AI318" s="348"/>
      <c r="AJ318" s="348"/>
      <c r="AK318" s="348"/>
      <c r="AL318" s="348"/>
      <c r="AM318" s="348"/>
    </row>
    <row r="319" spans="1:39" s="535" customFormat="1" ht="41.25" customHeight="1">
      <c r="A319" s="523">
        <v>8.1</v>
      </c>
      <c r="B319" s="248" t="s">
        <v>1746</v>
      </c>
      <c r="C319" s="532">
        <v>1</v>
      </c>
      <c r="D319" s="533" t="s">
        <v>957</v>
      </c>
      <c r="E319" s="833"/>
      <c r="F319" s="347">
        <f>ROUND(C319*E319,2)</f>
        <v>0</v>
      </c>
      <c r="G319" s="289"/>
      <c r="H319" s="534"/>
    </row>
    <row r="320" spans="1:39" s="402" customFormat="1" ht="15" customHeight="1">
      <c r="A320" s="523">
        <v>8.1999999999999993</v>
      </c>
      <c r="B320" s="249" t="s">
        <v>1752</v>
      </c>
      <c r="C320" s="532">
        <v>1</v>
      </c>
      <c r="D320" s="533" t="s">
        <v>957</v>
      </c>
      <c r="E320" s="833"/>
      <c r="F320" s="347">
        <f>ROUND(C320*E320,2)</f>
        <v>0</v>
      </c>
      <c r="G320" s="289"/>
      <c r="H320" s="536"/>
    </row>
    <row r="321" spans="1:9" s="321" customFormat="1">
      <c r="A321" s="523"/>
      <c r="B321" s="537"/>
      <c r="C321" s="538"/>
      <c r="D321" s="492"/>
      <c r="E321" s="834"/>
      <c r="F321" s="347"/>
      <c r="G321" s="289"/>
      <c r="I321" s="327"/>
    </row>
    <row r="322" spans="1:9" s="336" customFormat="1">
      <c r="A322" s="507">
        <v>9</v>
      </c>
      <c r="B322" s="508" t="s">
        <v>1102</v>
      </c>
      <c r="C322" s="483"/>
      <c r="D322" s="539"/>
      <c r="E322" s="803"/>
      <c r="F322" s="347"/>
      <c r="G322" s="289"/>
      <c r="H322" s="327"/>
      <c r="I322" s="327"/>
    </row>
    <row r="323" spans="1:9" s="321" customFormat="1">
      <c r="A323" s="523">
        <v>9.1</v>
      </c>
      <c r="B323" s="537" t="s">
        <v>980</v>
      </c>
      <c r="C323" s="538">
        <v>1026</v>
      </c>
      <c r="D323" s="492" t="s">
        <v>1</v>
      </c>
      <c r="E323" s="834"/>
      <c r="F323" s="347">
        <f t="shared" ref="F323:F327" si="47">ROUND(C323*E323,2)</f>
        <v>0</v>
      </c>
      <c r="G323" s="289"/>
      <c r="I323" s="327"/>
    </row>
    <row r="324" spans="1:9" s="321" customFormat="1">
      <c r="A324" s="523">
        <v>9.1999999999999993</v>
      </c>
      <c r="B324" s="537" t="s">
        <v>1045</v>
      </c>
      <c r="C324" s="538">
        <v>384.75</v>
      </c>
      <c r="D324" s="291" t="s">
        <v>1042</v>
      </c>
      <c r="E324" s="834"/>
      <c r="F324" s="347">
        <f t="shared" si="47"/>
        <v>0</v>
      </c>
      <c r="G324" s="289"/>
    </row>
    <row r="325" spans="1:9" s="321" customFormat="1" ht="25.5">
      <c r="A325" s="523">
        <v>9.3000000000000007</v>
      </c>
      <c r="B325" s="537" t="s">
        <v>974</v>
      </c>
      <c r="C325" s="538">
        <v>500.18</v>
      </c>
      <c r="D325" s="492" t="s">
        <v>1158</v>
      </c>
      <c r="E325" s="834"/>
      <c r="F325" s="347">
        <f t="shared" si="47"/>
        <v>0</v>
      </c>
      <c r="G325" s="289"/>
    </row>
    <row r="326" spans="1:9" s="290" customFormat="1">
      <c r="A326" s="523">
        <v>9.4</v>
      </c>
      <c r="B326" s="249" t="s">
        <v>1041</v>
      </c>
      <c r="C326" s="285">
        <v>384.75</v>
      </c>
      <c r="D326" s="291" t="s">
        <v>1042</v>
      </c>
      <c r="E326" s="800"/>
      <c r="F326" s="347">
        <f>ROUND(C326*E326,2)</f>
        <v>0</v>
      </c>
      <c r="G326" s="289"/>
      <c r="H326" s="289"/>
      <c r="I326" s="289"/>
    </row>
    <row r="327" spans="1:9" s="290" customFormat="1" ht="25.5">
      <c r="A327" s="523">
        <v>9.5</v>
      </c>
      <c r="B327" s="249" t="s">
        <v>1046</v>
      </c>
      <c r="C327" s="285">
        <v>480.94</v>
      </c>
      <c r="D327" s="291" t="s">
        <v>1042</v>
      </c>
      <c r="E327" s="800"/>
      <c r="F327" s="292">
        <f t="shared" si="47"/>
        <v>0</v>
      </c>
      <c r="G327" s="289"/>
      <c r="H327" s="289"/>
      <c r="I327" s="289"/>
    </row>
    <row r="328" spans="1:9" s="540" customFormat="1" ht="13.5" customHeight="1">
      <c r="A328" s="523">
        <v>9.6</v>
      </c>
      <c r="B328" s="303" t="s">
        <v>1709</v>
      </c>
      <c r="C328" s="304">
        <v>1563.06</v>
      </c>
      <c r="D328" s="291" t="s">
        <v>1730</v>
      </c>
      <c r="E328" s="231"/>
      <c r="F328" s="292">
        <f t="shared" ref="F328" si="48">ROUND((C328*E328),2)</f>
        <v>0</v>
      </c>
      <c r="G328" s="289"/>
    </row>
    <row r="329" spans="1:9" s="321" customFormat="1">
      <c r="A329" s="541"/>
      <c r="B329" s="542"/>
      <c r="C329" s="538"/>
      <c r="D329" s="492"/>
      <c r="E329" s="835"/>
      <c r="F329" s="543"/>
      <c r="G329" s="289"/>
    </row>
    <row r="330" spans="1:9" s="290" customFormat="1" ht="76.5">
      <c r="A330" s="314">
        <v>10</v>
      </c>
      <c r="B330" s="544" t="s">
        <v>1021</v>
      </c>
      <c r="C330" s="287">
        <v>570</v>
      </c>
      <c r="D330" s="545" t="s">
        <v>1</v>
      </c>
      <c r="E330" s="836"/>
      <c r="F330" s="288">
        <f t="shared" ref="F330" si="49">ROUND(C330*E330,2)</f>
        <v>0</v>
      </c>
      <c r="G330" s="289"/>
    </row>
    <row r="331" spans="1:9" s="290" customFormat="1" ht="15.75" customHeight="1">
      <c r="A331" s="314"/>
      <c r="B331" s="315"/>
      <c r="C331" s="285"/>
      <c r="D331" s="291"/>
      <c r="E331" s="800"/>
      <c r="F331" s="292"/>
      <c r="G331" s="289"/>
    </row>
    <row r="332" spans="1:9" s="290" customFormat="1" ht="25.5">
      <c r="A332" s="314">
        <v>11</v>
      </c>
      <c r="B332" s="544" t="s">
        <v>1020</v>
      </c>
      <c r="C332" s="287">
        <v>570</v>
      </c>
      <c r="D332" s="545" t="s">
        <v>1</v>
      </c>
      <c r="E332" s="837"/>
      <c r="F332" s="292">
        <f>ROUND(C332*E332,2)</f>
        <v>0</v>
      </c>
      <c r="G332" s="289"/>
    </row>
    <row r="333" spans="1:9" s="321" customFormat="1">
      <c r="A333" s="316"/>
      <c r="B333" s="317" t="s">
        <v>1025</v>
      </c>
      <c r="C333" s="318"/>
      <c r="D333" s="319"/>
      <c r="E333" s="801"/>
      <c r="F333" s="320">
        <f>SUM(F294:F332)</f>
        <v>0</v>
      </c>
      <c r="G333" s="289"/>
    </row>
    <row r="334" spans="1:9" s="321" customFormat="1">
      <c r="A334" s="546"/>
      <c r="B334" s="547" t="s">
        <v>1026</v>
      </c>
      <c r="C334" s="548"/>
      <c r="D334" s="549"/>
      <c r="E334" s="838"/>
      <c r="F334" s="550">
        <f>+F333+F290+F73</f>
        <v>0</v>
      </c>
      <c r="G334" s="289"/>
    </row>
    <row r="335" spans="1:9" s="290" customFormat="1">
      <c r="A335" s="294"/>
      <c r="B335" s="295"/>
      <c r="C335" s="296"/>
      <c r="D335" s="291"/>
      <c r="E335" s="231"/>
      <c r="F335" s="297"/>
      <c r="G335" s="289"/>
    </row>
    <row r="336" spans="1:9" s="290" customFormat="1">
      <c r="A336" s="283" t="s">
        <v>1047</v>
      </c>
      <c r="B336" s="284" t="s">
        <v>965</v>
      </c>
      <c r="C336" s="285"/>
      <c r="D336" s="286"/>
      <c r="E336" s="836"/>
      <c r="F336" s="288"/>
      <c r="G336" s="289"/>
    </row>
    <row r="337" spans="1:9" s="290" customFormat="1">
      <c r="A337" s="283"/>
      <c r="B337" s="284"/>
      <c r="C337" s="285"/>
      <c r="D337" s="291"/>
      <c r="E337" s="800"/>
      <c r="F337" s="292"/>
      <c r="G337" s="289"/>
    </row>
    <row r="338" spans="1:9" s="290" customFormat="1">
      <c r="A338" s="283" t="s">
        <v>1048</v>
      </c>
      <c r="B338" s="284" t="s">
        <v>1049</v>
      </c>
      <c r="C338" s="285"/>
      <c r="D338" s="291"/>
      <c r="E338" s="800"/>
      <c r="F338" s="292"/>
      <c r="G338" s="289"/>
    </row>
    <row r="339" spans="1:9" s="290" customFormat="1">
      <c r="A339" s="283">
        <v>1</v>
      </c>
      <c r="B339" s="293" t="s">
        <v>969</v>
      </c>
      <c r="C339" s="285">
        <v>5094.78</v>
      </c>
      <c r="D339" s="291" t="s">
        <v>1</v>
      </c>
      <c r="E339" s="800"/>
      <c r="F339" s="292">
        <f>ROUND(C339*E339,2)</f>
        <v>0</v>
      </c>
      <c r="G339" s="289"/>
    </row>
    <row r="340" spans="1:9" s="290" customFormat="1">
      <c r="A340" s="283"/>
      <c r="B340" s="284"/>
      <c r="C340" s="285"/>
      <c r="D340" s="291"/>
      <c r="E340" s="800"/>
      <c r="F340" s="292">
        <f t="shared" ref="F340:F342" si="50">ROUND(C340*E340,2)</f>
        <v>0</v>
      </c>
      <c r="G340" s="289"/>
    </row>
    <row r="341" spans="1:9" s="290" customFormat="1">
      <c r="A341" s="283">
        <v>2</v>
      </c>
      <c r="B341" s="284" t="s">
        <v>970</v>
      </c>
      <c r="C341" s="285"/>
      <c r="D341" s="291"/>
      <c r="E341" s="800"/>
      <c r="F341" s="292">
        <f t="shared" si="50"/>
        <v>0</v>
      </c>
      <c r="G341" s="289"/>
    </row>
    <row r="342" spans="1:9" s="290" customFormat="1">
      <c r="A342" s="294">
        <v>2.1</v>
      </c>
      <c r="B342" s="295" t="s">
        <v>1040</v>
      </c>
      <c r="C342" s="296">
        <v>6750.07</v>
      </c>
      <c r="D342" s="492" t="s">
        <v>1158</v>
      </c>
      <c r="E342" s="231"/>
      <c r="F342" s="297">
        <f t="shared" si="50"/>
        <v>0</v>
      </c>
      <c r="G342" s="289"/>
    </row>
    <row r="343" spans="1:9" s="290" customFormat="1">
      <c r="A343" s="294">
        <v>2.2000000000000002</v>
      </c>
      <c r="B343" s="295" t="s">
        <v>971</v>
      </c>
      <c r="C343" s="296">
        <v>1408.05</v>
      </c>
      <c r="D343" s="492" t="s">
        <v>1158</v>
      </c>
      <c r="E343" s="231"/>
      <c r="F343" s="297">
        <f>ROUND(C343*E343,2)</f>
        <v>0</v>
      </c>
      <c r="G343" s="289"/>
    </row>
    <row r="344" spans="1:9" s="290" customFormat="1">
      <c r="A344" s="294">
        <v>2.2999999999999998</v>
      </c>
      <c r="B344" s="295" t="s">
        <v>972</v>
      </c>
      <c r="C344" s="296">
        <v>4156.59</v>
      </c>
      <c r="D344" s="492" t="s">
        <v>1158</v>
      </c>
      <c r="E344" s="231"/>
      <c r="F344" s="297">
        <f>C344*E344</f>
        <v>0</v>
      </c>
      <c r="G344" s="289"/>
    </row>
    <row r="345" spans="1:9" s="290" customFormat="1">
      <c r="A345" s="294">
        <v>2.4</v>
      </c>
      <c r="B345" s="295" t="s">
        <v>1137</v>
      </c>
      <c r="C345" s="296">
        <v>415.64</v>
      </c>
      <c r="D345" s="492" t="s">
        <v>1158</v>
      </c>
      <c r="E345" s="231"/>
      <c r="F345" s="297">
        <f>C345*E345</f>
        <v>0</v>
      </c>
      <c r="G345" s="289"/>
    </row>
    <row r="346" spans="1:9" s="290" customFormat="1" ht="13.5" customHeight="1">
      <c r="A346" s="294">
        <v>2.5</v>
      </c>
      <c r="B346" s="298" t="s">
        <v>1579</v>
      </c>
      <c r="C346" s="296">
        <v>5866.86</v>
      </c>
      <c r="D346" s="492" t="s">
        <v>1158</v>
      </c>
      <c r="E346" s="231"/>
      <c r="F346" s="297">
        <f>C346*E346</f>
        <v>0</v>
      </c>
      <c r="G346" s="289"/>
    </row>
    <row r="347" spans="1:9" s="290" customFormat="1" ht="25.5">
      <c r="A347" s="305">
        <v>2.6</v>
      </c>
      <c r="B347" s="551" t="s">
        <v>974</v>
      </c>
      <c r="C347" s="552">
        <v>2467.9</v>
      </c>
      <c r="D347" s="518" t="s">
        <v>1158</v>
      </c>
      <c r="E347" s="250"/>
      <c r="F347" s="309">
        <f>C347*E347</f>
        <v>0</v>
      </c>
      <c r="G347" s="289"/>
    </row>
    <row r="348" spans="1:9" s="290" customFormat="1">
      <c r="A348" s="294"/>
      <c r="B348" s="295"/>
      <c r="C348" s="296"/>
      <c r="D348" s="291"/>
      <c r="E348" s="231"/>
      <c r="F348" s="297">
        <f t="shared" ref="F348:F352" si="51">ROUND(C348*E348,2)</f>
        <v>0</v>
      </c>
      <c r="G348" s="289"/>
    </row>
    <row r="349" spans="1:9" s="290" customFormat="1">
      <c r="A349" s="283">
        <v>3</v>
      </c>
      <c r="B349" s="284" t="s">
        <v>24</v>
      </c>
      <c r="C349" s="285"/>
      <c r="D349" s="291"/>
      <c r="E349" s="800"/>
      <c r="F349" s="292">
        <f t="shared" si="51"/>
        <v>0</v>
      </c>
      <c r="G349" s="289"/>
    </row>
    <row r="350" spans="1:9" s="290" customFormat="1" ht="12.75" customHeight="1">
      <c r="A350" s="294">
        <v>3.1</v>
      </c>
      <c r="B350" s="295" t="s">
        <v>1001</v>
      </c>
      <c r="C350" s="296">
        <v>4847.82</v>
      </c>
      <c r="D350" s="291" t="s">
        <v>1</v>
      </c>
      <c r="E350" s="231"/>
      <c r="F350" s="297">
        <f t="shared" si="51"/>
        <v>0</v>
      </c>
      <c r="G350" s="289"/>
    </row>
    <row r="351" spans="1:9" s="290" customFormat="1" ht="25.5" customHeight="1">
      <c r="A351" s="553">
        <f>+A350+0.1</f>
        <v>3.2</v>
      </c>
      <c r="B351" s="298" t="s">
        <v>1052</v>
      </c>
      <c r="C351" s="296">
        <v>287.73</v>
      </c>
      <c r="D351" s="291" t="s">
        <v>1</v>
      </c>
      <c r="E351" s="231"/>
      <c r="F351" s="297">
        <f t="shared" ref="F351" si="52">ROUND(C351*E351,2)</f>
        <v>0</v>
      </c>
      <c r="G351" s="289"/>
    </row>
    <row r="352" spans="1:9" s="290" customFormat="1" ht="25.5">
      <c r="A352" s="553">
        <f>+A351+0.1</f>
        <v>3.3</v>
      </c>
      <c r="B352" s="554" t="s">
        <v>1050</v>
      </c>
      <c r="C352" s="285">
        <v>113.16</v>
      </c>
      <c r="D352" s="291" t="s">
        <v>1</v>
      </c>
      <c r="E352" s="800"/>
      <c r="F352" s="292">
        <f t="shared" si="51"/>
        <v>0</v>
      </c>
      <c r="G352" s="289"/>
      <c r="H352" s="289"/>
      <c r="I352" s="289"/>
    </row>
    <row r="353" spans="1:10" s="290" customFormat="1" ht="13.5" customHeight="1">
      <c r="A353" s="294"/>
      <c r="B353" s="295"/>
      <c r="C353" s="296"/>
      <c r="D353" s="291"/>
      <c r="E353" s="231"/>
      <c r="F353" s="297"/>
      <c r="G353" s="289"/>
    </row>
    <row r="354" spans="1:10" s="290" customFormat="1">
      <c r="A354" s="283">
        <v>4</v>
      </c>
      <c r="B354" s="284" t="s">
        <v>1000</v>
      </c>
      <c r="C354" s="285"/>
      <c r="D354" s="291"/>
      <c r="E354" s="800"/>
      <c r="F354" s="292">
        <f t="shared" ref="F354:F356" si="53">ROUND(C354*E354,2)</f>
        <v>0</v>
      </c>
      <c r="G354" s="289"/>
    </row>
    <row r="355" spans="1:10" s="290" customFormat="1">
      <c r="A355" s="294">
        <v>4.0999999999999996</v>
      </c>
      <c r="B355" s="295" t="s">
        <v>975</v>
      </c>
      <c r="C355" s="296">
        <v>4985.97</v>
      </c>
      <c r="D355" s="291" t="s">
        <v>1</v>
      </c>
      <c r="E355" s="231"/>
      <c r="F355" s="297">
        <f t="shared" si="53"/>
        <v>0</v>
      </c>
      <c r="G355" s="289"/>
    </row>
    <row r="356" spans="1:10" s="290" customFormat="1">
      <c r="A356" s="555">
        <v>4.2</v>
      </c>
      <c r="B356" s="556" t="s">
        <v>1051</v>
      </c>
      <c r="C356" s="557">
        <v>108.81</v>
      </c>
      <c r="D356" s="291" t="s">
        <v>1</v>
      </c>
      <c r="E356" s="800"/>
      <c r="F356" s="292">
        <f t="shared" si="53"/>
        <v>0</v>
      </c>
      <c r="G356" s="289"/>
      <c r="H356" s="289"/>
      <c r="I356" s="289"/>
    </row>
    <row r="357" spans="1:10" s="290" customFormat="1" ht="13.5" customHeight="1">
      <c r="A357" s="294"/>
      <c r="B357" s="295"/>
      <c r="C357" s="296"/>
      <c r="D357" s="291"/>
      <c r="E357" s="231"/>
      <c r="F357" s="297"/>
      <c r="G357" s="289"/>
    </row>
    <row r="358" spans="1:10" s="290" customFormat="1">
      <c r="A358" s="283">
        <v>5</v>
      </c>
      <c r="B358" s="284" t="s">
        <v>1122</v>
      </c>
      <c r="C358" s="285">
        <v>1885.46</v>
      </c>
      <c r="D358" s="291" t="s">
        <v>1042</v>
      </c>
      <c r="E358" s="800"/>
      <c r="F358" s="292">
        <f t="shared" ref="F358" si="54">ROUND(C358*E358,2)</f>
        <v>0</v>
      </c>
      <c r="G358" s="289"/>
      <c r="H358" s="289"/>
      <c r="I358" s="289"/>
      <c r="J358" s="289"/>
    </row>
    <row r="359" spans="1:10" s="290" customFormat="1">
      <c r="A359" s="558"/>
      <c r="B359" s="559"/>
      <c r="C359" s="285"/>
      <c r="D359" s="560"/>
      <c r="E359" s="839"/>
      <c r="F359" s="561"/>
      <c r="G359" s="289"/>
      <c r="H359" s="289"/>
      <c r="I359" s="289"/>
      <c r="J359" s="289"/>
    </row>
    <row r="360" spans="1:10" s="290" customFormat="1">
      <c r="A360" s="283">
        <v>6</v>
      </c>
      <c r="B360" s="284" t="s">
        <v>976</v>
      </c>
      <c r="C360" s="285"/>
      <c r="D360" s="291"/>
      <c r="E360" s="800"/>
      <c r="F360" s="292"/>
      <c r="G360" s="289"/>
    </row>
    <row r="361" spans="1:10" s="290" customFormat="1">
      <c r="A361" s="294">
        <v>6.1</v>
      </c>
      <c r="B361" s="295" t="s">
        <v>1098</v>
      </c>
      <c r="C361" s="296">
        <v>66</v>
      </c>
      <c r="D361" s="474" t="s">
        <v>957</v>
      </c>
      <c r="E361" s="231"/>
      <c r="F361" s="297">
        <f t="shared" ref="F361:F362" si="55">E361*C361</f>
        <v>0</v>
      </c>
      <c r="G361" s="289"/>
    </row>
    <row r="362" spans="1:10" s="290" customFormat="1">
      <c r="A362" s="294">
        <v>6.2</v>
      </c>
      <c r="B362" s="295" t="s">
        <v>1099</v>
      </c>
      <c r="C362" s="296">
        <v>18</v>
      </c>
      <c r="D362" s="474" t="s">
        <v>957</v>
      </c>
      <c r="E362" s="231"/>
      <c r="F362" s="297">
        <f t="shared" si="55"/>
        <v>0</v>
      </c>
      <c r="G362" s="289"/>
    </row>
    <row r="363" spans="1:10" s="290" customFormat="1">
      <c r="A363" s="294">
        <v>6.3</v>
      </c>
      <c r="B363" s="295" t="s">
        <v>1100</v>
      </c>
      <c r="C363" s="296">
        <v>9</v>
      </c>
      <c r="D363" s="474" t="s">
        <v>957</v>
      </c>
      <c r="E363" s="231"/>
      <c r="F363" s="297">
        <f t="shared" ref="F363" si="56">E363*C363</f>
        <v>0</v>
      </c>
      <c r="G363" s="289"/>
    </row>
    <row r="364" spans="1:10" s="290" customFormat="1">
      <c r="A364" s="294">
        <v>6.4</v>
      </c>
      <c r="B364" s="295" t="s">
        <v>1101</v>
      </c>
      <c r="C364" s="296">
        <v>5</v>
      </c>
      <c r="D364" s="474" t="s">
        <v>957</v>
      </c>
      <c r="E364" s="231"/>
      <c r="F364" s="297">
        <f t="shared" ref="F364" si="57">E364*C364</f>
        <v>0</v>
      </c>
      <c r="G364" s="289"/>
    </row>
    <row r="365" spans="1:10" s="290" customFormat="1">
      <c r="A365" s="294">
        <v>6.5</v>
      </c>
      <c r="B365" s="295" t="s">
        <v>1096</v>
      </c>
      <c r="C365" s="296">
        <v>3</v>
      </c>
      <c r="D365" s="474" t="s">
        <v>957</v>
      </c>
      <c r="E365" s="231"/>
      <c r="F365" s="297">
        <f t="shared" ref="F365" si="58">E365*C365</f>
        <v>0</v>
      </c>
      <c r="G365" s="289"/>
    </row>
    <row r="366" spans="1:10" s="290" customFormat="1">
      <c r="A366" s="294">
        <v>6.6</v>
      </c>
      <c r="B366" s="295" t="s">
        <v>1094</v>
      </c>
      <c r="C366" s="296">
        <v>1</v>
      </c>
      <c r="D366" s="474" t="s">
        <v>957</v>
      </c>
      <c r="E366" s="231"/>
      <c r="F366" s="297">
        <f t="shared" ref="F366" si="59">E366*C366</f>
        <v>0</v>
      </c>
      <c r="G366" s="289"/>
    </row>
    <row r="367" spans="1:10" s="290" customFormat="1">
      <c r="A367" s="294">
        <v>6.7</v>
      </c>
      <c r="B367" s="295" t="s">
        <v>1095</v>
      </c>
      <c r="C367" s="296">
        <v>1</v>
      </c>
      <c r="D367" s="474" t="s">
        <v>957</v>
      </c>
      <c r="E367" s="231"/>
      <c r="F367" s="297">
        <f t="shared" ref="F367" si="60">E367*C367</f>
        <v>0</v>
      </c>
      <c r="G367" s="289"/>
    </row>
    <row r="368" spans="1:10" s="290" customFormat="1">
      <c r="A368" s="294">
        <v>6.8</v>
      </c>
      <c r="B368" s="295" t="s">
        <v>1097</v>
      </c>
      <c r="C368" s="296">
        <v>1</v>
      </c>
      <c r="D368" s="474" t="s">
        <v>957</v>
      </c>
      <c r="E368" s="231"/>
      <c r="F368" s="297">
        <f t="shared" ref="F368" si="61">E368*C368</f>
        <v>0</v>
      </c>
      <c r="G368" s="289"/>
    </row>
    <row r="369" spans="1:9" s="290" customFormat="1" ht="13.5" customHeight="1">
      <c r="A369" s="294"/>
      <c r="B369" s="295"/>
      <c r="C369" s="296"/>
      <c r="D369" s="291"/>
      <c r="E369" s="231"/>
      <c r="F369" s="297"/>
      <c r="G369" s="289"/>
    </row>
    <row r="370" spans="1:9" s="290" customFormat="1">
      <c r="A370" s="283">
        <v>7</v>
      </c>
      <c r="B370" s="284" t="s">
        <v>979</v>
      </c>
      <c r="C370" s="285"/>
      <c r="D370" s="291"/>
      <c r="E370" s="800"/>
      <c r="F370" s="292"/>
      <c r="G370" s="289"/>
    </row>
    <row r="371" spans="1:9" s="290" customFormat="1">
      <c r="A371" s="294">
        <v>7.1</v>
      </c>
      <c r="B371" s="249" t="s">
        <v>1119</v>
      </c>
      <c r="C371" s="296">
        <v>100</v>
      </c>
      <c r="D371" s="474" t="s">
        <v>957</v>
      </c>
      <c r="E371" s="800"/>
      <c r="F371" s="297">
        <f>E371*C371</f>
        <v>0</v>
      </c>
      <c r="G371" s="289"/>
    </row>
    <row r="372" spans="1:9" s="290" customFormat="1">
      <c r="A372" s="294">
        <v>7.2</v>
      </c>
      <c r="B372" s="249" t="s">
        <v>1120</v>
      </c>
      <c r="C372" s="296">
        <v>80</v>
      </c>
      <c r="D372" s="474" t="s">
        <v>957</v>
      </c>
      <c r="E372" s="800"/>
      <c r="F372" s="297">
        <f>E372*C372</f>
        <v>0</v>
      </c>
      <c r="G372" s="289"/>
    </row>
    <row r="373" spans="1:9" s="290" customFormat="1" ht="12.75" customHeight="1">
      <c r="A373" s="294"/>
      <c r="B373" s="295"/>
      <c r="C373" s="296"/>
      <c r="D373" s="291"/>
      <c r="E373" s="231"/>
      <c r="F373" s="297"/>
      <c r="G373" s="289"/>
    </row>
    <row r="374" spans="1:9" s="290" customFormat="1">
      <c r="A374" s="283">
        <v>8</v>
      </c>
      <c r="B374" s="562" t="s">
        <v>1055</v>
      </c>
      <c r="C374" s="285"/>
      <c r="D374" s="291"/>
      <c r="E374" s="800"/>
      <c r="F374" s="292"/>
      <c r="G374" s="289"/>
      <c r="H374" s="289"/>
      <c r="I374" s="289"/>
    </row>
    <row r="375" spans="1:9" s="290" customFormat="1">
      <c r="A375" s="294">
        <v>8.1</v>
      </c>
      <c r="B375" s="295" t="s">
        <v>1056</v>
      </c>
      <c r="C375" s="296">
        <v>8</v>
      </c>
      <c r="D375" s="474" t="s">
        <v>957</v>
      </c>
      <c r="E375" s="800"/>
      <c r="F375" s="297">
        <f>E375*C375</f>
        <v>0</v>
      </c>
      <c r="G375" s="289"/>
    </row>
    <row r="376" spans="1:9" s="290" customFormat="1">
      <c r="A376" s="294">
        <v>8.1999999999999993</v>
      </c>
      <c r="B376" s="295" t="s">
        <v>1054</v>
      </c>
      <c r="C376" s="296">
        <v>9</v>
      </c>
      <c r="D376" s="474" t="s">
        <v>957</v>
      </c>
      <c r="E376" s="800"/>
      <c r="F376" s="297">
        <f>E376*C376</f>
        <v>0</v>
      </c>
      <c r="G376" s="289"/>
    </row>
    <row r="377" spans="1:9" s="290" customFormat="1">
      <c r="A377" s="294">
        <v>8.3000000000000007</v>
      </c>
      <c r="B377" s="295" t="s">
        <v>1053</v>
      </c>
      <c r="C377" s="296">
        <v>4</v>
      </c>
      <c r="D377" s="474" t="s">
        <v>957</v>
      </c>
      <c r="E377" s="231"/>
      <c r="F377" s="297">
        <f>E377*C377</f>
        <v>0</v>
      </c>
      <c r="G377" s="289"/>
    </row>
    <row r="378" spans="1:9" s="290" customFormat="1">
      <c r="A378" s="313"/>
      <c r="B378" s="562"/>
      <c r="C378" s="285"/>
      <c r="D378" s="291"/>
      <c r="E378" s="800"/>
      <c r="F378" s="292"/>
      <c r="G378" s="289"/>
      <c r="H378" s="289"/>
      <c r="I378" s="289"/>
    </row>
    <row r="379" spans="1:9" s="290" customFormat="1">
      <c r="A379" s="283">
        <v>9</v>
      </c>
      <c r="B379" s="284" t="s">
        <v>1002</v>
      </c>
      <c r="C379" s="285"/>
      <c r="D379" s="291"/>
      <c r="E379" s="800"/>
      <c r="F379" s="292"/>
      <c r="G379" s="289"/>
    </row>
    <row r="380" spans="1:9" s="290" customFormat="1">
      <c r="A380" s="299">
        <v>9.1</v>
      </c>
      <c r="B380" s="300" t="s">
        <v>1004</v>
      </c>
      <c r="C380" s="301"/>
      <c r="D380" s="302"/>
      <c r="E380" s="232"/>
      <c r="F380" s="297"/>
      <c r="G380" s="289"/>
    </row>
    <row r="381" spans="1:9" s="290" customFormat="1">
      <c r="A381" s="294" t="s">
        <v>1123</v>
      </c>
      <c r="B381" s="295" t="s">
        <v>1005</v>
      </c>
      <c r="C381" s="296">
        <v>6</v>
      </c>
      <c r="D381" s="291" t="s">
        <v>1</v>
      </c>
      <c r="E381" s="231"/>
      <c r="F381" s="297">
        <f>ROUND(E381*C381,2)</f>
        <v>0</v>
      </c>
      <c r="G381" s="289"/>
    </row>
    <row r="382" spans="1:9" s="290" customFormat="1">
      <c r="A382" s="294" t="s">
        <v>1124</v>
      </c>
      <c r="B382" s="295" t="s">
        <v>1006</v>
      </c>
      <c r="C382" s="296">
        <v>6</v>
      </c>
      <c r="D382" s="291" t="s">
        <v>1</v>
      </c>
      <c r="E382" s="231"/>
      <c r="F382" s="297">
        <f>ROUND(E382*C382,2)</f>
        <v>0</v>
      </c>
      <c r="G382" s="289"/>
    </row>
    <row r="383" spans="1:9" s="290" customFormat="1">
      <c r="A383" s="294" t="s">
        <v>1125</v>
      </c>
      <c r="B383" s="295" t="s">
        <v>1007</v>
      </c>
      <c r="C383" s="296">
        <v>6</v>
      </c>
      <c r="D383" s="291" t="s">
        <v>1</v>
      </c>
      <c r="E383" s="231"/>
      <c r="F383" s="297">
        <f>ROUND(E383*C383,2)</f>
        <v>0</v>
      </c>
      <c r="G383" s="289"/>
    </row>
    <row r="384" spans="1:9" s="290" customFormat="1">
      <c r="A384" s="294" t="s">
        <v>1126</v>
      </c>
      <c r="B384" s="295" t="s">
        <v>1008</v>
      </c>
      <c r="C384" s="296">
        <v>6</v>
      </c>
      <c r="D384" s="291" t="s">
        <v>1</v>
      </c>
      <c r="E384" s="231"/>
      <c r="F384" s="297">
        <f>ROUND(E384*C384,2)</f>
        <v>0</v>
      </c>
      <c r="G384" s="289"/>
    </row>
    <row r="385" spans="1:10" s="290" customFormat="1">
      <c r="A385" s="294" t="s">
        <v>1127</v>
      </c>
      <c r="B385" s="295" t="s">
        <v>1009</v>
      </c>
      <c r="C385" s="296">
        <v>6</v>
      </c>
      <c r="D385" s="291" t="s">
        <v>1</v>
      </c>
      <c r="E385" s="231"/>
      <c r="F385" s="297">
        <f>ROUND(E385*C385,2)</f>
        <v>0</v>
      </c>
      <c r="G385" s="289"/>
    </row>
    <row r="386" spans="1:10" s="290" customFormat="1" ht="13.5" customHeight="1">
      <c r="A386" s="294"/>
      <c r="B386" s="295"/>
      <c r="C386" s="296"/>
      <c r="D386" s="291"/>
      <c r="E386" s="231"/>
      <c r="F386" s="297"/>
      <c r="G386" s="289"/>
    </row>
    <row r="387" spans="1:10" s="290" customFormat="1">
      <c r="A387" s="299">
        <v>9.1999999999999993</v>
      </c>
      <c r="B387" s="300" t="s">
        <v>1010</v>
      </c>
      <c r="C387" s="301"/>
      <c r="D387" s="302"/>
      <c r="E387" s="232"/>
      <c r="F387" s="297"/>
      <c r="G387" s="289"/>
    </row>
    <row r="388" spans="1:10" s="290" customFormat="1">
      <c r="A388" s="294" t="s">
        <v>1128</v>
      </c>
      <c r="B388" s="295" t="s">
        <v>1011</v>
      </c>
      <c r="C388" s="296">
        <v>6</v>
      </c>
      <c r="D388" s="291" t="s">
        <v>957</v>
      </c>
      <c r="E388" s="231"/>
      <c r="F388" s="297">
        <f>ROUND(E388*C388,2)</f>
        <v>0</v>
      </c>
      <c r="G388" s="289"/>
    </row>
    <row r="389" spans="1:10" s="290" customFormat="1">
      <c r="A389" s="294" t="s">
        <v>1129</v>
      </c>
      <c r="B389" s="295" t="s">
        <v>1012</v>
      </c>
      <c r="C389" s="296">
        <v>6</v>
      </c>
      <c r="D389" s="291" t="s">
        <v>957</v>
      </c>
      <c r="E389" s="231"/>
      <c r="F389" s="297">
        <f>ROUND(E389*C389,2)</f>
        <v>0</v>
      </c>
      <c r="G389" s="289"/>
    </row>
    <row r="390" spans="1:10" s="290" customFormat="1">
      <c r="A390" s="294" t="s">
        <v>1130</v>
      </c>
      <c r="B390" s="295" t="s">
        <v>1013</v>
      </c>
      <c r="C390" s="296">
        <v>6</v>
      </c>
      <c r="D390" s="291" t="s">
        <v>957</v>
      </c>
      <c r="E390" s="231"/>
      <c r="F390" s="297">
        <f>ROUND(E390*C390,2)</f>
        <v>0</v>
      </c>
      <c r="G390" s="289"/>
    </row>
    <row r="391" spans="1:10" s="290" customFormat="1">
      <c r="A391" s="294" t="s">
        <v>1131</v>
      </c>
      <c r="B391" s="295" t="s">
        <v>1014</v>
      </c>
      <c r="C391" s="296">
        <v>6</v>
      </c>
      <c r="D391" s="291" t="s">
        <v>957</v>
      </c>
      <c r="E391" s="231"/>
      <c r="F391" s="297">
        <f>ROUND(E391*C391,2)</f>
        <v>0</v>
      </c>
      <c r="G391" s="289"/>
    </row>
    <row r="392" spans="1:10" s="290" customFormat="1">
      <c r="A392" s="294" t="s">
        <v>1132</v>
      </c>
      <c r="B392" s="295" t="s">
        <v>1015</v>
      </c>
      <c r="C392" s="296">
        <v>12</v>
      </c>
      <c r="D392" s="291" t="s">
        <v>957</v>
      </c>
      <c r="E392" s="231"/>
      <c r="F392" s="297">
        <f>ROUND(E392*C392,2)</f>
        <v>0</v>
      </c>
      <c r="G392" s="289"/>
    </row>
    <row r="393" spans="1:10" s="290" customFormat="1" ht="13.5" customHeight="1">
      <c r="A393" s="294"/>
      <c r="B393" s="295"/>
      <c r="C393" s="296"/>
      <c r="D393" s="291"/>
      <c r="E393" s="231"/>
      <c r="F393" s="297"/>
      <c r="G393" s="289"/>
    </row>
    <row r="394" spans="1:10" s="290" customFormat="1">
      <c r="A394" s="299">
        <v>9.3000000000000007</v>
      </c>
      <c r="B394" s="300" t="s">
        <v>1016</v>
      </c>
      <c r="C394" s="301"/>
      <c r="D394" s="302"/>
      <c r="E394" s="232"/>
      <c r="F394" s="297"/>
      <c r="G394" s="289"/>
    </row>
    <row r="395" spans="1:10" s="290" customFormat="1">
      <c r="A395" s="305" t="s">
        <v>1133</v>
      </c>
      <c r="B395" s="306" t="s">
        <v>1017</v>
      </c>
      <c r="C395" s="307">
        <v>2</v>
      </c>
      <c r="D395" s="308" t="s">
        <v>1018</v>
      </c>
      <c r="E395" s="250"/>
      <c r="F395" s="309">
        <f>ROUND(E395*C395,2)</f>
        <v>0</v>
      </c>
      <c r="G395" s="289"/>
    </row>
    <row r="396" spans="1:10" s="290" customFormat="1">
      <c r="A396" s="294" t="s">
        <v>1134</v>
      </c>
      <c r="B396" s="303" t="s">
        <v>1019</v>
      </c>
      <c r="C396" s="304">
        <v>2</v>
      </c>
      <c r="D396" s="291" t="s">
        <v>1018</v>
      </c>
      <c r="E396" s="231"/>
      <c r="F396" s="297">
        <f>ROUND(E396*C396,2)</f>
        <v>0</v>
      </c>
      <c r="G396" s="289"/>
    </row>
    <row r="397" spans="1:10" s="290" customFormat="1" ht="8.25" customHeight="1">
      <c r="A397" s="294"/>
      <c r="B397" s="295"/>
      <c r="C397" s="296"/>
      <c r="D397" s="291"/>
      <c r="E397" s="231"/>
      <c r="F397" s="297"/>
      <c r="G397" s="289"/>
    </row>
    <row r="398" spans="1:10" s="290" customFormat="1">
      <c r="A398" s="299">
        <v>9.4</v>
      </c>
      <c r="B398" s="295" t="s">
        <v>1039</v>
      </c>
      <c r="C398" s="304">
        <v>8</v>
      </c>
      <c r="D398" s="291" t="s">
        <v>1003</v>
      </c>
      <c r="E398" s="231"/>
      <c r="F398" s="297">
        <f>ROUND(E398*C398,2)</f>
        <v>0</v>
      </c>
      <c r="G398" s="289"/>
    </row>
    <row r="399" spans="1:10" s="290" customFormat="1" ht="13.5" customHeight="1">
      <c r="A399" s="294"/>
      <c r="B399" s="295"/>
      <c r="C399" s="296"/>
      <c r="D399" s="291"/>
      <c r="E399" s="231"/>
      <c r="F399" s="297"/>
      <c r="G399" s="289"/>
    </row>
    <row r="400" spans="1:10" s="290" customFormat="1">
      <c r="A400" s="313">
        <v>10</v>
      </c>
      <c r="B400" s="284" t="s">
        <v>1113</v>
      </c>
      <c r="C400" s="285"/>
      <c r="D400" s="291"/>
      <c r="E400" s="800"/>
      <c r="F400" s="292"/>
      <c r="G400" s="289"/>
      <c r="H400" s="289"/>
      <c r="I400" s="289"/>
      <c r="J400" s="289"/>
    </row>
    <row r="401" spans="1:10" s="290" customFormat="1">
      <c r="A401" s="555">
        <f>+A400+0.1</f>
        <v>10.1</v>
      </c>
      <c r="B401" s="293" t="s">
        <v>1114</v>
      </c>
      <c r="C401" s="285">
        <v>180</v>
      </c>
      <c r="D401" s="291" t="s">
        <v>1</v>
      </c>
      <c r="E401" s="800"/>
      <c r="F401" s="292">
        <f t="shared" ref="F401:F407" si="62">ROUND(C401*E401,2)</f>
        <v>0</v>
      </c>
      <c r="G401" s="289"/>
      <c r="H401" s="289"/>
      <c r="I401" s="289"/>
      <c r="J401" s="289"/>
    </row>
    <row r="402" spans="1:10" s="290" customFormat="1">
      <c r="A402" s="555">
        <f>+A401+0.1</f>
        <v>10.199999999999999</v>
      </c>
      <c r="B402" s="293" t="s">
        <v>1115</v>
      </c>
      <c r="C402" s="285">
        <v>180</v>
      </c>
      <c r="D402" s="291" t="s">
        <v>1042</v>
      </c>
      <c r="E402" s="800"/>
      <c r="F402" s="292">
        <f t="shared" si="62"/>
        <v>0</v>
      </c>
      <c r="G402" s="289"/>
      <c r="H402" s="289"/>
      <c r="I402" s="289"/>
      <c r="J402" s="289"/>
    </row>
    <row r="403" spans="1:10" s="290" customFormat="1" ht="25.5">
      <c r="A403" s="555">
        <v>10.3</v>
      </c>
      <c r="B403" s="248" t="s">
        <v>1117</v>
      </c>
      <c r="C403" s="285">
        <v>105.3</v>
      </c>
      <c r="D403" s="291" t="s">
        <v>1116</v>
      </c>
      <c r="E403" s="800"/>
      <c r="F403" s="292">
        <f t="shared" si="62"/>
        <v>0</v>
      </c>
      <c r="G403" s="289"/>
      <c r="H403" s="289"/>
      <c r="I403" s="289"/>
      <c r="J403" s="289"/>
    </row>
    <row r="404" spans="1:10" s="290" customFormat="1">
      <c r="A404" s="555"/>
      <c r="B404" s="293"/>
      <c r="C404" s="285"/>
      <c r="D404" s="291"/>
      <c r="E404" s="800"/>
      <c r="F404" s="292"/>
      <c r="G404" s="289"/>
      <c r="H404" s="289"/>
      <c r="I404" s="289"/>
      <c r="J404" s="289"/>
    </row>
    <row r="405" spans="1:10" s="290" customFormat="1">
      <c r="A405" s="313">
        <v>11</v>
      </c>
      <c r="B405" s="284" t="s">
        <v>1118</v>
      </c>
      <c r="C405" s="285"/>
      <c r="D405" s="291"/>
      <c r="E405" s="800"/>
      <c r="F405" s="292"/>
      <c r="G405" s="289"/>
      <c r="H405" s="289"/>
      <c r="I405" s="289"/>
      <c r="J405" s="289"/>
    </row>
    <row r="406" spans="1:10" s="290" customFormat="1">
      <c r="A406" s="555">
        <f>+A405+0.1</f>
        <v>11.1</v>
      </c>
      <c r="B406" s="293" t="s">
        <v>1114</v>
      </c>
      <c r="C406" s="285">
        <v>180</v>
      </c>
      <c r="D406" s="291" t="s">
        <v>1</v>
      </c>
      <c r="E406" s="800"/>
      <c r="F406" s="292">
        <f t="shared" si="62"/>
        <v>0</v>
      </c>
      <c r="G406" s="289"/>
      <c r="H406" s="289"/>
      <c r="I406" s="289"/>
      <c r="J406" s="289"/>
    </row>
    <row r="407" spans="1:10" s="290" customFormat="1">
      <c r="A407" s="555">
        <f t="shared" ref="A407" si="63">+A406+0.1</f>
        <v>11.2</v>
      </c>
      <c r="B407" s="293" t="s">
        <v>1115</v>
      </c>
      <c r="C407" s="285">
        <v>180</v>
      </c>
      <c r="D407" s="291" t="s">
        <v>1042</v>
      </c>
      <c r="E407" s="800"/>
      <c r="F407" s="292">
        <f t="shared" si="62"/>
        <v>0</v>
      </c>
      <c r="G407" s="289"/>
      <c r="H407" s="289"/>
      <c r="I407" s="289"/>
      <c r="J407" s="289"/>
    </row>
    <row r="408" spans="1:10" s="290" customFormat="1">
      <c r="A408" s="555"/>
      <c r="B408" s="293"/>
      <c r="C408" s="285"/>
      <c r="D408" s="291"/>
      <c r="E408" s="800"/>
      <c r="F408" s="292"/>
      <c r="G408" s="289"/>
      <c r="H408" s="289"/>
      <c r="I408" s="289"/>
      <c r="J408" s="289"/>
    </row>
    <row r="409" spans="1:10" s="290" customFormat="1">
      <c r="A409" s="313">
        <v>12</v>
      </c>
      <c r="B409" s="311" t="s">
        <v>1043</v>
      </c>
      <c r="C409" s="312"/>
      <c r="D409" s="302"/>
      <c r="E409" s="232"/>
      <c r="F409" s="297"/>
      <c r="G409" s="289"/>
    </row>
    <row r="410" spans="1:10" s="290" customFormat="1">
      <c r="A410" s="294">
        <v>12.1</v>
      </c>
      <c r="B410" s="303" t="s">
        <v>1044</v>
      </c>
      <c r="C410" s="304">
        <v>8471.92</v>
      </c>
      <c r="D410" s="291" t="s">
        <v>1</v>
      </c>
      <c r="E410" s="231"/>
      <c r="F410" s="297">
        <f t="shared" ref="F410:F412" si="64">ROUND(C410*E410,2)</f>
        <v>0</v>
      </c>
      <c r="G410" s="289"/>
    </row>
    <row r="411" spans="1:10" s="290" customFormat="1">
      <c r="A411" s="294">
        <v>12.2</v>
      </c>
      <c r="B411" s="303" t="s">
        <v>1045</v>
      </c>
      <c r="C411" s="304">
        <v>3600.56</v>
      </c>
      <c r="D411" s="291" t="s">
        <v>1042</v>
      </c>
      <c r="E411" s="231"/>
      <c r="F411" s="297">
        <f t="shared" si="64"/>
        <v>0</v>
      </c>
      <c r="G411" s="289"/>
    </row>
    <row r="412" spans="1:10" s="290" customFormat="1" ht="25.5">
      <c r="A412" s="294">
        <v>12.3</v>
      </c>
      <c r="B412" s="303" t="s">
        <v>974</v>
      </c>
      <c r="C412" s="304">
        <v>234.04</v>
      </c>
      <c r="D412" s="492" t="s">
        <v>1158</v>
      </c>
      <c r="E412" s="231"/>
      <c r="F412" s="297">
        <f t="shared" si="64"/>
        <v>0</v>
      </c>
      <c r="G412" s="289"/>
    </row>
    <row r="413" spans="1:10" s="290" customFormat="1">
      <c r="A413" s="294">
        <v>12.4</v>
      </c>
      <c r="B413" s="249" t="s">
        <v>1041</v>
      </c>
      <c r="C413" s="285">
        <v>3600.56</v>
      </c>
      <c r="D413" s="291" t="s">
        <v>1042</v>
      </c>
      <c r="E413" s="800"/>
      <c r="F413" s="292">
        <f>ROUND(C413*E413,2)</f>
        <v>0</v>
      </c>
      <c r="G413" s="289"/>
      <c r="H413" s="289"/>
      <c r="I413" s="289"/>
    </row>
    <row r="414" spans="1:10" s="290" customFormat="1" ht="25.5">
      <c r="A414" s="294">
        <v>12.5</v>
      </c>
      <c r="B414" s="249" t="s">
        <v>1046</v>
      </c>
      <c r="C414" s="285">
        <v>4500.7</v>
      </c>
      <c r="D414" s="291" t="s">
        <v>1042</v>
      </c>
      <c r="E414" s="800"/>
      <c r="F414" s="292">
        <f t="shared" ref="F414" si="65">ROUND(C414*E414,2)</f>
        <v>0</v>
      </c>
      <c r="G414" s="289"/>
      <c r="H414" s="289"/>
      <c r="I414" s="289"/>
    </row>
    <row r="415" spans="1:10" s="563" customFormat="1">
      <c r="A415" s="294">
        <v>12.6</v>
      </c>
      <c r="B415" s="303" t="s">
        <v>1710</v>
      </c>
      <c r="C415" s="304">
        <v>14627.28</v>
      </c>
      <c r="D415" s="291" t="s">
        <v>1730</v>
      </c>
      <c r="E415" s="231"/>
      <c r="F415" s="297">
        <f t="shared" ref="F415" si="66">ROUND((C415*E415),2)</f>
        <v>0</v>
      </c>
      <c r="G415" s="289"/>
    </row>
    <row r="416" spans="1:10" s="290" customFormat="1" ht="13.5" customHeight="1">
      <c r="A416" s="294"/>
      <c r="B416" s="295"/>
      <c r="C416" s="296"/>
      <c r="D416" s="291"/>
      <c r="E416" s="231"/>
      <c r="F416" s="297"/>
      <c r="G416" s="289"/>
    </row>
    <row r="417" spans="1:12" s="290" customFormat="1" ht="76.5">
      <c r="A417" s="314">
        <v>13</v>
      </c>
      <c r="B417" s="248" t="s">
        <v>1021</v>
      </c>
      <c r="C417" s="285">
        <v>5094.78</v>
      </c>
      <c r="D417" s="291" t="s">
        <v>1</v>
      </c>
      <c r="E417" s="800"/>
      <c r="F417" s="292">
        <f t="shared" ref="F417" si="67">ROUND(C417*E417,2)</f>
        <v>0</v>
      </c>
      <c r="G417" s="289"/>
    </row>
    <row r="418" spans="1:12" s="290" customFormat="1" ht="13.5" customHeight="1">
      <c r="A418" s="294"/>
      <c r="B418" s="295"/>
      <c r="C418" s="296"/>
      <c r="D418" s="291"/>
      <c r="E418" s="231"/>
      <c r="F418" s="297"/>
      <c r="G418" s="289"/>
    </row>
    <row r="419" spans="1:12" s="290" customFormat="1" ht="25.5">
      <c r="A419" s="314">
        <v>14</v>
      </c>
      <c r="B419" s="315" t="s">
        <v>1020</v>
      </c>
      <c r="C419" s="285">
        <v>5094.78</v>
      </c>
      <c r="D419" s="291" t="s">
        <v>1</v>
      </c>
      <c r="E419" s="800"/>
      <c r="F419" s="292">
        <f>ROUND(C419*E419,2)</f>
        <v>0</v>
      </c>
      <c r="G419" s="289"/>
    </row>
    <row r="420" spans="1:12" s="290" customFormat="1" ht="13.5" customHeight="1">
      <c r="A420" s="294"/>
      <c r="B420" s="295"/>
      <c r="C420" s="296"/>
      <c r="D420" s="291"/>
      <c r="E420" s="231"/>
      <c r="F420" s="297"/>
      <c r="G420" s="289"/>
    </row>
    <row r="421" spans="1:12" s="330" customFormat="1" ht="12" customHeight="1">
      <c r="A421" s="564"/>
      <c r="B421" s="317" t="s">
        <v>1057</v>
      </c>
      <c r="C421" s="565"/>
      <c r="D421" s="566"/>
      <c r="E421" s="840"/>
      <c r="F421" s="567">
        <f>SUM(F339:F420)</f>
        <v>0</v>
      </c>
      <c r="G421" s="289"/>
      <c r="H421" s="327"/>
      <c r="I421" s="328"/>
      <c r="J421" s="328"/>
      <c r="K421" s="329"/>
      <c r="L421" s="329"/>
    </row>
    <row r="422" spans="1:12" s="330" customFormat="1" ht="12.75" customHeight="1">
      <c r="A422" s="568"/>
      <c r="B422" s="569"/>
      <c r="C422" s="570"/>
      <c r="D422" s="571"/>
      <c r="E422" s="841"/>
      <c r="F422" s="572"/>
      <c r="G422" s="289"/>
      <c r="H422" s="327"/>
      <c r="I422" s="328"/>
      <c r="J422" s="328"/>
      <c r="K422" s="329"/>
      <c r="L422" s="329"/>
    </row>
    <row r="423" spans="1:12" s="336" customFormat="1">
      <c r="A423" s="331" t="s">
        <v>1058</v>
      </c>
      <c r="B423" s="332" t="s">
        <v>1698</v>
      </c>
      <c r="C423" s="333"/>
      <c r="D423" s="334"/>
      <c r="E423" s="803"/>
      <c r="F423" s="335"/>
      <c r="G423" s="289"/>
    </row>
    <row r="424" spans="1:12" s="342" customFormat="1">
      <c r="A424" s="337">
        <v>1</v>
      </c>
      <c r="B424" s="338" t="s">
        <v>1138</v>
      </c>
      <c r="C424" s="339"/>
      <c r="D424" s="340"/>
      <c r="E424" s="804"/>
      <c r="F424" s="341"/>
      <c r="G424" s="289"/>
    </row>
    <row r="425" spans="1:12" s="348" customFormat="1">
      <c r="A425" s="343">
        <v>1.1000000000000001</v>
      </c>
      <c r="B425" s="344" t="s">
        <v>1524</v>
      </c>
      <c r="C425" s="345">
        <v>1</v>
      </c>
      <c r="D425" s="346" t="s">
        <v>36</v>
      </c>
      <c r="E425" s="805"/>
      <c r="F425" s="347">
        <f t="shared" ref="F425:F426" si="68">ROUND(C425*E425,2)</f>
        <v>0</v>
      </c>
      <c r="G425" s="289"/>
      <c r="J425" s="342"/>
    </row>
    <row r="426" spans="1:12" s="348" customFormat="1" ht="25.5">
      <c r="A426" s="343">
        <v>1.2</v>
      </c>
      <c r="B426" s="349" t="s">
        <v>1578</v>
      </c>
      <c r="C426" s="345">
        <v>89</v>
      </c>
      <c r="D426" s="350" t="s">
        <v>1139</v>
      </c>
      <c r="E426" s="235"/>
      <c r="F426" s="347">
        <f t="shared" si="68"/>
        <v>0</v>
      </c>
      <c r="G426" s="289"/>
      <c r="J426" s="342"/>
    </row>
    <row r="427" spans="1:12" s="348" customFormat="1">
      <c r="A427" s="343">
        <v>1.3</v>
      </c>
      <c r="B427" s="349" t="s">
        <v>1144</v>
      </c>
      <c r="C427" s="345">
        <v>3</v>
      </c>
      <c r="D427" s="346" t="s">
        <v>1145</v>
      </c>
      <c r="E427" s="806"/>
      <c r="F427" s="347">
        <f t="shared" ref="F427:F428" si="69">ROUND(C427*E427,2)</f>
        <v>0</v>
      </c>
      <c r="G427" s="289"/>
      <c r="J427" s="342"/>
    </row>
    <row r="428" spans="1:12" s="348" customFormat="1">
      <c r="A428" s="343">
        <v>1.4</v>
      </c>
      <c r="B428" s="349" t="s">
        <v>1500</v>
      </c>
      <c r="C428" s="345">
        <v>1</v>
      </c>
      <c r="D428" s="346" t="s">
        <v>957</v>
      </c>
      <c r="E428" s="806"/>
      <c r="F428" s="347">
        <f t="shared" si="69"/>
        <v>0</v>
      </c>
      <c r="G428" s="289"/>
      <c r="J428" s="342"/>
    </row>
    <row r="429" spans="1:12" s="579" customFormat="1" ht="12" customHeight="1">
      <c r="A429" s="573"/>
      <c r="B429" s="574"/>
      <c r="C429" s="575"/>
      <c r="D429" s="576"/>
      <c r="E429" s="842"/>
      <c r="F429" s="577"/>
      <c r="G429" s="289"/>
      <c r="H429" s="578"/>
    </row>
    <row r="430" spans="1:12" s="342" customFormat="1">
      <c r="A430" s="354">
        <v>2</v>
      </c>
      <c r="B430" s="580" t="s">
        <v>1143</v>
      </c>
      <c r="C430" s="339"/>
      <c r="D430" s="340"/>
      <c r="E430" s="807"/>
      <c r="F430" s="355"/>
      <c r="G430" s="289"/>
    </row>
    <row r="431" spans="1:12" s="358" customFormat="1">
      <c r="A431" s="356">
        <v>2.1</v>
      </c>
      <c r="B431" s="357" t="s">
        <v>33</v>
      </c>
      <c r="C431" s="345"/>
      <c r="D431" s="346"/>
      <c r="E431" s="808"/>
      <c r="F431" s="347"/>
      <c r="G431" s="289"/>
      <c r="J431" s="359"/>
    </row>
    <row r="432" spans="1:12" s="358" customFormat="1">
      <c r="A432" s="360" t="s">
        <v>294</v>
      </c>
      <c r="B432" s="295" t="s">
        <v>1040</v>
      </c>
      <c r="C432" s="345">
        <v>281.62</v>
      </c>
      <c r="D432" s="350" t="s">
        <v>1139</v>
      </c>
      <c r="E432" s="806"/>
      <c r="F432" s="347">
        <f t="shared" ref="F432:F434" si="70">ROUND(C432*E432,2)</f>
        <v>0</v>
      </c>
      <c r="G432" s="289"/>
    </row>
    <row r="433" spans="1:10" s="358" customFormat="1" ht="25.5">
      <c r="A433" s="360" t="s">
        <v>295</v>
      </c>
      <c r="B433" s="349" t="s">
        <v>1146</v>
      </c>
      <c r="C433" s="345">
        <v>84.49</v>
      </c>
      <c r="D433" s="350" t="s">
        <v>1142</v>
      </c>
      <c r="E433" s="806"/>
      <c r="F433" s="347">
        <f t="shared" si="70"/>
        <v>0</v>
      </c>
      <c r="G433" s="289"/>
      <c r="I433" s="361"/>
      <c r="J433" s="359"/>
    </row>
    <row r="434" spans="1:10" s="358" customFormat="1" ht="24" customHeight="1">
      <c r="A434" s="362" t="s">
        <v>638</v>
      </c>
      <c r="B434" s="363" t="s">
        <v>1140</v>
      </c>
      <c r="C434" s="364">
        <v>256.27</v>
      </c>
      <c r="D434" s="581" t="s">
        <v>1141</v>
      </c>
      <c r="E434" s="809"/>
      <c r="F434" s="366">
        <f t="shared" si="70"/>
        <v>0</v>
      </c>
      <c r="G434" s="289"/>
      <c r="J434" s="359"/>
    </row>
    <row r="435" spans="1:10" s="348" customFormat="1">
      <c r="A435" s="360"/>
      <c r="B435" s="349"/>
      <c r="C435" s="345"/>
      <c r="D435" s="346"/>
      <c r="E435" s="806"/>
      <c r="F435" s="347"/>
      <c r="G435" s="289"/>
      <c r="J435" s="342"/>
    </row>
    <row r="436" spans="1:10" s="358" customFormat="1" ht="12" customHeight="1">
      <c r="A436" s="356">
        <v>2.2000000000000002</v>
      </c>
      <c r="B436" s="338" t="s">
        <v>1193</v>
      </c>
      <c r="C436" s="345"/>
      <c r="D436" s="346"/>
      <c r="E436" s="806"/>
      <c r="F436" s="347"/>
      <c r="G436" s="289"/>
      <c r="J436" s="359"/>
    </row>
    <row r="437" spans="1:10" s="348" customFormat="1">
      <c r="A437" s="360" t="s">
        <v>1271</v>
      </c>
      <c r="B437" s="349" t="s">
        <v>1147</v>
      </c>
      <c r="C437" s="345">
        <v>2.75</v>
      </c>
      <c r="D437" s="346" t="s">
        <v>1116</v>
      </c>
      <c r="E437" s="806"/>
      <c r="F437" s="347">
        <f t="shared" ref="F437:F442" si="71">ROUND(C437*E437,2)</f>
        <v>0</v>
      </c>
      <c r="G437" s="289"/>
      <c r="J437" s="342"/>
    </row>
    <row r="438" spans="1:10" s="348" customFormat="1">
      <c r="A438" s="360" t="s">
        <v>1270</v>
      </c>
      <c r="B438" s="349" t="s">
        <v>1557</v>
      </c>
      <c r="C438" s="345">
        <v>3.6</v>
      </c>
      <c r="D438" s="346" t="s">
        <v>1116</v>
      </c>
      <c r="E438" s="806"/>
      <c r="F438" s="347">
        <f t="shared" si="71"/>
        <v>0</v>
      </c>
      <c r="G438" s="289"/>
      <c r="J438" s="342"/>
    </row>
    <row r="439" spans="1:10" s="348" customFormat="1">
      <c r="A439" s="360" t="s">
        <v>1272</v>
      </c>
      <c r="B439" s="349" t="s">
        <v>1554</v>
      </c>
      <c r="C439" s="345">
        <v>2.14</v>
      </c>
      <c r="D439" s="346" t="s">
        <v>1116</v>
      </c>
      <c r="E439" s="806"/>
      <c r="F439" s="347">
        <f t="shared" si="71"/>
        <v>0</v>
      </c>
      <c r="G439" s="289"/>
      <c r="J439" s="342"/>
    </row>
    <row r="440" spans="1:10" s="348" customFormat="1">
      <c r="A440" s="360" t="s">
        <v>1273</v>
      </c>
      <c r="B440" s="349" t="s">
        <v>1558</v>
      </c>
      <c r="C440" s="345">
        <v>14.35</v>
      </c>
      <c r="D440" s="346" t="s">
        <v>1116</v>
      </c>
      <c r="E440" s="806"/>
      <c r="F440" s="347">
        <f t="shared" si="71"/>
        <v>0</v>
      </c>
      <c r="G440" s="289"/>
      <c r="J440" s="342"/>
    </row>
    <row r="441" spans="1:10" s="348" customFormat="1">
      <c r="A441" s="360" t="s">
        <v>1274</v>
      </c>
      <c r="B441" s="349" t="s">
        <v>1560</v>
      </c>
      <c r="C441" s="345">
        <v>4.8</v>
      </c>
      <c r="D441" s="346" t="s">
        <v>1116</v>
      </c>
      <c r="E441" s="806"/>
      <c r="F441" s="347">
        <f t="shared" si="71"/>
        <v>0</v>
      </c>
      <c r="G441" s="289"/>
      <c r="J441" s="342"/>
    </row>
    <row r="442" spans="1:10" s="348" customFormat="1">
      <c r="A442" s="360" t="s">
        <v>1275</v>
      </c>
      <c r="B442" s="349" t="s">
        <v>1559</v>
      </c>
      <c r="C442" s="345">
        <v>29.61</v>
      </c>
      <c r="D442" s="346" t="s">
        <v>1116</v>
      </c>
      <c r="E442" s="806"/>
      <c r="F442" s="347">
        <f t="shared" si="71"/>
        <v>0</v>
      </c>
      <c r="G442" s="289"/>
      <c r="J442" s="342"/>
    </row>
    <row r="443" spans="1:10" s="348" customFormat="1">
      <c r="A443" s="360" t="s">
        <v>1276</v>
      </c>
      <c r="B443" s="349" t="s">
        <v>1542</v>
      </c>
      <c r="C443" s="345">
        <v>7.0000000000000007E-2</v>
      </c>
      <c r="D443" s="346" t="s">
        <v>1116</v>
      </c>
      <c r="E443" s="806"/>
      <c r="F443" s="347">
        <f>ROUND(C443*E443,2)</f>
        <v>0</v>
      </c>
      <c r="G443" s="289"/>
      <c r="J443" s="342"/>
    </row>
    <row r="444" spans="1:10" s="348" customFormat="1">
      <c r="A444" s="360" t="s">
        <v>1277</v>
      </c>
      <c r="B444" s="349" t="s">
        <v>1543</v>
      </c>
      <c r="C444" s="345">
        <v>0.47</v>
      </c>
      <c r="D444" s="346" t="s">
        <v>1116</v>
      </c>
      <c r="E444" s="806"/>
      <c r="F444" s="347">
        <f>ROUND(C444*E444,2)</f>
        <v>0</v>
      </c>
      <c r="G444" s="289"/>
      <c r="J444" s="342"/>
    </row>
    <row r="445" spans="1:10" s="348" customFormat="1">
      <c r="A445" s="360" t="s">
        <v>1278</v>
      </c>
      <c r="B445" s="349" t="s">
        <v>1569</v>
      </c>
      <c r="C445" s="345">
        <v>0.5</v>
      </c>
      <c r="D445" s="346" t="s">
        <v>1116</v>
      </c>
      <c r="E445" s="806"/>
      <c r="F445" s="347">
        <f>ROUND(C445*E445,2)</f>
        <v>0</v>
      </c>
      <c r="G445" s="289"/>
      <c r="J445" s="342"/>
    </row>
    <row r="446" spans="1:10" s="348" customFormat="1">
      <c r="A446" s="360" t="s">
        <v>1279</v>
      </c>
      <c r="B446" s="349" t="s">
        <v>1561</v>
      </c>
      <c r="C446" s="345">
        <v>0.28000000000000003</v>
      </c>
      <c r="D446" s="346" t="s">
        <v>1116</v>
      </c>
      <c r="E446" s="806"/>
      <c r="F446" s="347">
        <f t="shared" ref="F446:F448" si="72">ROUND(C446*E446,2)</f>
        <v>0</v>
      </c>
      <c r="G446" s="289"/>
      <c r="J446" s="342"/>
    </row>
    <row r="447" spans="1:10" s="348" customFormat="1">
      <c r="A447" s="360" t="s">
        <v>1280</v>
      </c>
      <c r="B447" s="349" t="s">
        <v>1567</v>
      </c>
      <c r="C447" s="345">
        <v>0.75</v>
      </c>
      <c r="D447" s="346" t="s">
        <v>1116</v>
      </c>
      <c r="E447" s="806"/>
      <c r="F447" s="347">
        <f t="shared" si="72"/>
        <v>0</v>
      </c>
      <c r="G447" s="289"/>
      <c r="J447" s="342"/>
    </row>
    <row r="448" spans="1:10" s="348" customFormat="1">
      <c r="A448" s="360" t="s">
        <v>1281</v>
      </c>
      <c r="B448" s="349" t="s">
        <v>1190</v>
      </c>
      <c r="C448" s="345">
        <v>3.85</v>
      </c>
      <c r="D448" s="346" t="s">
        <v>1116</v>
      </c>
      <c r="E448" s="806"/>
      <c r="F448" s="347">
        <f t="shared" si="72"/>
        <v>0</v>
      </c>
      <c r="G448" s="289"/>
      <c r="J448" s="342"/>
    </row>
    <row r="449" spans="1:10" s="358" customFormat="1">
      <c r="A449" s="368"/>
      <c r="B449" s="349"/>
      <c r="C449" s="345"/>
      <c r="D449" s="346"/>
      <c r="E449" s="806"/>
      <c r="F449" s="347"/>
      <c r="G449" s="289"/>
      <c r="J449" s="359"/>
    </row>
    <row r="450" spans="1:10" s="348" customFormat="1">
      <c r="A450" s="356">
        <v>2.2999999999999998</v>
      </c>
      <c r="B450" s="338" t="s">
        <v>200</v>
      </c>
      <c r="C450" s="345"/>
      <c r="D450" s="346"/>
      <c r="E450" s="806"/>
      <c r="F450" s="347"/>
      <c r="G450" s="289"/>
      <c r="J450" s="342"/>
    </row>
    <row r="451" spans="1:10" s="348" customFormat="1">
      <c r="A451" s="360" t="s">
        <v>1282</v>
      </c>
      <c r="B451" s="349" t="s">
        <v>1148</v>
      </c>
      <c r="C451" s="345">
        <v>272.42</v>
      </c>
      <c r="D451" s="346" t="s">
        <v>1042</v>
      </c>
      <c r="E451" s="806"/>
      <c r="F451" s="347">
        <f t="shared" ref="F451:F458" si="73">ROUND(C451*E451,2)</f>
        <v>0</v>
      </c>
      <c r="G451" s="289"/>
      <c r="J451" s="342"/>
    </row>
    <row r="452" spans="1:10" s="348" customFormat="1">
      <c r="A452" s="360" t="s">
        <v>1530</v>
      </c>
      <c r="B452" s="349" t="s">
        <v>1149</v>
      </c>
      <c r="C452" s="345">
        <v>122.43</v>
      </c>
      <c r="D452" s="346" t="s">
        <v>1042</v>
      </c>
      <c r="E452" s="806"/>
      <c r="F452" s="347">
        <f t="shared" si="73"/>
        <v>0</v>
      </c>
      <c r="G452" s="289"/>
      <c r="J452" s="342"/>
    </row>
    <row r="453" spans="1:10" s="348" customFormat="1">
      <c r="A453" s="360" t="s">
        <v>1531</v>
      </c>
      <c r="B453" s="349" t="s">
        <v>1150</v>
      </c>
      <c r="C453" s="345">
        <v>149.99</v>
      </c>
      <c r="D453" s="346" t="s">
        <v>1042</v>
      </c>
      <c r="E453" s="806"/>
      <c r="F453" s="347">
        <f t="shared" si="73"/>
        <v>0</v>
      </c>
      <c r="G453" s="289"/>
      <c r="J453" s="342"/>
    </row>
    <row r="454" spans="1:10" s="348" customFormat="1">
      <c r="A454" s="360" t="s">
        <v>1532</v>
      </c>
      <c r="B454" s="349" t="s">
        <v>1151</v>
      </c>
      <c r="C454" s="345">
        <v>24.1</v>
      </c>
      <c r="D454" s="346" t="s">
        <v>1042</v>
      </c>
      <c r="E454" s="806"/>
      <c r="F454" s="347">
        <f t="shared" si="73"/>
        <v>0</v>
      </c>
      <c r="G454" s="289"/>
      <c r="J454" s="342"/>
    </row>
    <row r="455" spans="1:10" s="348" customFormat="1">
      <c r="A455" s="360" t="s">
        <v>1533</v>
      </c>
      <c r="B455" s="349" t="s">
        <v>1152</v>
      </c>
      <c r="C455" s="345">
        <v>26</v>
      </c>
      <c r="D455" s="346" t="s">
        <v>1042</v>
      </c>
      <c r="E455" s="806"/>
      <c r="F455" s="347">
        <f t="shared" si="73"/>
        <v>0</v>
      </c>
      <c r="G455" s="289"/>
      <c r="J455" s="342"/>
    </row>
    <row r="456" spans="1:10" s="348" customFormat="1">
      <c r="A456" s="360" t="s">
        <v>1534</v>
      </c>
      <c r="B456" s="349" t="s">
        <v>1601</v>
      </c>
      <c r="C456" s="345">
        <v>21.4</v>
      </c>
      <c r="D456" s="346" t="s">
        <v>1</v>
      </c>
      <c r="E456" s="806"/>
      <c r="F456" s="347">
        <f t="shared" si="73"/>
        <v>0</v>
      </c>
      <c r="G456" s="289"/>
      <c r="J456" s="342"/>
    </row>
    <row r="457" spans="1:10" s="582" customFormat="1">
      <c r="A457" s="360" t="s">
        <v>1535</v>
      </c>
      <c r="B457" s="349" t="s">
        <v>1153</v>
      </c>
      <c r="C457" s="345">
        <v>113.04</v>
      </c>
      <c r="D457" s="346" t="s">
        <v>1</v>
      </c>
      <c r="E457" s="806"/>
      <c r="F457" s="347">
        <f t="shared" si="73"/>
        <v>0</v>
      </c>
      <c r="G457" s="289"/>
      <c r="J457" s="583"/>
    </row>
    <row r="458" spans="1:10" s="348" customFormat="1">
      <c r="A458" s="360" t="s">
        <v>1536</v>
      </c>
      <c r="B458" s="369" t="s">
        <v>1493</v>
      </c>
      <c r="C458" s="370">
        <v>0.57999999999999996</v>
      </c>
      <c r="D458" s="346" t="s">
        <v>1116</v>
      </c>
      <c r="E458" s="806"/>
      <c r="F458" s="347">
        <f t="shared" si="73"/>
        <v>0</v>
      </c>
      <c r="G458" s="289"/>
      <c r="J458" s="342"/>
    </row>
    <row r="459" spans="1:10" s="348" customFormat="1">
      <c r="A459" s="360"/>
      <c r="B459" s="369"/>
      <c r="C459" s="370"/>
      <c r="D459" s="346"/>
      <c r="E459" s="806"/>
      <c r="F459" s="347"/>
      <c r="G459" s="289"/>
      <c r="J459" s="342"/>
    </row>
    <row r="460" spans="1:10" s="342" customFormat="1">
      <c r="A460" s="356">
        <v>2.4</v>
      </c>
      <c r="B460" s="338" t="s">
        <v>156</v>
      </c>
      <c r="C460" s="371"/>
      <c r="D460" s="340"/>
      <c r="E460" s="807"/>
      <c r="F460" s="355"/>
      <c r="G460" s="289"/>
    </row>
    <row r="461" spans="1:10" s="348" customFormat="1" ht="25.5">
      <c r="A461" s="360" t="s">
        <v>1283</v>
      </c>
      <c r="B461" s="349" t="s">
        <v>1155</v>
      </c>
      <c r="C461" s="370">
        <v>28.46</v>
      </c>
      <c r="D461" s="372" t="s">
        <v>1</v>
      </c>
      <c r="E461" s="806"/>
      <c r="F461" s="347">
        <f t="shared" ref="F461:F471" si="74">ROUND(C461*E461,2)</f>
        <v>0</v>
      </c>
      <c r="G461" s="289"/>
      <c r="J461" s="342"/>
    </row>
    <row r="462" spans="1:10" s="348" customFormat="1">
      <c r="A462" s="360" t="s">
        <v>1284</v>
      </c>
      <c r="B462" s="349" t="s">
        <v>1482</v>
      </c>
      <c r="C462" s="370">
        <v>1</v>
      </c>
      <c r="D462" s="372" t="s">
        <v>957</v>
      </c>
      <c r="E462" s="806"/>
      <c r="F462" s="347">
        <f t="shared" si="74"/>
        <v>0</v>
      </c>
      <c r="G462" s="289"/>
      <c r="J462" s="342"/>
    </row>
    <row r="463" spans="1:10" s="348" customFormat="1" ht="27" customHeight="1">
      <c r="A463" s="360" t="s">
        <v>1285</v>
      </c>
      <c r="B463" s="373" t="s">
        <v>1483</v>
      </c>
      <c r="C463" s="370">
        <v>1</v>
      </c>
      <c r="D463" s="372" t="s">
        <v>957</v>
      </c>
      <c r="E463" s="806"/>
      <c r="F463" s="347">
        <f t="shared" si="74"/>
        <v>0</v>
      </c>
      <c r="G463" s="289"/>
      <c r="J463" s="342"/>
    </row>
    <row r="464" spans="1:10" s="348" customFormat="1">
      <c r="A464" s="360" t="s">
        <v>1286</v>
      </c>
      <c r="B464" s="349" t="s">
        <v>1522</v>
      </c>
      <c r="C464" s="370">
        <v>1</v>
      </c>
      <c r="D464" s="372" t="s">
        <v>957</v>
      </c>
      <c r="E464" s="806"/>
      <c r="F464" s="347">
        <f t="shared" si="74"/>
        <v>0</v>
      </c>
      <c r="G464" s="289"/>
      <c r="J464" s="342"/>
    </row>
    <row r="465" spans="1:10" s="348" customFormat="1" ht="25.5">
      <c r="A465" s="360" t="s">
        <v>1287</v>
      </c>
      <c r="B465" s="349" t="s">
        <v>1545</v>
      </c>
      <c r="C465" s="370">
        <v>1</v>
      </c>
      <c r="D465" s="372" t="s">
        <v>957</v>
      </c>
      <c r="E465" s="806"/>
      <c r="F465" s="347">
        <f t="shared" si="74"/>
        <v>0</v>
      </c>
      <c r="G465" s="289"/>
      <c r="J465" s="342"/>
    </row>
    <row r="466" spans="1:10" s="348" customFormat="1" ht="25.5">
      <c r="A466" s="360" t="s">
        <v>1288</v>
      </c>
      <c r="B466" s="349" t="s">
        <v>1544</v>
      </c>
      <c r="C466" s="370">
        <v>1</v>
      </c>
      <c r="D466" s="372" t="s">
        <v>957</v>
      </c>
      <c r="E466" s="806"/>
      <c r="F466" s="347">
        <f t="shared" si="74"/>
        <v>0</v>
      </c>
      <c r="G466" s="289"/>
      <c r="J466" s="342"/>
    </row>
    <row r="467" spans="1:10" s="348" customFormat="1" ht="25.5">
      <c r="A467" s="360" t="s">
        <v>1289</v>
      </c>
      <c r="B467" s="349" t="s">
        <v>1575</v>
      </c>
      <c r="C467" s="370">
        <v>3</v>
      </c>
      <c r="D467" s="372" t="s">
        <v>957</v>
      </c>
      <c r="E467" s="806"/>
      <c r="F467" s="347">
        <f t="shared" si="74"/>
        <v>0</v>
      </c>
      <c r="G467" s="289"/>
      <c r="J467" s="342"/>
    </row>
    <row r="468" spans="1:10" s="348" customFormat="1" ht="25.5">
      <c r="A468" s="360" t="s">
        <v>1290</v>
      </c>
      <c r="B468" s="349" t="s">
        <v>1602</v>
      </c>
      <c r="C468" s="370">
        <v>1</v>
      </c>
      <c r="D468" s="372" t="s">
        <v>957</v>
      </c>
      <c r="E468" s="806"/>
      <c r="F468" s="347">
        <f t="shared" si="74"/>
        <v>0</v>
      </c>
      <c r="G468" s="289"/>
      <c r="J468" s="342"/>
    </row>
    <row r="469" spans="1:10" s="348" customFormat="1">
      <c r="A469" s="360" t="s">
        <v>1537</v>
      </c>
      <c r="B469" s="349" t="s">
        <v>1488</v>
      </c>
      <c r="C469" s="370">
        <v>1</v>
      </c>
      <c r="D469" s="372" t="s">
        <v>957</v>
      </c>
      <c r="E469" s="806"/>
      <c r="F469" s="347">
        <f t="shared" si="74"/>
        <v>0</v>
      </c>
      <c r="G469" s="289"/>
      <c r="J469" s="342"/>
    </row>
    <row r="470" spans="1:10" s="348" customFormat="1" ht="51" customHeight="1">
      <c r="A470" s="360" t="s">
        <v>1538</v>
      </c>
      <c r="B470" s="373" t="s">
        <v>1603</v>
      </c>
      <c r="C470" s="370">
        <v>1</v>
      </c>
      <c r="D470" s="372" t="s">
        <v>957</v>
      </c>
      <c r="E470" s="806"/>
      <c r="F470" s="347">
        <f t="shared" si="74"/>
        <v>0</v>
      </c>
      <c r="G470" s="289"/>
      <c r="J470" s="342"/>
    </row>
    <row r="471" spans="1:10" s="584" customFormat="1" ht="51" customHeight="1">
      <c r="A471" s="360" t="s">
        <v>1539</v>
      </c>
      <c r="B471" s="373" t="s">
        <v>1574</v>
      </c>
      <c r="C471" s="370">
        <v>1</v>
      </c>
      <c r="D471" s="372" t="s">
        <v>957</v>
      </c>
      <c r="E471" s="806"/>
      <c r="F471" s="347">
        <f t="shared" si="74"/>
        <v>0</v>
      </c>
      <c r="G471" s="289"/>
      <c r="J471" s="585"/>
    </row>
    <row r="472" spans="1:10" s="348" customFormat="1">
      <c r="A472" s="360"/>
      <c r="B472" s="349"/>
      <c r="C472" s="370"/>
      <c r="D472" s="346"/>
      <c r="E472" s="806"/>
      <c r="F472" s="347"/>
      <c r="G472" s="289"/>
      <c r="J472" s="342"/>
    </row>
    <row r="473" spans="1:10" s="348" customFormat="1">
      <c r="A473" s="586">
        <v>2.5</v>
      </c>
      <c r="B473" s="587" t="s">
        <v>1156</v>
      </c>
      <c r="C473" s="588">
        <v>1</v>
      </c>
      <c r="D473" s="365" t="s">
        <v>36</v>
      </c>
      <c r="E473" s="809"/>
      <c r="F473" s="366">
        <f t="shared" ref="F473" si="75">ROUND(C473*E473,2)</f>
        <v>0</v>
      </c>
      <c r="G473" s="289"/>
      <c r="J473" s="342"/>
    </row>
    <row r="474" spans="1:10" s="348" customFormat="1">
      <c r="A474" s="356"/>
      <c r="B474" s="376"/>
      <c r="C474" s="375"/>
      <c r="D474" s="346"/>
      <c r="E474" s="806"/>
      <c r="F474" s="347"/>
      <c r="G474" s="289"/>
      <c r="J474" s="342"/>
    </row>
    <row r="475" spans="1:10" s="359" customFormat="1">
      <c r="A475" s="356">
        <v>3</v>
      </c>
      <c r="B475" s="338" t="s">
        <v>1219</v>
      </c>
      <c r="C475" s="371"/>
      <c r="D475" s="340"/>
      <c r="E475" s="811"/>
      <c r="F475" s="355"/>
      <c r="G475" s="289"/>
    </row>
    <row r="476" spans="1:10" s="382" customFormat="1" ht="26.25" customHeight="1">
      <c r="A476" s="377">
        <v>3.1</v>
      </c>
      <c r="B476" s="378" t="s">
        <v>1235</v>
      </c>
      <c r="C476" s="379">
        <v>1</v>
      </c>
      <c r="D476" s="380" t="s">
        <v>36</v>
      </c>
      <c r="E476" s="810"/>
      <c r="F476" s="381">
        <f>ROUND(C476*E476,2)</f>
        <v>0</v>
      </c>
      <c r="G476" s="289"/>
    </row>
    <row r="477" spans="1:10" s="382" customFormat="1" ht="14.45" customHeight="1">
      <c r="A477" s="377"/>
      <c r="B477" s="383"/>
      <c r="C477" s="384"/>
      <c r="D477" s="385"/>
      <c r="E477" s="812"/>
      <c r="F477" s="386"/>
      <c r="G477" s="289"/>
    </row>
    <row r="478" spans="1:10" s="382" customFormat="1" ht="14.45" customHeight="1">
      <c r="A478" s="387">
        <v>3.2</v>
      </c>
      <c r="B478" s="388" t="s">
        <v>1236</v>
      </c>
      <c r="C478" s="379"/>
      <c r="D478" s="389"/>
      <c r="E478" s="812"/>
      <c r="F478" s="386"/>
      <c r="G478" s="289"/>
    </row>
    <row r="479" spans="1:10" s="382" customFormat="1" ht="14.45" customHeight="1">
      <c r="A479" s="390" t="s">
        <v>1291</v>
      </c>
      <c r="B479" s="391" t="s">
        <v>1237</v>
      </c>
      <c r="C479" s="379">
        <v>1.45</v>
      </c>
      <c r="D479" s="392" t="s">
        <v>1158</v>
      </c>
      <c r="E479" s="812"/>
      <c r="F479" s="386">
        <f t="shared" ref="F479:F485" si="76">ROUND(C479*E479,2)</f>
        <v>0</v>
      </c>
      <c r="G479" s="289"/>
    </row>
    <row r="480" spans="1:10" s="382" customFormat="1" ht="14.45" customHeight="1">
      <c r="A480" s="390" t="s">
        <v>1292</v>
      </c>
      <c r="B480" s="393" t="s">
        <v>1238</v>
      </c>
      <c r="C480" s="384">
        <v>0.32</v>
      </c>
      <c r="D480" s="394" t="s">
        <v>1158</v>
      </c>
      <c r="E480" s="812"/>
      <c r="F480" s="381">
        <f t="shared" si="76"/>
        <v>0</v>
      </c>
      <c r="G480" s="289"/>
    </row>
    <row r="481" spans="1:7" s="382" customFormat="1" ht="14.45" customHeight="1">
      <c r="A481" s="390" t="s">
        <v>1293</v>
      </c>
      <c r="B481" s="395" t="s">
        <v>1239</v>
      </c>
      <c r="C481" s="379">
        <v>0.18</v>
      </c>
      <c r="D481" s="392" t="s">
        <v>1158</v>
      </c>
      <c r="E481" s="813"/>
      <c r="F481" s="381">
        <f t="shared" si="76"/>
        <v>0</v>
      </c>
      <c r="G481" s="289"/>
    </row>
    <row r="482" spans="1:7" s="382" customFormat="1" ht="14.45" customHeight="1">
      <c r="A482" s="390" t="s">
        <v>1294</v>
      </c>
      <c r="B482" s="393" t="s">
        <v>1240</v>
      </c>
      <c r="C482" s="379">
        <v>0.11</v>
      </c>
      <c r="D482" s="392" t="s">
        <v>1158</v>
      </c>
      <c r="E482" s="812"/>
      <c r="F482" s="386">
        <f t="shared" si="76"/>
        <v>0</v>
      </c>
      <c r="G482" s="289"/>
    </row>
    <row r="483" spans="1:7" s="382" customFormat="1" ht="14.45" customHeight="1">
      <c r="A483" s="390" t="s">
        <v>1295</v>
      </c>
      <c r="B483" s="393" t="s">
        <v>1241</v>
      </c>
      <c r="C483" s="379">
        <v>0.37</v>
      </c>
      <c r="D483" s="392" t="s">
        <v>1158</v>
      </c>
      <c r="E483" s="812"/>
      <c r="F483" s="386">
        <f t="shared" si="76"/>
        <v>0</v>
      </c>
      <c r="G483" s="289"/>
    </row>
    <row r="484" spans="1:7" s="382" customFormat="1" ht="14.45" customHeight="1">
      <c r="A484" s="390" t="s">
        <v>1296</v>
      </c>
      <c r="B484" s="393" t="s">
        <v>1242</v>
      </c>
      <c r="C484" s="379">
        <v>0.12</v>
      </c>
      <c r="D484" s="392" t="s">
        <v>1158</v>
      </c>
      <c r="E484" s="812"/>
      <c r="F484" s="386">
        <f t="shared" si="76"/>
        <v>0</v>
      </c>
      <c r="G484" s="289"/>
    </row>
    <row r="485" spans="1:7" s="382" customFormat="1" ht="14.45" customHeight="1">
      <c r="A485" s="390" t="s">
        <v>1297</v>
      </c>
      <c r="B485" s="393" t="s">
        <v>1243</v>
      </c>
      <c r="C485" s="379">
        <v>0.81</v>
      </c>
      <c r="D485" s="392" t="s">
        <v>1158</v>
      </c>
      <c r="E485" s="812"/>
      <c r="F485" s="386">
        <f t="shared" si="76"/>
        <v>0</v>
      </c>
      <c r="G485" s="289"/>
    </row>
    <row r="486" spans="1:7" s="382" customFormat="1" ht="14.45" customHeight="1">
      <c r="A486" s="377"/>
      <c r="B486" s="383"/>
      <c r="C486" s="379"/>
      <c r="D486" s="385"/>
      <c r="E486" s="812"/>
      <c r="F486" s="386"/>
      <c r="G486" s="289"/>
    </row>
    <row r="487" spans="1:7" s="402" customFormat="1" ht="14.45" customHeight="1">
      <c r="A487" s="387">
        <v>3.3</v>
      </c>
      <c r="B487" s="401" t="s">
        <v>1244</v>
      </c>
      <c r="C487" s="379"/>
      <c r="D487" s="385"/>
      <c r="E487" s="812"/>
      <c r="F487" s="386"/>
      <c r="G487" s="289"/>
    </row>
    <row r="488" spans="1:7" s="402" customFormat="1" ht="14.45" customHeight="1">
      <c r="A488" s="403" t="s">
        <v>1298</v>
      </c>
      <c r="B488" s="241" t="s">
        <v>1245</v>
      </c>
      <c r="C488" s="379">
        <v>4.82</v>
      </c>
      <c r="D488" s="394" t="s">
        <v>1159</v>
      </c>
      <c r="E488" s="812"/>
      <c r="F488" s="386">
        <f>ROUND(C488*E488,2)</f>
        <v>0</v>
      </c>
      <c r="G488" s="289"/>
    </row>
    <row r="489" spans="1:7" s="402" customFormat="1" ht="14.45" customHeight="1">
      <c r="A489" s="403" t="s">
        <v>1299</v>
      </c>
      <c r="B489" s="241" t="s">
        <v>1246</v>
      </c>
      <c r="C489" s="379">
        <v>22.69</v>
      </c>
      <c r="D489" s="394" t="s">
        <v>1159</v>
      </c>
      <c r="E489" s="812"/>
      <c r="F489" s="386">
        <f>ROUND(C489*E489,2)</f>
        <v>0</v>
      </c>
      <c r="G489" s="289"/>
    </row>
    <row r="490" spans="1:7" s="409" customFormat="1" ht="14.45" customHeight="1">
      <c r="A490" s="404"/>
      <c r="B490" s="405"/>
      <c r="C490" s="406"/>
      <c r="D490" s="407"/>
      <c r="E490" s="815"/>
      <c r="F490" s="408"/>
      <c r="G490" s="289"/>
    </row>
    <row r="491" spans="1:7" s="382" customFormat="1" ht="14.45" customHeight="1">
      <c r="A491" s="387">
        <v>3.4</v>
      </c>
      <c r="B491" s="401" t="s">
        <v>231</v>
      </c>
      <c r="C491" s="379"/>
      <c r="D491" s="385"/>
      <c r="E491" s="812"/>
      <c r="F491" s="386"/>
      <c r="G491" s="289"/>
    </row>
    <row r="492" spans="1:7" s="382" customFormat="1" ht="14.45" customHeight="1">
      <c r="A492" s="390" t="s">
        <v>1300</v>
      </c>
      <c r="B492" s="393" t="s">
        <v>1148</v>
      </c>
      <c r="C492" s="379">
        <v>9.77</v>
      </c>
      <c r="D492" s="394" t="s">
        <v>1159</v>
      </c>
      <c r="E492" s="812"/>
      <c r="F492" s="386">
        <f t="shared" ref="F492:F502" si="77">ROUND(C492*E492,2)</f>
        <v>0</v>
      </c>
      <c r="G492" s="289"/>
    </row>
    <row r="493" spans="1:7" s="382" customFormat="1" ht="14.45" customHeight="1">
      <c r="A493" s="390" t="s">
        <v>1301</v>
      </c>
      <c r="B493" s="391" t="s">
        <v>1247</v>
      </c>
      <c r="C493" s="379">
        <v>26.04</v>
      </c>
      <c r="D493" s="394" t="s">
        <v>1159</v>
      </c>
      <c r="E493" s="812"/>
      <c r="F493" s="386">
        <f t="shared" si="77"/>
        <v>0</v>
      </c>
      <c r="G493" s="289"/>
    </row>
    <row r="494" spans="1:7" s="382" customFormat="1" ht="14.45" customHeight="1">
      <c r="A494" s="390" t="s">
        <v>1302</v>
      </c>
      <c r="B494" s="391" t="s">
        <v>1150</v>
      </c>
      <c r="C494" s="379">
        <v>20.94</v>
      </c>
      <c r="D494" s="394" t="s">
        <v>1159</v>
      </c>
      <c r="E494" s="812"/>
      <c r="F494" s="386">
        <f t="shared" si="77"/>
        <v>0</v>
      </c>
      <c r="G494" s="289"/>
    </row>
    <row r="495" spans="1:7" s="382" customFormat="1" ht="14.45" customHeight="1">
      <c r="A495" s="390" t="s">
        <v>1303</v>
      </c>
      <c r="B495" s="391" t="s">
        <v>1160</v>
      </c>
      <c r="C495" s="379">
        <v>9.6199999999999992</v>
      </c>
      <c r="D495" s="394" t="s">
        <v>1159</v>
      </c>
      <c r="E495" s="812"/>
      <c r="F495" s="386">
        <f t="shared" si="77"/>
        <v>0</v>
      </c>
      <c r="G495" s="289"/>
    </row>
    <row r="496" spans="1:7" s="382" customFormat="1" ht="14.45" customHeight="1">
      <c r="A496" s="390" t="s">
        <v>1304</v>
      </c>
      <c r="B496" s="391" t="s">
        <v>1153</v>
      </c>
      <c r="C496" s="379">
        <v>47.6</v>
      </c>
      <c r="D496" s="385" t="s">
        <v>1</v>
      </c>
      <c r="E496" s="812"/>
      <c r="F496" s="386">
        <f t="shared" si="77"/>
        <v>0</v>
      </c>
      <c r="G496" s="289"/>
    </row>
    <row r="497" spans="1:7" s="382" customFormat="1" ht="14.45" customHeight="1">
      <c r="A497" s="390" t="s">
        <v>1305</v>
      </c>
      <c r="B497" s="391" t="s">
        <v>1248</v>
      </c>
      <c r="C497" s="379">
        <v>2.02</v>
      </c>
      <c r="D497" s="385" t="s">
        <v>1</v>
      </c>
      <c r="E497" s="812"/>
      <c r="F497" s="386">
        <f t="shared" si="77"/>
        <v>0</v>
      </c>
      <c r="G497" s="289"/>
    </row>
    <row r="498" spans="1:7" s="382" customFormat="1" ht="14.45" customHeight="1">
      <c r="A498" s="390" t="s">
        <v>1306</v>
      </c>
      <c r="B498" s="391" t="s">
        <v>1162</v>
      </c>
      <c r="C498" s="379">
        <v>10.1</v>
      </c>
      <c r="D498" s="389" t="s">
        <v>1</v>
      </c>
      <c r="E498" s="812"/>
      <c r="F498" s="386">
        <f t="shared" si="77"/>
        <v>0</v>
      </c>
      <c r="G498" s="289"/>
    </row>
    <row r="499" spans="1:7" s="382" customFormat="1" ht="14.45" customHeight="1">
      <c r="A499" s="390" t="s">
        <v>1307</v>
      </c>
      <c r="B499" s="391" t="s">
        <v>1249</v>
      </c>
      <c r="C499" s="379">
        <v>6.02</v>
      </c>
      <c r="D499" s="389" t="s">
        <v>1</v>
      </c>
      <c r="E499" s="812"/>
      <c r="F499" s="386">
        <f t="shared" si="77"/>
        <v>0</v>
      </c>
      <c r="G499" s="289"/>
    </row>
    <row r="500" spans="1:7" s="382" customFormat="1" ht="14.45" customHeight="1">
      <c r="A500" s="390" t="s">
        <v>1308</v>
      </c>
      <c r="B500" s="391" t="s">
        <v>1514</v>
      </c>
      <c r="C500" s="379">
        <v>10.58</v>
      </c>
      <c r="D500" s="389" t="s">
        <v>1159</v>
      </c>
      <c r="E500" s="812"/>
      <c r="F500" s="386">
        <f t="shared" si="77"/>
        <v>0</v>
      </c>
      <c r="G500" s="289"/>
    </row>
    <row r="501" spans="1:7" s="382" customFormat="1" ht="14.45" customHeight="1">
      <c r="A501" s="390" t="s">
        <v>1309</v>
      </c>
      <c r="B501" s="391" t="s">
        <v>1250</v>
      </c>
      <c r="C501" s="379">
        <v>9.4</v>
      </c>
      <c r="D501" s="392" t="s">
        <v>1159</v>
      </c>
      <c r="E501" s="813"/>
      <c r="F501" s="386">
        <f t="shared" si="77"/>
        <v>0</v>
      </c>
      <c r="G501" s="289"/>
    </row>
    <row r="502" spans="1:7" s="382" customFormat="1" ht="14.45" customHeight="1">
      <c r="A502" s="390" t="s">
        <v>1310</v>
      </c>
      <c r="B502" s="391" t="s">
        <v>1251</v>
      </c>
      <c r="C502" s="379">
        <v>44.14</v>
      </c>
      <c r="D502" s="392" t="s">
        <v>1159</v>
      </c>
      <c r="E502" s="813"/>
      <c r="F502" s="386">
        <f t="shared" si="77"/>
        <v>0</v>
      </c>
      <c r="G502" s="289"/>
    </row>
    <row r="503" spans="1:7" s="382" customFormat="1" ht="14.45" customHeight="1">
      <c r="A503" s="390"/>
      <c r="B503" s="410"/>
      <c r="C503" s="379"/>
      <c r="D503" s="389"/>
      <c r="E503" s="813"/>
      <c r="F503" s="386"/>
      <c r="G503" s="289"/>
    </row>
    <row r="504" spans="1:7" s="382" customFormat="1" ht="25.5" customHeight="1">
      <c r="A504" s="387">
        <v>3.5</v>
      </c>
      <c r="B504" s="411" t="s">
        <v>1706</v>
      </c>
      <c r="C504" s="379">
        <v>6</v>
      </c>
      <c r="D504" s="392" t="s">
        <v>1159</v>
      </c>
      <c r="E504" s="813"/>
      <c r="F504" s="386">
        <f>ROUND(C504*E504,2)</f>
        <v>0</v>
      </c>
      <c r="G504" s="289"/>
    </row>
    <row r="505" spans="1:7" s="382" customFormat="1" ht="14.45" customHeight="1">
      <c r="A505" s="412"/>
      <c r="B505" s="410"/>
      <c r="C505" s="379"/>
      <c r="D505" s="413"/>
      <c r="E505" s="813"/>
      <c r="F505" s="386"/>
      <c r="G505" s="289"/>
    </row>
    <row r="506" spans="1:7" s="382" customFormat="1" ht="14.45" customHeight="1">
      <c r="A506" s="414">
        <v>3.6</v>
      </c>
      <c r="B506" s="415" t="s">
        <v>1252</v>
      </c>
      <c r="C506" s="379"/>
      <c r="D506" s="389"/>
      <c r="E506" s="813"/>
      <c r="F506" s="386"/>
      <c r="G506" s="289"/>
    </row>
    <row r="507" spans="1:7" s="382" customFormat="1" ht="14.45" customHeight="1">
      <c r="A507" s="390" t="s">
        <v>1501</v>
      </c>
      <c r="B507" s="391" t="s">
        <v>1253</v>
      </c>
      <c r="C507" s="379">
        <v>15.2</v>
      </c>
      <c r="D507" s="389" t="s">
        <v>1</v>
      </c>
      <c r="E507" s="813"/>
      <c r="F507" s="386">
        <f>ROUND(C507*E507,2)</f>
        <v>0</v>
      </c>
      <c r="G507" s="289"/>
    </row>
    <row r="508" spans="1:7" s="382" customFormat="1" ht="14.45" customHeight="1">
      <c r="A508" s="390" t="s">
        <v>1502</v>
      </c>
      <c r="B508" s="411" t="s">
        <v>1516</v>
      </c>
      <c r="C508" s="379">
        <v>1</v>
      </c>
      <c r="D508" s="416" t="s">
        <v>957</v>
      </c>
      <c r="E508" s="813"/>
      <c r="F508" s="386">
        <f>ROUND(C508*E508,2)</f>
        <v>0</v>
      </c>
      <c r="G508" s="289"/>
    </row>
    <row r="509" spans="1:7" s="382" customFormat="1" ht="14.45" customHeight="1">
      <c r="A509" s="390" t="s">
        <v>1503</v>
      </c>
      <c r="B509" s="391" t="s">
        <v>1518</v>
      </c>
      <c r="C509" s="417">
        <v>22.6</v>
      </c>
      <c r="D509" s="389" t="s">
        <v>1227</v>
      </c>
      <c r="E509" s="813"/>
      <c r="F509" s="386">
        <f>ROUND(C509*E509,2)</f>
        <v>0</v>
      </c>
      <c r="G509" s="289"/>
    </row>
    <row r="510" spans="1:7" s="382" customFormat="1" ht="14.45" customHeight="1">
      <c r="A510" s="418"/>
      <c r="B510" s="410"/>
      <c r="C510" s="379"/>
      <c r="D510" s="389"/>
      <c r="E510" s="813"/>
      <c r="F510" s="386"/>
      <c r="G510" s="289"/>
    </row>
    <row r="511" spans="1:7" s="382" customFormat="1" ht="14.45" customHeight="1">
      <c r="A511" s="387">
        <v>3.7</v>
      </c>
      <c r="B511" s="419" t="s">
        <v>1254</v>
      </c>
      <c r="C511" s="379"/>
      <c r="D511" s="389"/>
      <c r="E511" s="813"/>
      <c r="F511" s="386"/>
      <c r="G511" s="289"/>
    </row>
    <row r="512" spans="1:7" s="382" customFormat="1" ht="25.5">
      <c r="A512" s="390" t="s">
        <v>1311</v>
      </c>
      <c r="B512" s="411" t="s">
        <v>1255</v>
      </c>
      <c r="C512" s="379">
        <v>23.25</v>
      </c>
      <c r="D512" s="389" t="s">
        <v>1227</v>
      </c>
      <c r="E512" s="813"/>
      <c r="F512" s="386">
        <f>ROUND(C512*E512,2)</f>
        <v>0</v>
      </c>
      <c r="G512" s="289"/>
    </row>
    <row r="513" spans="1:8" s="382" customFormat="1" ht="14.45" customHeight="1">
      <c r="A513" s="396" t="s">
        <v>1312</v>
      </c>
      <c r="B513" s="425" t="s">
        <v>1517</v>
      </c>
      <c r="C513" s="426">
        <v>23.25</v>
      </c>
      <c r="D513" s="589" t="s">
        <v>1227</v>
      </c>
      <c r="E513" s="816"/>
      <c r="F513" s="400">
        <f>ROUND(C513*E513,2)</f>
        <v>0</v>
      </c>
      <c r="G513" s="289"/>
    </row>
    <row r="514" spans="1:8" s="382" customFormat="1" ht="14.45" customHeight="1">
      <c r="A514" s="377"/>
      <c r="B514" s="420"/>
      <c r="C514" s="379"/>
      <c r="D514" s="421"/>
      <c r="E514" s="813"/>
      <c r="F514" s="386"/>
      <c r="G514" s="289"/>
    </row>
    <row r="515" spans="1:8" s="382" customFormat="1" ht="14.45" customHeight="1">
      <c r="A515" s="387">
        <v>3.8</v>
      </c>
      <c r="B515" s="419" t="s">
        <v>1256</v>
      </c>
      <c r="C515" s="379"/>
      <c r="D515" s="421"/>
      <c r="E515" s="813"/>
      <c r="F515" s="386"/>
      <c r="G515" s="289"/>
    </row>
    <row r="516" spans="1:8" s="382" customFormat="1" ht="14.45" customHeight="1">
      <c r="A516" s="390" t="s">
        <v>1313</v>
      </c>
      <c r="B516" s="391" t="s">
        <v>1257</v>
      </c>
      <c r="C516" s="417">
        <v>1</v>
      </c>
      <c r="D516" s="422" t="s">
        <v>957</v>
      </c>
      <c r="E516" s="813"/>
      <c r="F516" s="386">
        <f t="shared" ref="F516:F526" si="78">ROUND(C516*E516,2)</f>
        <v>0</v>
      </c>
      <c r="G516" s="289"/>
    </row>
    <row r="517" spans="1:8" s="382" customFormat="1" ht="14.45" customHeight="1">
      <c r="A517" s="390" t="s">
        <v>1314</v>
      </c>
      <c r="B517" s="391" t="s">
        <v>1519</v>
      </c>
      <c r="C517" s="417">
        <v>1</v>
      </c>
      <c r="D517" s="422" t="s">
        <v>957</v>
      </c>
      <c r="E517" s="813"/>
      <c r="F517" s="386">
        <f t="shared" si="78"/>
        <v>0</v>
      </c>
      <c r="G517" s="289"/>
    </row>
    <row r="518" spans="1:8" s="382" customFormat="1" ht="14.45" customHeight="1">
      <c r="A518" s="390" t="s">
        <v>1504</v>
      </c>
      <c r="B518" s="391" t="s">
        <v>1521</v>
      </c>
      <c r="C518" s="417">
        <v>1</v>
      </c>
      <c r="D518" s="422" t="s">
        <v>957</v>
      </c>
      <c r="E518" s="813"/>
      <c r="F518" s="386">
        <f t="shared" si="78"/>
        <v>0</v>
      </c>
      <c r="G518" s="289"/>
    </row>
    <row r="519" spans="1:8" s="382" customFormat="1" ht="14.45" customHeight="1">
      <c r="A519" s="390" t="s">
        <v>1505</v>
      </c>
      <c r="B519" s="391" t="s">
        <v>1520</v>
      </c>
      <c r="C519" s="417">
        <v>1</v>
      </c>
      <c r="D519" s="422" t="s">
        <v>957</v>
      </c>
      <c r="E519" s="813"/>
      <c r="F519" s="386">
        <f t="shared" si="78"/>
        <v>0</v>
      </c>
      <c r="G519" s="289"/>
    </row>
    <row r="520" spans="1:8" s="382" customFormat="1" ht="14.45" customHeight="1">
      <c r="A520" s="390" t="s">
        <v>1506</v>
      </c>
      <c r="B520" s="391" t="s">
        <v>1258</v>
      </c>
      <c r="C520" s="417">
        <v>1</v>
      </c>
      <c r="D520" s="422" t="s">
        <v>957</v>
      </c>
      <c r="E520" s="813"/>
      <c r="F520" s="386">
        <f t="shared" si="78"/>
        <v>0</v>
      </c>
      <c r="G520" s="289"/>
    </row>
    <row r="521" spans="1:8" s="402" customFormat="1" ht="14.45" customHeight="1">
      <c r="A521" s="403" t="s">
        <v>1507</v>
      </c>
      <c r="B521" s="423" t="s">
        <v>1259</v>
      </c>
      <c r="C521" s="417">
        <v>2</v>
      </c>
      <c r="D521" s="422" t="s">
        <v>957</v>
      </c>
      <c r="E521" s="813"/>
      <c r="F521" s="386">
        <f t="shared" si="78"/>
        <v>0</v>
      </c>
      <c r="G521" s="289"/>
    </row>
    <row r="522" spans="1:8" s="402" customFormat="1" ht="14.45" customHeight="1">
      <c r="A522" s="403" t="s">
        <v>1508</v>
      </c>
      <c r="B522" s="423" t="s">
        <v>1515</v>
      </c>
      <c r="C522" s="417">
        <v>1</v>
      </c>
      <c r="D522" s="422" t="s">
        <v>957</v>
      </c>
      <c r="E522" s="813"/>
      <c r="F522" s="386">
        <f t="shared" si="78"/>
        <v>0</v>
      </c>
      <c r="G522" s="289"/>
    </row>
    <row r="523" spans="1:8" s="382" customFormat="1" ht="14.45" customHeight="1">
      <c r="A523" s="390" t="s">
        <v>1509</v>
      </c>
      <c r="B523" s="391" t="s">
        <v>1260</v>
      </c>
      <c r="C523" s="417">
        <v>1</v>
      </c>
      <c r="D523" s="422" t="s">
        <v>957</v>
      </c>
      <c r="E523" s="813"/>
      <c r="F523" s="381">
        <f t="shared" si="78"/>
        <v>0</v>
      </c>
      <c r="G523" s="289"/>
    </row>
    <row r="524" spans="1:8" s="382" customFormat="1" ht="14.45" customHeight="1">
      <c r="A524" s="390" t="s">
        <v>1510</v>
      </c>
      <c r="B524" s="393" t="s">
        <v>1261</v>
      </c>
      <c r="C524" s="424">
        <v>1</v>
      </c>
      <c r="D524" s="422" t="s">
        <v>957</v>
      </c>
      <c r="E524" s="813"/>
      <c r="F524" s="386">
        <f t="shared" si="78"/>
        <v>0</v>
      </c>
      <c r="G524" s="289"/>
    </row>
    <row r="525" spans="1:8" s="382" customFormat="1" ht="14.45" customHeight="1">
      <c r="A525" s="390" t="s">
        <v>1511</v>
      </c>
      <c r="B525" s="391" t="s">
        <v>1262</v>
      </c>
      <c r="C525" s="417">
        <v>1</v>
      </c>
      <c r="D525" s="380" t="s">
        <v>36</v>
      </c>
      <c r="E525" s="813"/>
      <c r="F525" s="386">
        <f t="shared" si="78"/>
        <v>0</v>
      </c>
      <c r="G525" s="289"/>
      <c r="H525" s="428"/>
    </row>
    <row r="526" spans="1:8" s="382" customFormat="1" ht="14.45" customHeight="1">
      <c r="A526" s="390" t="s">
        <v>1512</v>
      </c>
      <c r="B526" s="391" t="s">
        <v>1513</v>
      </c>
      <c r="C526" s="417">
        <v>1</v>
      </c>
      <c r="D526" s="422" t="s">
        <v>36</v>
      </c>
      <c r="E526" s="813"/>
      <c r="F526" s="386">
        <f t="shared" si="78"/>
        <v>0</v>
      </c>
      <c r="G526" s="289"/>
    </row>
    <row r="527" spans="1:8" s="382" customFormat="1" ht="14.45" customHeight="1">
      <c r="A527" s="429"/>
      <c r="B527" s="430"/>
      <c r="C527" s="431"/>
      <c r="D527" s="432"/>
      <c r="E527" s="813"/>
      <c r="F527" s="386"/>
      <c r="G527" s="289"/>
    </row>
    <row r="528" spans="1:8" s="382" customFormat="1" ht="14.45" customHeight="1">
      <c r="A528" s="387">
        <v>3.9</v>
      </c>
      <c r="B528" s="388" t="s">
        <v>1263</v>
      </c>
      <c r="C528" s="379"/>
      <c r="D528" s="385"/>
      <c r="E528" s="813"/>
      <c r="F528" s="386"/>
      <c r="G528" s="289"/>
    </row>
    <row r="529" spans="1:10" s="382" customFormat="1" ht="14.45" customHeight="1">
      <c r="A529" s="390" t="s">
        <v>1315</v>
      </c>
      <c r="B529" s="391" t="s">
        <v>1467</v>
      </c>
      <c r="C529" s="417">
        <v>4</v>
      </c>
      <c r="D529" s="422" t="s">
        <v>957</v>
      </c>
      <c r="E529" s="813"/>
      <c r="F529" s="386">
        <f>ROUND(C529*E529,2)</f>
        <v>0</v>
      </c>
      <c r="G529" s="289"/>
    </row>
    <row r="530" spans="1:10" s="382" customFormat="1" ht="14.45" customHeight="1">
      <c r="A530" s="390" t="s">
        <v>1316</v>
      </c>
      <c r="B530" s="391" t="s">
        <v>1468</v>
      </c>
      <c r="C530" s="417">
        <v>1</v>
      </c>
      <c r="D530" s="422" t="s">
        <v>957</v>
      </c>
      <c r="E530" s="813"/>
      <c r="F530" s="386">
        <f>ROUND(C530*E530,2)</f>
        <v>0</v>
      </c>
      <c r="G530" s="289"/>
    </row>
    <row r="531" spans="1:10" s="382" customFormat="1" ht="14.45" customHeight="1">
      <c r="A531" s="390" t="s">
        <v>1317</v>
      </c>
      <c r="B531" s="391" t="s">
        <v>1218</v>
      </c>
      <c r="C531" s="417">
        <v>1</v>
      </c>
      <c r="D531" s="422" t="s">
        <v>957</v>
      </c>
      <c r="E531" s="813"/>
      <c r="F531" s="386">
        <f>ROUND(C531*E531,2)</f>
        <v>0</v>
      </c>
      <c r="G531" s="289"/>
    </row>
    <row r="532" spans="1:10" s="382" customFormat="1" ht="27.75" customHeight="1">
      <c r="A532" s="390" t="s">
        <v>1318</v>
      </c>
      <c r="B532" s="411" t="s">
        <v>1470</v>
      </c>
      <c r="C532" s="417">
        <v>1</v>
      </c>
      <c r="D532" s="422" t="s">
        <v>957</v>
      </c>
      <c r="E532" s="813"/>
      <c r="F532" s="386">
        <f>ROUND(C532*E532,2)</f>
        <v>0</v>
      </c>
      <c r="G532" s="289"/>
    </row>
    <row r="533" spans="1:10" s="382" customFormat="1" ht="14.45" customHeight="1">
      <c r="A533" s="390"/>
      <c r="B533" s="410"/>
      <c r="C533" s="379"/>
      <c r="D533" s="385"/>
      <c r="E533" s="813"/>
      <c r="F533" s="386"/>
      <c r="G533" s="289"/>
    </row>
    <row r="534" spans="1:10" s="382" customFormat="1" ht="14.45" customHeight="1">
      <c r="A534" s="433">
        <v>3.1</v>
      </c>
      <c r="B534" s="434" t="s">
        <v>1264</v>
      </c>
      <c r="C534" s="379">
        <v>1</v>
      </c>
      <c r="D534" s="422" t="s">
        <v>957</v>
      </c>
      <c r="E534" s="813"/>
      <c r="F534" s="386">
        <f>ROUND(C534*E534,2)</f>
        <v>0</v>
      </c>
      <c r="G534" s="289"/>
    </row>
    <row r="535" spans="1:10" s="348" customFormat="1">
      <c r="A535" s="343"/>
      <c r="B535" s="435"/>
      <c r="C535" s="345"/>
      <c r="D535" s="346"/>
      <c r="E535" s="235"/>
      <c r="F535" s="242"/>
      <c r="G535" s="289"/>
      <c r="J535" s="342"/>
    </row>
    <row r="536" spans="1:10" s="359" customFormat="1">
      <c r="A536" s="356">
        <v>4</v>
      </c>
      <c r="B536" s="338" t="s">
        <v>1198</v>
      </c>
      <c r="C536" s="371"/>
      <c r="D536" s="340"/>
      <c r="E536" s="811"/>
      <c r="F536" s="355"/>
      <c r="G536" s="289"/>
    </row>
    <row r="537" spans="1:10" s="358" customFormat="1">
      <c r="A537" s="356">
        <v>4.0999999999999996</v>
      </c>
      <c r="B537" s="357" t="s">
        <v>33</v>
      </c>
      <c r="C537" s="345"/>
      <c r="D537" s="346"/>
      <c r="E537" s="808"/>
      <c r="F537" s="347"/>
      <c r="G537" s="289"/>
      <c r="J537" s="359"/>
    </row>
    <row r="538" spans="1:10" s="358" customFormat="1">
      <c r="A538" s="360" t="s">
        <v>148</v>
      </c>
      <c r="B538" s="349" t="s">
        <v>1496</v>
      </c>
      <c r="C538" s="345">
        <v>20.23</v>
      </c>
      <c r="D538" s="346" t="s">
        <v>1228</v>
      </c>
      <c r="E538" s="806"/>
      <c r="F538" s="347">
        <f t="shared" ref="F538:F541" si="79">ROUND(C538*E538,2)</f>
        <v>0</v>
      </c>
      <c r="G538" s="289"/>
    </row>
    <row r="539" spans="1:10" s="358" customFormat="1" ht="25.5">
      <c r="A539" s="360" t="s">
        <v>149</v>
      </c>
      <c r="B539" s="349" t="s">
        <v>1200</v>
      </c>
      <c r="C539" s="345">
        <v>12.96</v>
      </c>
      <c r="D539" s="367" t="s">
        <v>1229</v>
      </c>
      <c r="E539" s="806"/>
      <c r="F539" s="347">
        <f t="shared" si="79"/>
        <v>0</v>
      </c>
      <c r="G539" s="289"/>
      <c r="H539" s="345"/>
      <c r="I539" s="361"/>
      <c r="J539" s="359"/>
    </row>
    <row r="540" spans="1:10" s="358" customFormat="1">
      <c r="A540" s="360" t="s">
        <v>150</v>
      </c>
      <c r="B540" s="349" t="s">
        <v>1201</v>
      </c>
      <c r="C540" s="345">
        <v>0.43</v>
      </c>
      <c r="D540" s="367" t="s">
        <v>1229</v>
      </c>
      <c r="E540" s="806"/>
      <c r="F540" s="347">
        <f t="shared" si="79"/>
        <v>0</v>
      </c>
      <c r="G540" s="289"/>
      <c r="H540" s="345"/>
      <c r="I540" s="361"/>
      <c r="J540" s="359"/>
    </row>
    <row r="541" spans="1:10" s="358" customFormat="1" ht="26.25" customHeight="1">
      <c r="A541" s="360" t="s">
        <v>151</v>
      </c>
      <c r="B541" s="349" t="s">
        <v>1202</v>
      </c>
      <c r="C541" s="345">
        <v>9.4499999999999993</v>
      </c>
      <c r="D541" s="350" t="s">
        <v>1141</v>
      </c>
      <c r="E541" s="806"/>
      <c r="F541" s="347">
        <f t="shared" si="79"/>
        <v>0</v>
      </c>
      <c r="G541" s="289"/>
      <c r="J541" s="359"/>
    </row>
    <row r="542" spans="1:10" s="348" customFormat="1">
      <c r="A542" s="360"/>
      <c r="B542" s="349"/>
      <c r="C542" s="345"/>
      <c r="D542" s="367"/>
      <c r="E542" s="806"/>
      <c r="F542" s="347"/>
      <c r="G542" s="289"/>
      <c r="J542" s="342"/>
    </row>
    <row r="543" spans="1:10" s="358" customFormat="1" ht="12" customHeight="1">
      <c r="A543" s="356">
        <v>4.2</v>
      </c>
      <c r="B543" s="338" t="s">
        <v>1232</v>
      </c>
      <c r="C543" s="345"/>
      <c r="D543" s="367"/>
      <c r="E543" s="806"/>
      <c r="F543" s="347"/>
      <c r="G543" s="289"/>
      <c r="J543" s="359"/>
    </row>
    <row r="544" spans="1:10" s="358" customFormat="1">
      <c r="A544" s="360" t="s">
        <v>1319</v>
      </c>
      <c r="B544" s="349" t="s">
        <v>1203</v>
      </c>
      <c r="C544" s="345">
        <v>0.56999999999999995</v>
      </c>
      <c r="D544" s="346" t="s">
        <v>1116</v>
      </c>
      <c r="E544" s="806"/>
      <c r="F544" s="347">
        <f t="shared" ref="F544:F553" si="80">ROUND(C544*E544,2)</f>
        <v>0</v>
      </c>
      <c r="G544" s="289"/>
      <c r="H544" s="436"/>
      <c r="J544" s="359"/>
    </row>
    <row r="545" spans="1:27" s="358" customFormat="1">
      <c r="A545" s="360" t="s">
        <v>1320</v>
      </c>
      <c r="B545" s="349" t="s">
        <v>1204</v>
      </c>
      <c r="C545" s="345">
        <v>4.71</v>
      </c>
      <c r="D545" s="346" t="s">
        <v>1116</v>
      </c>
      <c r="E545" s="806"/>
      <c r="F545" s="347">
        <f t="shared" ref="F545:F546" si="81">ROUND(E545*C545,2)</f>
        <v>0</v>
      </c>
      <c r="G545" s="289"/>
      <c r="H545" s="437"/>
      <c r="J545" s="359"/>
    </row>
    <row r="546" spans="1:27" s="358" customFormat="1">
      <c r="A546" s="360" t="s">
        <v>1321</v>
      </c>
      <c r="B546" s="349" t="s">
        <v>1220</v>
      </c>
      <c r="C546" s="345">
        <v>2.19</v>
      </c>
      <c r="D546" s="346" t="s">
        <v>1116</v>
      </c>
      <c r="E546" s="806"/>
      <c r="F546" s="347">
        <f t="shared" si="81"/>
        <v>0</v>
      </c>
      <c r="G546" s="289"/>
      <c r="H546" s="437"/>
      <c r="J546" s="359"/>
    </row>
    <row r="547" spans="1:27" s="358" customFormat="1">
      <c r="A547" s="360" t="s">
        <v>1322</v>
      </c>
      <c r="B547" s="349" t="s">
        <v>1205</v>
      </c>
      <c r="C547" s="345">
        <v>0.62</v>
      </c>
      <c r="D547" s="346" t="s">
        <v>1116</v>
      </c>
      <c r="E547" s="806"/>
      <c r="F547" s="347">
        <f t="shared" si="80"/>
        <v>0</v>
      </c>
      <c r="G547" s="289"/>
      <c r="J547" s="359"/>
    </row>
    <row r="548" spans="1:27" s="358" customFormat="1">
      <c r="A548" s="360" t="s">
        <v>1323</v>
      </c>
      <c r="B548" s="349" t="s">
        <v>1233</v>
      </c>
      <c r="C548" s="345">
        <v>1.05</v>
      </c>
      <c r="D548" s="346" t="s">
        <v>1116</v>
      </c>
      <c r="E548" s="806"/>
      <c r="F548" s="347">
        <f t="shared" si="80"/>
        <v>0</v>
      </c>
      <c r="G548" s="289"/>
      <c r="J548" s="359"/>
    </row>
    <row r="549" spans="1:27" s="358" customFormat="1">
      <c r="A549" s="360" t="s">
        <v>1324</v>
      </c>
      <c r="B549" s="349" t="s">
        <v>1223</v>
      </c>
      <c r="C549" s="345">
        <v>0.19</v>
      </c>
      <c r="D549" s="346" t="s">
        <v>1116</v>
      </c>
      <c r="E549" s="806"/>
      <c r="F549" s="347">
        <f t="shared" si="80"/>
        <v>0</v>
      </c>
      <c r="G549" s="289"/>
      <c r="J549" s="359"/>
    </row>
    <row r="550" spans="1:27" s="358" customFormat="1">
      <c r="A550" s="360" t="s">
        <v>1325</v>
      </c>
      <c r="B550" s="349" t="s">
        <v>1224</v>
      </c>
      <c r="C550" s="345">
        <v>0.13</v>
      </c>
      <c r="D550" s="346" t="s">
        <v>1116</v>
      </c>
      <c r="E550" s="806"/>
      <c r="F550" s="347">
        <f t="shared" si="80"/>
        <v>0</v>
      </c>
      <c r="G550" s="289"/>
      <c r="H550" s="345"/>
      <c r="J550" s="359"/>
    </row>
    <row r="551" spans="1:27" s="358" customFormat="1">
      <c r="A551" s="360" t="s">
        <v>1326</v>
      </c>
      <c r="B551" s="349" t="s">
        <v>1225</v>
      </c>
      <c r="C551" s="345">
        <v>0.15</v>
      </c>
      <c r="D551" s="346" t="s">
        <v>1116</v>
      </c>
      <c r="E551" s="806"/>
      <c r="F551" s="347">
        <f t="shared" si="80"/>
        <v>0</v>
      </c>
      <c r="G551" s="289"/>
      <c r="H551" s="345"/>
      <c r="J551" s="359"/>
    </row>
    <row r="552" spans="1:27" s="358" customFormat="1">
      <c r="A552" s="360" t="s">
        <v>1327</v>
      </c>
      <c r="B552" s="349" t="s">
        <v>1206</v>
      </c>
      <c r="C552" s="345">
        <v>0.7</v>
      </c>
      <c r="D552" s="346" t="s">
        <v>1116</v>
      </c>
      <c r="E552" s="806"/>
      <c r="F552" s="347">
        <f t="shared" si="80"/>
        <v>0</v>
      </c>
      <c r="G552" s="289"/>
      <c r="J552" s="359"/>
    </row>
    <row r="553" spans="1:27" s="358" customFormat="1">
      <c r="A553" s="360" t="s">
        <v>1328</v>
      </c>
      <c r="B553" s="349" t="s">
        <v>1234</v>
      </c>
      <c r="C553" s="345">
        <v>4.7</v>
      </c>
      <c r="D553" s="346" t="s">
        <v>1116</v>
      </c>
      <c r="E553" s="806"/>
      <c r="F553" s="347">
        <f t="shared" si="80"/>
        <v>0</v>
      </c>
      <c r="G553" s="289"/>
      <c r="J553" s="359"/>
    </row>
    <row r="554" spans="1:27" s="358" customFormat="1" ht="25.5">
      <c r="A554" s="362" t="s">
        <v>1329</v>
      </c>
      <c r="B554" s="363" t="s">
        <v>1207</v>
      </c>
      <c r="C554" s="364">
        <v>15.94</v>
      </c>
      <c r="D554" s="365" t="s">
        <v>1159</v>
      </c>
      <c r="E554" s="809"/>
      <c r="F554" s="366">
        <f>ROUND(C554*E554,2)</f>
        <v>0</v>
      </c>
      <c r="G554" s="289"/>
      <c r="J554" s="359"/>
    </row>
    <row r="555" spans="1:27" s="348" customFormat="1">
      <c r="A555" s="360"/>
      <c r="B555" s="349"/>
      <c r="C555" s="345"/>
      <c r="D555" s="346"/>
      <c r="E555" s="806"/>
      <c r="F555" s="347"/>
      <c r="G555" s="289"/>
      <c r="J555" s="342"/>
    </row>
    <row r="556" spans="1:27" s="358" customFormat="1" ht="12" customHeight="1">
      <c r="A556" s="356">
        <v>4.3</v>
      </c>
      <c r="B556" s="338" t="s">
        <v>345</v>
      </c>
      <c r="C556" s="345"/>
      <c r="D556" s="367"/>
      <c r="E556" s="806"/>
      <c r="F556" s="347"/>
      <c r="G556" s="289"/>
      <c r="J556" s="359"/>
    </row>
    <row r="557" spans="1:27" s="358" customFormat="1">
      <c r="A557" s="360" t="s">
        <v>1330</v>
      </c>
      <c r="B557" s="349" t="s">
        <v>1208</v>
      </c>
      <c r="C557" s="345">
        <v>15.72</v>
      </c>
      <c r="D557" s="346" t="s">
        <v>1159</v>
      </c>
      <c r="E557" s="806"/>
      <c r="F557" s="347">
        <f t="shared" ref="F557:F558" si="82">ROUND(E557*C557,2)</f>
        <v>0</v>
      </c>
      <c r="G557" s="289"/>
      <c r="J557" s="359"/>
    </row>
    <row r="558" spans="1:27" s="358" customFormat="1">
      <c r="A558" s="360" t="s">
        <v>1331</v>
      </c>
      <c r="B558" s="349" t="s">
        <v>1209</v>
      </c>
      <c r="C558" s="345">
        <v>64.97</v>
      </c>
      <c r="D558" s="346" t="s">
        <v>1159</v>
      </c>
      <c r="E558" s="806"/>
      <c r="F558" s="347">
        <f t="shared" si="82"/>
        <v>0</v>
      </c>
      <c r="G558" s="289"/>
      <c r="J558" s="359"/>
    </row>
    <row r="559" spans="1:27" s="358" customFormat="1">
      <c r="A559" s="360"/>
      <c r="B559" s="349"/>
      <c r="C559" s="345"/>
      <c r="D559" s="346"/>
      <c r="E559" s="806"/>
      <c r="F559" s="347"/>
      <c r="G559" s="289"/>
      <c r="J559" s="359"/>
    </row>
    <row r="560" spans="1:27" s="441" customFormat="1" ht="13.5" customHeight="1">
      <c r="A560" s="356">
        <v>4.4000000000000004</v>
      </c>
      <c r="B560" s="438" t="s">
        <v>200</v>
      </c>
      <c r="C560" s="345"/>
      <c r="D560" s="439"/>
      <c r="E560" s="817"/>
      <c r="F560" s="440"/>
      <c r="G560" s="289"/>
      <c r="H560" s="361"/>
      <c r="I560" s="358"/>
      <c r="J560" s="358"/>
      <c r="K560" s="358"/>
      <c r="L560" s="358"/>
      <c r="M560" s="358"/>
      <c r="N560" s="358"/>
      <c r="O560" s="358"/>
      <c r="P560" s="358"/>
      <c r="Q560" s="358"/>
      <c r="R560" s="358"/>
      <c r="S560" s="358"/>
      <c r="T560" s="358"/>
      <c r="U560" s="358"/>
      <c r="V560" s="358"/>
      <c r="W560" s="358"/>
      <c r="X560" s="358"/>
      <c r="Y560" s="358"/>
      <c r="Z560" s="358"/>
      <c r="AA560" s="358"/>
    </row>
    <row r="561" spans="1:27" s="358" customFormat="1">
      <c r="A561" s="360" t="s">
        <v>1332</v>
      </c>
      <c r="B561" s="349" t="s">
        <v>1210</v>
      </c>
      <c r="C561" s="345">
        <v>107.29</v>
      </c>
      <c r="D561" s="346" t="s">
        <v>1159</v>
      </c>
      <c r="E561" s="806"/>
      <c r="F561" s="347">
        <f t="shared" ref="F561:F569" si="83">ROUND(E561*C561,2)</f>
        <v>0</v>
      </c>
      <c r="G561" s="289"/>
      <c r="J561" s="359"/>
    </row>
    <row r="562" spans="1:27" s="358" customFormat="1">
      <c r="A562" s="360" t="s">
        <v>1333</v>
      </c>
      <c r="B562" s="349" t="s">
        <v>1150</v>
      </c>
      <c r="C562" s="345">
        <v>48.99</v>
      </c>
      <c r="D562" s="346" t="s">
        <v>1159</v>
      </c>
      <c r="E562" s="806"/>
      <c r="F562" s="347">
        <f t="shared" si="83"/>
        <v>0</v>
      </c>
      <c r="G562" s="289"/>
      <c r="J562" s="359"/>
    </row>
    <row r="563" spans="1:27" s="358" customFormat="1">
      <c r="A563" s="360" t="s">
        <v>1334</v>
      </c>
      <c r="B563" s="349" t="s">
        <v>1211</v>
      </c>
      <c r="C563" s="345">
        <v>31.3</v>
      </c>
      <c r="D563" s="346" t="s">
        <v>1159</v>
      </c>
      <c r="E563" s="806"/>
      <c r="F563" s="347">
        <f t="shared" si="83"/>
        <v>0</v>
      </c>
      <c r="G563" s="289"/>
      <c r="J563" s="359"/>
    </row>
    <row r="564" spans="1:27" s="358" customFormat="1">
      <c r="A564" s="360" t="s">
        <v>1335</v>
      </c>
      <c r="B564" s="349" t="s">
        <v>1212</v>
      </c>
      <c r="C564" s="345">
        <v>35</v>
      </c>
      <c r="D564" s="346" t="s">
        <v>1159</v>
      </c>
      <c r="E564" s="806"/>
      <c r="F564" s="347">
        <f t="shared" si="83"/>
        <v>0</v>
      </c>
      <c r="G564" s="289"/>
      <c r="J564" s="359"/>
    </row>
    <row r="565" spans="1:27" s="358" customFormat="1">
      <c r="A565" s="360" t="s">
        <v>1336</v>
      </c>
      <c r="B565" s="349" t="s">
        <v>1153</v>
      </c>
      <c r="C565" s="345">
        <v>82.32</v>
      </c>
      <c r="D565" s="346" t="s">
        <v>1</v>
      </c>
      <c r="E565" s="806"/>
      <c r="F565" s="347">
        <f t="shared" si="83"/>
        <v>0</v>
      </c>
      <c r="G565" s="289"/>
      <c r="J565" s="359"/>
    </row>
    <row r="566" spans="1:27" s="358" customFormat="1">
      <c r="A566" s="360" t="s">
        <v>1337</v>
      </c>
      <c r="B566" s="349" t="s">
        <v>1161</v>
      </c>
      <c r="C566" s="345">
        <v>20</v>
      </c>
      <c r="D566" s="346" t="s">
        <v>1</v>
      </c>
      <c r="E566" s="806"/>
      <c r="F566" s="347">
        <f t="shared" si="83"/>
        <v>0</v>
      </c>
      <c r="G566" s="289"/>
      <c r="J566" s="359"/>
    </row>
    <row r="567" spans="1:27" s="358" customFormat="1">
      <c r="A567" s="360" t="s">
        <v>1338</v>
      </c>
      <c r="B567" s="349" t="s">
        <v>1213</v>
      </c>
      <c r="C567" s="345">
        <v>18.399999999999999</v>
      </c>
      <c r="D567" s="346" t="s">
        <v>1</v>
      </c>
      <c r="E567" s="806"/>
      <c r="F567" s="347">
        <f t="shared" si="83"/>
        <v>0</v>
      </c>
      <c r="G567" s="289"/>
      <c r="J567" s="359"/>
    </row>
    <row r="568" spans="1:27" s="358" customFormat="1">
      <c r="A568" s="360" t="s">
        <v>1339</v>
      </c>
      <c r="B568" s="349" t="s">
        <v>1214</v>
      </c>
      <c r="C568" s="345">
        <v>2</v>
      </c>
      <c r="D568" s="346" t="s">
        <v>957</v>
      </c>
      <c r="E568" s="806"/>
      <c r="F568" s="347">
        <f t="shared" si="83"/>
        <v>0</v>
      </c>
      <c r="G568" s="289"/>
      <c r="J568" s="359"/>
    </row>
    <row r="569" spans="1:27" s="358" customFormat="1">
      <c r="A569" s="360" t="s">
        <v>1340</v>
      </c>
      <c r="B569" s="349" t="s">
        <v>1215</v>
      </c>
      <c r="C569" s="345">
        <v>160.74</v>
      </c>
      <c r="D569" s="346" t="s">
        <v>1159</v>
      </c>
      <c r="E569" s="806"/>
      <c r="F569" s="347">
        <f t="shared" si="83"/>
        <v>0</v>
      </c>
      <c r="G569" s="289"/>
      <c r="J569" s="359"/>
    </row>
    <row r="570" spans="1:27" s="358" customFormat="1">
      <c r="A570" s="360"/>
      <c r="B570" s="349"/>
      <c r="C570" s="345"/>
      <c r="D570" s="346"/>
      <c r="E570" s="806"/>
      <c r="F570" s="347">
        <v>0</v>
      </c>
      <c r="G570" s="289"/>
      <c r="J570" s="359"/>
    </row>
    <row r="571" spans="1:27" s="402" customFormat="1">
      <c r="A571" s="442">
        <v>4.5</v>
      </c>
      <c r="B571" s="443" t="s">
        <v>1216</v>
      </c>
      <c r="C571" s="444"/>
      <c r="D571" s="445"/>
      <c r="E571" s="818"/>
      <c r="F571" s="446">
        <v>0</v>
      </c>
      <c r="G571" s="289"/>
      <c r="H571" s="351"/>
      <c r="I571" s="348"/>
      <c r="J571" s="348"/>
      <c r="K571" s="348"/>
      <c r="L571" s="348"/>
      <c r="M571" s="348"/>
      <c r="N571" s="348"/>
      <c r="O571" s="348"/>
      <c r="P571" s="348"/>
      <c r="Q571" s="348"/>
      <c r="R571" s="348"/>
      <c r="S571" s="348"/>
      <c r="T571" s="348"/>
      <c r="U571" s="348"/>
      <c r="V571" s="348"/>
      <c r="W571" s="348"/>
      <c r="X571" s="348"/>
      <c r="Y571" s="348"/>
      <c r="Z571" s="348"/>
      <c r="AA571" s="348"/>
    </row>
    <row r="572" spans="1:27" s="348" customFormat="1" ht="24.75" customHeight="1">
      <c r="A572" s="360" t="s">
        <v>1703</v>
      </c>
      <c r="B572" s="349" t="s">
        <v>1226</v>
      </c>
      <c r="C572" s="345">
        <v>1</v>
      </c>
      <c r="D572" s="346" t="s">
        <v>957</v>
      </c>
      <c r="E572" s="806"/>
      <c r="F572" s="347">
        <f t="shared" ref="F572" si="84">+ROUND(C572*E572,2)</f>
        <v>0</v>
      </c>
      <c r="G572" s="289"/>
      <c r="J572" s="342"/>
    </row>
    <row r="573" spans="1:27" s="348" customFormat="1" ht="26.25" customHeight="1">
      <c r="A573" s="360" t="s">
        <v>1704</v>
      </c>
      <c r="B573" s="349" t="s">
        <v>1222</v>
      </c>
      <c r="C573" s="345">
        <v>1</v>
      </c>
      <c r="D573" s="346" t="s">
        <v>957</v>
      </c>
      <c r="E573" s="806"/>
      <c r="F573" s="347">
        <f t="shared" ref="F573" si="85">ROUND(E573*C573,2)</f>
        <v>0</v>
      </c>
      <c r="G573" s="289"/>
      <c r="J573" s="342"/>
    </row>
    <row r="574" spans="1:27" s="348" customFormat="1">
      <c r="A574" s="360"/>
      <c r="B574" s="349"/>
      <c r="C574" s="345"/>
      <c r="D574" s="346"/>
      <c r="E574" s="806"/>
      <c r="F574" s="347"/>
      <c r="G574" s="289"/>
      <c r="J574" s="342"/>
    </row>
    <row r="575" spans="1:27" s="402" customFormat="1">
      <c r="A575" s="442">
        <v>4.5999999999999996</v>
      </c>
      <c r="B575" s="443" t="s">
        <v>680</v>
      </c>
      <c r="C575" s="444"/>
      <c r="D575" s="445"/>
      <c r="E575" s="818"/>
      <c r="F575" s="446">
        <v>0</v>
      </c>
      <c r="G575" s="289"/>
      <c r="H575" s="351"/>
      <c r="I575" s="348"/>
      <c r="J575" s="348"/>
      <c r="K575" s="348"/>
      <c r="L575" s="348"/>
      <c r="M575" s="348"/>
      <c r="N575" s="348"/>
      <c r="O575" s="348"/>
      <c r="P575" s="348"/>
      <c r="Q575" s="348"/>
      <c r="R575" s="348"/>
      <c r="S575" s="348"/>
      <c r="T575" s="348"/>
      <c r="U575" s="348"/>
      <c r="V575" s="348"/>
      <c r="W575" s="348"/>
      <c r="X575" s="348"/>
      <c r="Y575" s="348"/>
      <c r="Z575" s="348"/>
      <c r="AA575" s="348"/>
    </row>
    <row r="576" spans="1:27" s="348" customFormat="1" ht="15" customHeight="1">
      <c r="A576" s="360" t="s">
        <v>1341</v>
      </c>
      <c r="B576" s="349" t="s">
        <v>1255</v>
      </c>
      <c r="C576" s="345">
        <v>28.41</v>
      </c>
      <c r="D576" s="346" t="s">
        <v>1227</v>
      </c>
      <c r="E576" s="806"/>
      <c r="F576" s="347">
        <f t="shared" ref="F576" si="86">+ROUND(C576*E576,2)</f>
        <v>0</v>
      </c>
      <c r="G576" s="289"/>
      <c r="J576" s="342"/>
    </row>
    <row r="577" spans="1:27" s="348" customFormat="1" ht="15.75" customHeight="1">
      <c r="A577" s="360" t="s">
        <v>1342</v>
      </c>
      <c r="B577" s="349" t="s">
        <v>1221</v>
      </c>
      <c r="C577" s="345">
        <v>1</v>
      </c>
      <c r="D577" s="346" t="s">
        <v>957</v>
      </c>
      <c r="E577" s="806"/>
      <c r="F577" s="347">
        <f t="shared" ref="F577" si="87">ROUND(E577*C577,2)</f>
        <v>0</v>
      </c>
      <c r="G577" s="289"/>
      <c r="J577" s="342"/>
    </row>
    <row r="578" spans="1:27" s="358" customFormat="1">
      <c r="A578" s="360"/>
      <c r="B578" s="349"/>
      <c r="C578" s="345"/>
      <c r="D578" s="346"/>
      <c r="E578" s="806"/>
      <c r="F578" s="347"/>
      <c r="G578" s="289"/>
      <c r="J578" s="359"/>
    </row>
    <row r="579" spans="1:27" s="441" customFormat="1">
      <c r="A579" s="447">
        <v>4.7</v>
      </c>
      <c r="B579" s="438" t="s">
        <v>1217</v>
      </c>
      <c r="C579" s="448"/>
      <c r="D579" s="449"/>
      <c r="E579" s="817"/>
      <c r="F579" s="440"/>
      <c r="G579" s="289"/>
      <c r="H579" s="361"/>
      <c r="I579" s="358"/>
      <c r="J579" s="358"/>
      <c r="K579" s="358"/>
      <c r="L579" s="358"/>
      <c r="M579" s="358"/>
      <c r="N579" s="358"/>
      <c r="O579" s="358"/>
      <c r="P579" s="358"/>
      <c r="Q579" s="358"/>
      <c r="R579" s="358"/>
      <c r="S579" s="358"/>
      <c r="T579" s="358"/>
      <c r="U579" s="358"/>
      <c r="V579" s="358"/>
      <c r="W579" s="358"/>
      <c r="X579" s="358"/>
      <c r="Y579" s="358"/>
      <c r="Z579" s="358"/>
      <c r="AA579" s="358"/>
    </row>
    <row r="580" spans="1:27" s="358" customFormat="1">
      <c r="A580" s="360" t="s">
        <v>1343</v>
      </c>
      <c r="B580" s="349" t="s">
        <v>1467</v>
      </c>
      <c r="C580" s="345">
        <v>4</v>
      </c>
      <c r="D580" s="346" t="s">
        <v>957</v>
      </c>
      <c r="E580" s="806"/>
      <c r="F580" s="347">
        <f t="shared" ref="F580:F582" si="88">ROUND(E580*C580,2)</f>
        <v>0</v>
      </c>
      <c r="G580" s="289"/>
      <c r="J580" s="359"/>
    </row>
    <row r="581" spans="1:27" s="358" customFormat="1">
      <c r="A581" s="360" t="s">
        <v>1344</v>
      </c>
      <c r="B581" s="349" t="s">
        <v>1468</v>
      </c>
      <c r="C581" s="345">
        <v>1</v>
      </c>
      <c r="D581" s="346" t="s">
        <v>957</v>
      </c>
      <c r="E581" s="806"/>
      <c r="F581" s="347">
        <f t="shared" si="88"/>
        <v>0</v>
      </c>
      <c r="G581" s="289"/>
      <c r="J581" s="359"/>
    </row>
    <row r="582" spans="1:27" s="358" customFormat="1">
      <c r="A582" s="360" t="s">
        <v>1345</v>
      </c>
      <c r="B582" s="349" t="s">
        <v>1218</v>
      </c>
      <c r="C582" s="345">
        <v>1</v>
      </c>
      <c r="D582" s="346" t="s">
        <v>957</v>
      </c>
      <c r="E582" s="806"/>
      <c r="F582" s="347">
        <f t="shared" si="88"/>
        <v>0</v>
      </c>
      <c r="G582" s="289"/>
      <c r="J582" s="359"/>
    </row>
    <row r="583" spans="1:27" s="358" customFormat="1" ht="26.25" customHeight="1">
      <c r="A583" s="360" t="s">
        <v>1346</v>
      </c>
      <c r="B583" s="373" t="s">
        <v>1469</v>
      </c>
      <c r="C583" s="450">
        <v>1</v>
      </c>
      <c r="D583" s="449" t="s">
        <v>957</v>
      </c>
      <c r="E583" s="806"/>
      <c r="F583" s="347">
        <f>ROUND(C583*E583,2)</f>
        <v>0</v>
      </c>
      <c r="G583" s="289"/>
      <c r="J583" s="359"/>
    </row>
    <row r="584" spans="1:27" s="358" customFormat="1">
      <c r="A584" s="360"/>
      <c r="B584" s="349"/>
      <c r="C584" s="450"/>
      <c r="D584" s="346"/>
      <c r="E584" s="806"/>
      <c r="F584" s="347"/>
      <c r="G584" s="289"/>
      <c r="J584" s="359"/>
    </row>
    <row r="585" spans="1:27" s="441" customFormat="1" ht="15" customHeight="1">
      <c r="A585" s="447">
        <v>4.8</v>
      </c>
      <c r="B585" s="434" t="s">
        <v>1264</v>
      </c>
      <c r="C585" s="451">
        <v>1</v>
      </c>
      <c r="D585" s="449" t="s">
        <v>957</v>
      </c>
      <c r="E585" s="819"/>
      <c r="F585" s="240">
        <f t="shared" ref="F585" si="89">ROUND(E585*C585,2)</f>
        <v>0</v>
      </c>
      <c r="G585" s="289"/>
      <c r="H585" s="361"/>
      <c r="I585" s="358"/>
      <c r="J585" s="358"/>
      <c r="K585" s="358"/>
      <c r="L585" s="358"/>
      <c r="M585" s="358"/>
      <c r="N585" s="358"/>
      <c r="O585" s="358"/>
      <c r="P585" s="358"/>
      <c r="Q585" s="358"/>
      <c r="R585" s="358"/>
      <c r="S585" s="358"/>
      <c r="T585" s="358"/>
      <c r="U585" s="358"/>
      <c r="V585" s="358"/>
      <c r="W585" s="358"/>
      <c r="X585" s="358"/>
      <c r="Y585" s="358"/>
      <c r="Z585" s="358"/>
      <c r="AA585" s="358"/>
    </row>
    <row r="586" spans="1:27" s="441" customFormat="1" ht="8.25" customHeight="1">
      <c r="A586" s="452"/>
      <c r="B586" s="453"/>
      <c r="C586" s="454"/>
      <c r="D586" s="445"/>
      <c r="E586" s="820"/>
      <c r="F586" s="240"/>
      <c r="G586" s="289"/>
      <c r="H586" s="361"/>
      <c r="I586" s="358"/>
      <c r="J586" s="358"/>
      <c r="K586" s="358"/>
      <c r="L586" s="358"/>
      <c r="M586" s="358"/>
      <c r="N586" s="358"/>
      <c r="O586" s="358"/>
      <c r="P586" s="358"/>
      <c r="Q586" s="358"/>
      <c r="R586" s="358"/>
      <c r="S586" s="358"/>
      <c r="T586" s="358"/>
      <c r="U586" s="358"/>
      <c r="V586" s="358"/>
      <c r="W586" s="358"/>
      <c r="X586" s="358"/>
      <c r="Y586" s="358"/>
      <c r="Z586" s="358"/>
      <c r="AA586" s="358"/>
    </row>
    <row r="587" spans="1:27" s="402" customFormat="1" ht="12.75" customHeight="1">
      <c r="A587" s="356">
        <v>5</v>
      </c>
      <c r="B587" s="357" t="s">
        <v>1165</v>
      </c>
      <c r="C587" s="236"/>
      <c r="D587" s="455"/>
      <c r="E587" s="821"/>
      <c r="F587" s="456"/>
      <c r="G587" s="289"/>
    </row>
    <row r="588" spans="1:27" s="402" customFormat="1" ht="12.75" customHeight="1">
      <c r="A588" s="356">
        <v>5.0999999999999996</v>
      </c>
      <c r="B588" s="357" t="s">
        <v>1166</v>
      </c>
      <c r="C588" s="236"/>
      <c r="D588" s="455"/>
      <c r="E588" s="821"/>
      <c r="F588" s="456"/>
      <c r="G588" s="289"/>
    </row>
    <row r="589" spans="1:27" s="402" customFormat="1">
      <c r="A589" s="457" t="s">
        <v>1347</v>
      </c>
      <c r="B589" s="458" t="s">
        <v>1167</v>
      </c>
      <c r="C589" s="450">
        <v>140.07</v>
      </c>
      <c r="D589" s="459" t="s">
        <v>1159</v>
      </c>
      <c r="E589" s="822"/>
      <c r="F589" s="456">
        <f t="shared" ref="F589:F599" si="90">ROUND(C589*E589,2)</f>
        <v>0</v>
      </c>
      <c r="G589" s="289"/>
    </row>
    <row r="590" spans="1:27" s="402" customFormat="1" ht="25.5">
      <c r="A590" s="457" t="s">
        <v>1348</v>
      </c>
      <c r="B590" s="458" t="s">
        <v>1168</v>
      </c>
      <c r="C590" s="450">
        <v>175.09</v>
      </c>
      <c r="D590" s="459" t="s">
        <v>1159</v>
      </c>
      <c r="E590" s="822"/>
      <c r="F590" s="456">
        <f t="shared" si="90"/>
        <v>0</v>
      </c>
      <c r="G590" s="289"/>
    </row>
    <row r="591" spans="1:27" s="402" customFormat="1">
      <c r="A591" s="457" t="s">
        <v>1349</v>
      </c>
      <c r="B591" s="458" t="s">
        <v>1708</v>
      </c>
      <c r="C591" s="450">
        <v>578.15</v>
      </c>
      <c r="D591" s="291" t="s">
        <v>1730</v>
      </c>
      <c r="E591" s="822"/>
      <c r="F591" s="456">
        <f t="shared" si="90"/>
        <v>0</v>
      </c>
      <c r="G591" s="289"/>
      <c r="H591" s="590"/>
      <c r="I591" s="591"/>
    </row>
    <row r="592" spans="1:27" s="402" customFormat="1">
      <c r="A592" s="460"/>
      <c r="B592" s="461"/>
      <c r="C592" s="450"/>
      <c r="D592" s="462"/>
      <c r="E592" s="823"/>
      <c r="F592" s="456">
        <f t="shared" si="90"/>
        <v>0</v>
      </c>
      <c r="G592" s="289"/>
    </row>
    <row r="593" spans="1:10" s="402" customFormat="1">
      <c r="A593" s="356">
        <v>5.2</v>
      </c>
      <c r="B593" s="357" t="s">
        <v>1350</v>
      </c>
      <c r="C593" s="450"/>
      <c r="D593" s="462"/>
      <c r="E593" s="823"/>
      <c r="F593" s="456">
        <f t="shared" si="90"/>
        <v>0</v>
      </c>
      <c r="G593" s="289"/>
    </row>
    <row r="594" spans="1:10" s="402" customFormat="1">
      <c r="A594" s="457" t="s">
        <v>1351</v>
      </c>
      <c r="B594" s="463" t="s">
        <v>1114</v>
      </c>
      <c r="C594" s="450">
        <v>72.42</v>
      </c>
      <c r="D594" s="459" t="s">
        <v>1</v>
      </c>
      <c r="E594" s="805"/>
      <c r="F594" s="456">
        <f t="shared" si="90"/>
        <v>0</v>
      </c>
      <c r="G594" s="289"/>
    </row>
    <row r="595" spans="1:10" s="402" customFormat="1">
      <c r="A595" s="457" t="s">
        <v>1352</v>
      </c>
      <c r="B595" s="458" t="s">
        <v>1582</v>
      </c>
      <c r="C595" s="450">
        <v>69.930000000000007</v>
      </c>
      <c r="D595" s="459" t="s">
        <v>1159</v>
      </c>
      <c r="E595" s="805"/>
      <c r="F595" s="456">
        <f t="shared" si="90"/>
        <v>0</v>
      </c>
      <c r="G595" s="289"/>
    </row>
    <row r="596" spans="1:10" s="402" customFormat="1">
      <c r="A596" s="457" t="s">
        <v>1353</v>
      </c>
      <c r="B596" s="458" t="s">
        <v>1171</v>
      </c>
      <c r="C596" s="450">
        <v>1</v>
      </c>
      <c r="D596" s="459" t="s">
        <v>36</v>
      </c>
      <c r="E596" s="805"/>
      <c r="F596" s="456">
        <f t="shared" si="90"/>
        <v>0</v>
      </c>
      <c r="G596" s="289"/>
    </row>
    <row r="597" spans="1:10" s="402" customFormat="1">
      <c r="A597" s="457" t="s">
        <v>1354</v>
      </c>
      <c r="B597" s="458" t="s">
        <v>1577</v>
      </c>
      <c r="C597" s="450">
        <v>3</v>
      </c>
      <c r="D597" s="459" t="s">
        <v>957</v>
      </c>
      <c r="E597" s="805"/>
      <c r="F597" s="456">
        <f t="shared" si="90"/>
        <v>0</v>
      </c>
      <c r="G597" s="289"/>
    </row>
    <row r="598" spans="1:10" s="402" customFormat="1">
      <c r="A598" s="457" t="s">
        <v>1355</v>
      </c>
      <c r="B598" s="458" t="s">
        <v>1172</v>
      </c>
      <c r="C598" s="450">
        <v>127.1</v>
      </c>
      <c r="D598" s="459" t="s">
        <v>1159</v>
      </c>
      <c r="E598" s="805"/>
      <c r="F598" s="456">
        <f t="shared" si="90"/>
        <v>0</v>
      </c>
      <c r="G598" s="289"/>
    </row>
    <row r="599" spans="1:10" s="402" customFormat="1" ht="25.5">
      <c r="A599" s="592" t="s">
        <v>1526</v>
      </c>
      <c r="B599" s="473" t="s">
        <v>1173</v>
      </c>
      <c r="C599" s="593">
        <v>1</v>
      </c>
      <c r="D599" s="594" t="s">
        <v>36</v>
      </c>
      <c r="E599" s="824"/>
      <c r="F599" s="595">
        <f t="shared" si="90"/>
        <v>0</v>
      </c>
      <c r="G599" s="289"/>
    </row>
    <row r="600" spans="1:10" s="348" customFormat="1">
      <c r="A600" s="343"/>
      <c r="B600" s="464"/>
      <c r="C600" s="345"/>
      <c r="D600" s="346"/>
      <c r="E600" s="235"/>
      <c r="F600" s="242"/>
      <c r="G600" s="289"/>
      <c r="I600" s="450"/>
      <c r="J600" s="342"/>
    </row>
    <row r="601" spans="1:10" s="358" customFormat="1">
      <c r="A601" s="356">
        <v>6</v>
      </c>
      <c r="B601" s="465" t="s">
        <v>1525</v>
      </c>
      <c r="C601" s="466"/>
      <c r="D601" s="467"/>
      <c r="E601" s="237"/>
      <c r="F601" s="468"/>
      <c r="G601" s="289"/>
      <c r="J601" s="359"/>
    </row>
    <row r="602" spans="1:10" s="348" customFormat="1">
      <c r="A602" s="469">
        <v>6.1</v>
      </c>
      <c r="B602" s="470" t="s">
        <v>795</v>
      </c>
      <c r="C602" s="345"/>
      <c r="D602" s="471"/>
      <c r="E602" s="805"/>
      <c r="F602" s="243"/>
      <c r="G602" s="289"/>
      <c r="J602" s="342"/>
    </row>
    <row r="603" spans="1:10" s="348" customFormat="1">
      <c r="A603" s="244" t="s">
        <v>1356</v>
      </c>
      <c r="B603" s="463" t="s">
        <v>958</v>
      </c>
      <c r="C603" s="345">
        <v>78.400000000000006</v>
      </c>
      <c r="D603" s="467" t="s">
        <v>1</v>
      </c>
      <c r="E603" s="805"/>
      <c r="F603" s="243">
        <f>ROUND(E603*C603,2)</f>
        <v>0</v>
      </c>
      <c r="G603" s="289"/>
      <c r="J603" s="342"/>
    </row>
    <row r="604" spans="1:10" s="348" customFormat="1">
      <c r="A604" s="244"/>
      <c r="B604" s="463"/>
      <c r="C604" s="345"/>
      <c r="D604" s="467"/>
      <c r="E604" s="805"/>
      <c r="F604" s="243"/>
      <c r="G604" s="289"/>
      <c r="J604" s="342"/>
    </row>
    <row r="605" spans="1:10" s="348" customFormat="1">
      <c r="A605" s="469">
        <v>6.2</v>
      </c>
      <c r="B605" s="470" t="s">
        <v>14</v>
      </c>
      <c r="C605" s="345"/>
      <c r="D605" s="471"/>
      <c r="E605" s="805"/>
      <c r="F605" s="243"/>
      <c r="G605" s="289"/>
      <c r="J605" s="342"/>
    </row>
    <row r="606" spans="1:10" s="348" customFormat="1">
      <c r="A606" s="244" t="s">
        <v>1357</v>
      </c>
      <c r="B606" s="463" t="s">
        <v>1497</v>
      </c>
      <c r="C606" s="345">
        <v>31.25</v>
      </c>
      <c r="D606" s="467" t="s">
        <v>1139</v>
      </c>
      <c r="E606" s="805"/>
      <c r="F606" s="243">
        <f>ROUND(E606*C606,2)</f>
        <v>0</v>
      </c>
      <c r="G606" s="289"/>
      <c r="J606" s="342"/>
    </row>
    <row r="607" spans="1:10" s="348" customFormat="1">
      <c r="A607" s="244" t="s">
        <v>1358</v>
      </c>
      <c r="B607" s="458" t="s">
        <v>1174</v>
      </c>
      <c r="C607" s="345">
        <v>12.24</v>
      </c>
      <c r="D607" s="467" t="s">
        <v>1142</v>
      </c>
      <c r="E607" s="805"/>
      <c r="F607" s="243">
        <f>ROUND(E607*C607,2)</f>
        <v>0</v>
      </c>
      <c r="G607" s="289"/>
      <c r="J607" s="342"/>
    </row>
    <row r="608" spans="1:10" s="348" customFormat="1" ht="25.5">
      <c r="A608" s="244" t="s">
        <v>1359</v>
      </c>
      <c r="B608" s="458" t="s">
        <v>1732</v>
      </c>
      <c r="C608" s="345">
        <v>22.81</v>
      </c>
      <c r="D608" s="467" t="s">
        <v>1141</v>
      </c>
      <c r="E608" s="805"/>
      <c r="F608" s="243">
        <f>ROUND(E608*C608,2)</f>
        <v>0</v>
      </c>
      <c r="G608" s="289"/>
      <c r="J608" s="342"/>
    </row>
    <row r="609" spans="1:10" s="348" customFormat="1">
      <c r="A609" s="244"/>
      <c r="B609" s="458"/>
      <c r="C609" s="345"/>
      <c r="D609" s="471"/>
      <c r="E609" s="805"/>
      <c r="F609" s="243"/>
      <c r="G609" s="289"/>
      <c r="J609" s="342"/>
    </row>
    <row r="610" spans="1:10" s="348" customFormat="1">
      <c r="A610" s="472">
        <v>6.3</v>
      </c>
      <c r="B610" s="470" t="s">
        <v>1175</v>
      </c>
      <c r="C610" s="345"/>
      <c r="D610" s="471"/>
      <c r="E610" s="805"/>
      <c r="F610" s="243"/>
      <c r="G610" s="289"/>
      <c r="J610" s="342"/>
    </row>
    <row r="611" spans="1:10" s="348" customFormat="1">
      <c r="A611" s="244" t="s">
        <v>1360</v>
      </c>
      <c r="B611" s="458" t="s">
        <v>1176</v>
      </c>
      <c r="C611" s="345">
        <v>7.02</v>
      </c>
      <c r="D611" s="346" t="s">
        <v>1158</v>
      </c>
      <c r="E611" s="805"/>
      <c r="F611" s="243">
        <f t="shared" ref="F611:F615" si="91">ROUND(E611*C611,2)</f>
        <v>0</v>
      </c>
      <c r="G611" s="289"/>
      <c r="J611" s="342"/>
    </row>
    <row r="612" spans="1:10" s="348" customFormat="1">
      <c r="A612" s="244" t="s">
        <v>1361</v>
      </c>
      <c r="B612" s="458" t="s">
        <v>1177</v>
      </c>
      <c r="C612" s="345">
        <v>1.8</v>
      </c>
      <c r="D612" s="346" t="s">
        <v>1158</v>
      </c>
      <c r="E612" s="805"/>
      <c r="F612" s="243">
        <f t="shared" si="91"/>
        <v>0</v>
      </c>
      <c r="G612" s="289"/>
      <c r="J612" s="342"/>
    </row>
    <row r="613" spans="1:10" s="348" customFormat="1">
      <c r="A613" s="244" t="s">
        <v>1593</v>
      </c>
      <c r="B613" s="458" t="s">
        <v>1178</v>
      </c>
      <c r="C613" s="345">
        <v>1.44</v>
      </c>
      <c r="D613" s="346" t="s">
        <v>1158</v>
      </c>
      <c r="E613" s="805"/>
      <c r="F613" s="243">
        <f t="shared" si="91"/>
        <v>0</v>
      </c>
      <c r="G613" s="289"/>
      <c r="J613" s="342"/>
    </row>
    <row r="614" spans="1:10" s="348" customFormat="1">
      <c r="A614" s="244" t="s">
        <v>1594</v>
      </c>
      <c r="B614" s="458" t="s">
        <v>1179</v>
      </c>
      <c r="C614" s="345">
        <v>2.82</v>
      </c>
      <c r="D614" s="346" t="s">
        <v>1158</v>
      </c>
      <c r="E614" s="805"/>
      <c r="F614" s="243">
        <f t="shared" si="91"/>
        <v>0</v>
      </c>
      <c r="G614" s="289"/>
      <c r="J614" s="342"/>
    </row>
    <row r="615" spans="1:10" s="348" customFormat="1">
      <c r="A615" s="244" t="s">
        <v>1595</v>
      </c>
      <c r="B615" s="458" t="s">
        <v>1180</v>
      </c>
      <c r="C615" s="345">
        <v>1.51</v>
      </c>
      <c r="D615" s="346" t="s">
        <v>1158</v>
      </c>
      <c r="E615" s="805"/>
      <c r="F615" s="243">
        <f t="shared" si="91"/>
        <v>0</v>
      </c>
      <c r="G615" s="289"/>
      <c r="J615" s="342"/>
    </row>
    <row r="616" spans="1:10" s="348" customFormat="1">
      <c r="A616" s="244"/>
      <c r="B616" s="458"/>
      <c r="C616" s="345"/>
      <c r="D616" s="467"/>
      <c r="E616" s="805"/>
      <c r="F616" s="243"/>
      <c r="G616" s="289"/>
      <c r="J616" s="342"/>
    </row>
    <row r="617" spans="1:10" s="348" customFormat="1">
      <c r="A617" s="469">
        <v>6.4</v>
      </c>
      <c r="B617" s="470" t="s">
        <v>1181</v>
      </c>
      <c r="C617" s="345"/>
      <c r="D617" s="467"/>
      <c r="E617" s="805"/>
      <c r="F617" s="243"/>
      <c r="G617" s="289"/>
      <c r="J617" s="342"/>
    </row>
    <row r="618" spans="1:10" s="348" customFormat="1">
      <c r="A618" s="244" t="s">
        <v>1362</v>
      </c>
      <c r="B618" s="458" t="s">
        <v>1182</v>
      </c>
      <c r="C618" s="345">
        <v>42.24</v>
      </c>
      <c r="D618" s="346" t="s">
        <v>1159</v>
      </c>
      <c r="E618" s="805"/>
      <c r="F618" s="243">
        <f>ROUND(E618*C618,2)</f>
        <v>0</v>
      </c>
      <c r="G618" s="289"/>
      <c r="J618" s="342"/>
    </row>
    <row r="619" spans="1:10" s="348" customFormat="1">
      <c r="A619" s="244" t="s">
        <v>1363</v>
      </c>
      <c r="B619" s="458" t="s">
        <v>1183</v>
      </c>
      <c r="C619" s="345">
        <v>112.64</v>
      </c>
      <c r="D619" s="346" t="s">
        <v>1159</v>
      </c>
      <c r="E619" s="805"/>
      <c r="F619" s="243">
        <f>ROUND(E619*C619,2)</f>
        <v>0</v>
      </c>
      <c r="G619" s="289"/>
      <c r="J619" s="342"/>
    </row>
    <row r="620" spans="1:10" s="348" customFormat="1">
      <c r="A620" s="244"/>
      <c r="B620" s="458"/>
      <c r="C620" s="345"/>
      <c r="D620" s="471"/>
      <c r="E620" s="805"/>
      <c r="F620" s="243"/>
      <c r="G620" s="289"/>
      <c r="J620" s="342"/>
    </row>
    <row r="621" spans="1:10" s="348" customFormat="1">
      <c r="A621" s="469">
        <v>6.5</v>
      </c>
      <c r="B621" s="470" t="s">
        <v>200</v>
      </c>
      <c r="C621" s="345"/>
      <c r="D621" s="471"/>
      <c r="E621" s="805"/>
      <c r="F621" s="243"/>
      <c r="G621" s="289"/>
      <c r="J621" s="342"/>
    </row>
    <row r="622" spans="1:10" s="348" customFormat="1">
      <c r="A622" s="244" t="s">
        <v>1364</v>
      </c>
      <c r="B622" s="458" t="s">
        <v>1148</v>
      </c>
      <c r="C622" s="345">
        <v>71.28</v>
      </c>
      <c r="D622" s="346" t="s">
        <v>1159</v>
      </c>
      <c r="E622" s="805"/>
      <c r="F622" s="243">
        <f>ROUND(E622*C622,2)</f>
        <v>0</v>
      </c>
      <c r="G622" s="289"/>
      <c r="J622" s="342"/>
    </row>
    <row r="623" spans="1:10" s="348" customFormat="1">
      <c r="A623" s="244" t="s">
        <v>1365</v>
      </c>
      <c r="B623" s="458" t="s">
        <v>1184</v>
      </c>
      <c r="C623" s="345">
        <v>71.28</v>
      </c>
      <c r="D623" s="346" t="s">
        <v>1159</v>
      </c>
      <c r="E623" s="805"/>
      <c r="F623" s="243">
        <f>ROUND(E623*C623,2)</f>
        <v>0</v>
      </c>
      <c r="G623" s="289"/>
      <c r="J623" s="342"/>
    </row>
    <row r="624" spans="1:10" s="348" customFormat="1">
      <c r="A624" s="244" t="s">
        <v>1596</v>
      </c>
      <c r="B624" s="458" t="s">
        <v>1153</v>
      </c>
      <c r="C624" s="345">
        <v>425.6</v>
      </c>
      <c r="D624" s="471" t="s">
        <v>1</v>
      </c>
      <c r="E624" s="805"/>
      <c r="F624" s="243">
        <f>ROUND(E624*C624,2)</f>
        <v>0</v>
      </c>
      <c r="G624" s="289"/>
      <c r="J624" s="342"/>
    </row>
    <row r="625" spans="1:10" s="348" customFormat="1">
      <c r="A625" s="245"/>
      <c r="B625" s="470"/>
      <c r="C625" s="345"/>
      <c r="D625" s="471"/>
      <c r="E625" s="805"/>
      <c r="F625" s="243"/>
      <c r="G625" s="289"/>
      <c r="J625" s="342"/>
    </row>
    <row r="626" spans="1:10" s="348" customFormat="1">
      <c r="A626" s="469">
        <v>6.6</v>
      </c>
      <c r="B626" s="470" t="s">
        <v>1185</v>
      </c>
      <c r="C626" s="345"/>
      <c r="D626" s="471"/>
      <c r="E626" s="805"/>
      <c r="F626" s="243"/>
      <c r="G626" s="289"/>
      <c r="J626" s="342"/>
    </row>
    <row r="627" spans="1:10" s="348" customFormat="1">
      <c r="A627" s="244" t="s">
        <v>1597</v>
      </c>
      <c r="B627" s="458" t="s">
        <v>1186</v>
      </c>
      <c r="C627" s="345">
        <v>71.28</v>
      </c>
      <c r="D627" s="346" t="s">
        <v>1159</v>
      </c>
      <c r="E627" s="238"/>
      <c r="F627" s="246">
        <f>ROUND(C627*E627,2)</f>
        <v>0</v>
      </c>
      <c r="G627" s="289"/>
      <c r="J627" s="342"/>
    </row>
    <row r="628" spans="1:10" s="348" customFormat="1">
      <c r="A628" s="244" t="s">
        <v>1598</v>
      </c>
      <c r="B628" s="458" t="s">
        <v>1187</v>
      </c>
      <c r="C628" s="345">
        <v>71.28</v>
      </c>
      <c r="D628" s="346" t="s">
        <v>1159</v>
      </c>
      <c r="E628" s="238"/>
      <c r="F628" s="243">
        <f>ROUND(E628*C628,2)</f>
        <v>0</v>
      </c>
      <c r="G628" s="289"/>
      <c r="J628" s="342"/>
    </row>
    <row r="629" spans="1:10" s="348" customFormat="1">
      <c r="A629" s="244"/>
      <c r="B629" s="458"/>
      <c r="C629" s="345"/>
      <c r="D629" s="471"/>
      <c r="E629" s="805"/>
      <c r="F629" s="243"/>
      <c r="G629" s="289"/>
      <c r="J629" s="342"/>
    </row>
    <row r="630" spans="1:10" s="348" customFormat="1" ht="27.75" customHeight="1">
      <c r="A630" s="469">
        <v>6.7</v>
      </c>
      <c r="B630" s="373" t="s">
        <v>1188</v>
      </c>
      <c r="C630" s="345">
        <v>74.400000000000006</v>
      </c>
      <c r="D630" s="471" t="s">
        <v>1</v>
      </c>
      <c r="E630" s="805"/>
      <c r="F630" s="243">
        <f>+E630*C630</f>
        <v>0</v>
      </c>
      <c r="G630" s="289"/>
      <c r="J630" s="342"/>
    </row>
    <row r="631" spans="1:10" s="348" customFormat="1">
      <c r="A631" s="244"/>
      <c r="B631" s="458"/>
      <c r="C631" s="345"/>
      <c r="D631" s="474"/>
      <c r="E631" s="805"/>
      <c r="F631" s="243"/>
      <c r="G631" s="289"/>
      <c r="J631" s="342"/>
    </row>
    <row r="632" spans="1:10" s="348" customFormat="1" ht="38.25">
      <c r="A632" s="469">
        <v>6.8</v>
      </c>
      <c r="B632" s="373" t="s">
        <v>1189</v>
      </c>
      <c r="C632" s="345">
        <v>1</v>
      </c>
      <c r="D632" s="474" t="s">
        <v>957</v>
      </c>
      <c r="E632" s="805"/>
      <c r="F632" s="243">
        <f>ROUND(E632*C632,2)</f>
        <v>0</v>
      </c>
      <c r="G632" s="289"/>
      <c r="J632" s="342"/>
    </row>
    <row r="633" spans="1:10" s="348" customFormat="1">
      <c r="A633" s="469"/>
      <c r="B633" s="373"/>
      <c r="C633" s="345"/>
      <c r="D633" s="474"/>
      <c r="E633" s="805"/>
      <c r="F633" s="243"/>
      <c r="G633" s="289"/>
      <c r="J633" s="342"/>
    </row>
    <row r="634" spans="1:10" s="348" customFormat="1">
      <c r="A634" s="354">
        <v>7</v>
      </c>
      <c r="B634" s="470" t="s">
        <v>1583</v>
      </c>
      <c r="C634" s="345">
        <v>1</v>
      </c>
      <c r="D634" s="346" t="s">
        <v>36</v>
      </c>
      <c r="E634" s="235"/>
      <c r="F634" s="243">
        <f>+E634*C634</f>
        <v>0</v>
      </c>
      <c r="G634" s="289"/>
      <c r="J634" s="342"/>
    </row>
    <row r="635" spans="1:10" s="348" customFormat="1">
      <c r="A635" s="354"/>
      <c r="B635" s="470"/>
      <c r="C635" s="345"/>
      <c r="D635" s="346"/>
      <c r="E635" s="235"/>
      <c r="F635" s="243"/>
      <c r="G635" s="289"/>
      <c r="J635" s="342"/>
    </row>
    <row r="636" spans="1:10" s="348" customFormat="1">
      <c r="A636" s="356">
        <v>8</v>
      </c>
      <c r="B636" s="374" t="s">
        <v>1157</v>
      </c>
      <c r="C636" s="375">
        <v>1</v>
      </c>
      <c r="D636" s="346" t="s">
        <v>36</v>
      </c>
      <c r="E636" s="806"/>
      <c r="F636" s="347">
        <f t="shared" ref="F636" si="92">ROUND(C636*E636,2)</f>
        <v>0</v>
      </c>
      <c r="G636" s="289"/>
      <c r="J636" s="342"/>
    </row>
    <row r="637" spans="1:10" s="348" customFormat="1">
      <c r="A637" s="343"/>
      <c r="B637" s="353"/>
      <c r="C637" s="345"/>
      <c r="D637" s="346"/>
      <c r="E637" s="235"/>
      <c r="F637" s="242"/>
      <c r="G637" s="289"/>
      <c r="J637" s="342"/>
    </row>
    <row r="638" spans="1:10" s="321" customFormat="1">
      <c r="A638" s="316"/>
      <c r="B638" s="317" t="s">
        <v>1523</v>
      </c>
      <c r="C638" s="318"/>
      <c r="D638" s="319"/>
      <c r="E638" s="801"/>
      <c r="F638" s="320">
        <f>SUM(F422:F637)</f>
        <v>0</v>
      </c>
      <c r="G638" s="289"/>
    </row>
    <row r="639" spans="1:10" s="321" customFormat="1">
      <c r="A639" s="596"/>
      <c r="B639" s="597"/>
      <c r="C639" s="483"/>
      <c r="D639" s="484"/>
      <c r="E639" s="826"/>
      <c r="F639" s="485"/>
      <c r="G639" s="289"/>
    </row>
    <row r="640" spans="1:10" s="321" customFormat="1">
      <c r="A640" s="481" t="s">
        <v>1059</v>
      </c>
      <c r="B640" s="482" t="s">
        <v>997</v>
      </c>
      <c r="C640" s="483"/>
      <c r="D640" s="484"/>
      <c r="E640" s="826"/>
      <c r="F640" s="485"/>
      <c r="G640" s="289"/>
    </row>
    <row r="641" spans="1:19" s="321" customFormat="1" ht="12" customHeight="1">
      <c r="A641" s="486"/>
      <c r="B641" s="487">
        <v>0</v>
      </c>
      <c r="C641" s="483"/>
      <c r="D641" s="488"/>
      <c r="E641" s="826"/>
      <c r="F641" s="485"/>
      <c r="G641" s="289"/>
    </row>
    <row r="642" spans="1:19" s="321" customFormat="1">
      <c r="A642" s="489">
        <v>1</v>
      </c>
      <c r="B642" s="490" t="s">
        <v>969</v>
      </c>
      <c r="C642" s="491">
        <v>1370</v>
      </c>
      <c r="D642" s="291" t="s">
        <v>1</v>
      </c>
      <c r="E642" s="827"/>
      <c r="F642" s="485">
        <f>E642*C642</f>
        <v>0</v>
      </c>
      <c r="G642" s="289"/>
    </row>
    <row r="643" spans="1:19" s="321" customFormat="1" ht="9.75" customHeight="1">
      <c r="A643" s="489"/>
      <c r="B643" s="493">
        <v>0</v>
      </c>
      <c r="C643" s="491"/>
      <c r="D643" s="494"/>
      <c r="E643" s="827"/>
      <c r="F643" s="485"/>
      <c r="G643" s="289"/>
    </row>
    <row r="644" spans="1:19" s="321" customFormat="1">
      <c r="A644" s="495">
        <v>2</v>
      </c>
      <c r="B644" s="496" t="s">
        <v>982</v>
      </c>
      <c r="C644" s="491"/>
      <c r="D644" s="497"/>
      <c r="E644" s="828"/>
      <c r="F644" s="485"/>
      <c r="G644" s="289"/>
      <c r="I644" s="498"/>
    </row>
    <row r="645" spans="1:19" s="321" customFormat="1">
      <c r="A645" s="598">
        <v>2.1</v>
      </c>
      <c r="B645" s="599" t="s">
        <v>1040</v>
      </c>
      <c r="C645" s="517">
        <v>1315.2</v>
      </c>
      <c r="D645" s="365" t="s">
        <v>1158</v>
      </c>
      <c r="E645" s="843"/>
      <c r="F645" s="600">
        <f>E645*C645</f>
        <v>0</v>
      </c>
      <c r="G645" s="289"/>
    </row>
    <row r="646" spans="1:19" s="321" customFormat="1">
      <c r="A646" s="499">
        <v>2.2000000000000002</v>
      </c>
      <c r="B646" s="295" t="s">
        <v>1137</v>
      </c>
      <c r="C646" s="491">
        <v>102.75</v>
      </c>
      <c r="D646" s="346" t="s">
        <v>1158</v>
      </c>
      <c r="E646" s="829"/>
      <c r="F646" s="485">
        <f>E646*C646</f>
        <v>0</v>
      </c>
      <c r="G646" s="289"/>
      <c r="H646" s="502"/>
      <c r="I646" s="502"/>
    </row>
    <row r="647" spans="1:19" s="330" customFormat="1" ht="12.75" customHeight="1">
      <c r="A647" s="503">
        <v>2.4</v>
      </c>
      <c r="B647" s="295" t="s">
        <v>972</v>
      </c>
      <c r="C647" s="424">
        <v>1164.5</v>
      </c>
      <c r="D647" s="346" t="s">
        <v>1159</v>
      </c>
      <c r="E647" s="829"/>
      <c r="F647" s="601">
        <f>C647*E647</f>
        <v>0</v>
      </c>
      <c r="G647" s="289"/>
      <c r="H647" s="327"/>
      <c r="I647" s="328"/>
      <c r="J647" s="328"/>
      <c r="K647" s="329"/>
      <c r="L647" s="329"/>
      <c r="N647" s="328"/>
      <c r="O647" s="504"/>
      <c r="P647" s="329"/>
      <c r="Q647" s="505"/>
      <c r="R647" s="506"/>
      <c r="S647" s="506"/>
    </row>
    <row r="648" spans="1:19" s="330" customFormat="1" ht="12.75" customHeight="1">
      <c r="A648" s="489">
        <v>2.4</v>
      </c>
      <c r="B648" s="295" t="s">
        <v>971</v>
      </c>
      <c r="C648" s="491">
        <v>266.32</v>
      </c>
      <c r="D648" s="346" t="s">
        <v>1158</v>
      </c>
      <c r="E648" s="829"/>
      <c r="F648" s="485">
        <f>C648*E648</f>
        <v>0</v>
      </c>
      <c r="G648" s="289"/>
      <c r="H648" s="327"/>
      <c r="I648" s="328"/>
      <c r="J648" s="328"/>
      <c r="K648" s="329"/>
      <c r="L648" s="329"/>
      <c r="N648" s="328"/>
      <c r="O648" s="504"/>
      <c r="P648" s="329"/>
      <c r="Q648" s="505"/>
      <c r="R648" s="506"/>
      <c r="S648" s="506"/>
    </row>
    <row r="649" spans="1:19" s="321" customFormat="1">
      <c r="A649" s="499">
        <v>2.5</v>
      </c>
      <c r="B649" s="295" t="s">
        <v>983</v>
      </c>
      <c r="C649" s="491">
        <v>1109.6600000000001</v>
      </c>
      <c r="D649" s="346" t="s">
        <v>1158</v>
      </c>
      <c r="E649" s="829"/>
      <c r="F649" s="485">
        <f>E649*C649</f>
        <v>0</v>
      </c>
      <c r="G649" s="289"/>
    </row>
    <row r="650" spans="1:19" s="321" customFormat="1" ht="25.5">
      <c r="A650" s="489">
        <v>2.6</v>
      </c>
      <c r="B650" s="295" t="s">
        <v>974</v>
      </c>
      <c r="C650" s="491">
        <v>256.93</v>
      </c>
      <c r="D650" s="346" t="s">
        <v>1158</v>
      </c>
      <c r="E650" s="829"/>
      <c r="F650" s="485">
        <f>E650*C650</f>
        <v>0</v>
      </c>
      <c r="G650" s="289"/>
    </row>
    <row r="651" spans="1:19" s="321" customFormat="1">
      <c r="A651" s="489"/>
      <c r="B651" s="493">
        <v>0</v>
      </c>
      <c r="C651" s="483"/>
      <c r="D651" s="494"/>
      <c r="E651" s="827"/>
      <c r="F651" s="485"/>
      <c r="G651" s="289"/>
    </row>
    <row r="652" spans="1:19" s="321" customFormat="1">
      <c r="A652" s="507">
        <v>4</v>
      </c>
      <c r="B652" s="508" t="s">
        <v>984</v>
      </c>
      <c r="C652" s="483"/>
      <c r="D652" s="509"/>
      <c r="E652" s="803"/>
      <c r="F652" s="485"/>
      <c r="G652" s="289"/>
    </row>
    <row r="653" spans="1:19" s="321" customFormat="1" ht="25.5">
      <c r="A653" s="510">
        <v>4.0999999999999996</v>
      </c>
      <c r="B653" s="295" t="s">
        <v>1060</v>
      </c>
      <c r="C653" s="296">
        <v>1411.1</v>
      </c>
      <c r="D653" s="291" t="s">
        <v>1</v>
      </c>
      <c r="E653" s="231"/>
      <c r="F653" s="297">
        <f t="shared" ref="F653" si="93">ROUND(C653*E653,2)</f>
        <v>0</v>
      </c>
      <c r="G653" s="289"/>
    </row>
    <row r="654" spans="1:19" s="321" customFormat="1">
      <c r="A654" s="510"/>
      <c r="B654" s="512"/>
      <c r="C654" s="483"/>
      <c r="D654" s="513"/>
      <c r="E654" s="826"/>
      <c r="F654" s="485"/>
      <c r="G654" s="289"/>
    </row>
    <row r="655" spans="1:19" s="321" customFormat="1">
      <c r="A655" s="507">
        <v>5</v>
      </c>
      <c r="B655" s="508" t="s">
        <v>985</v>
      </c>
      <c r="C655" s="483"/>
      <c r="D655" s="513"/>
      <c r="E655" s="826"/>
      <c r="F655" s="485"/>
      <c r="G655" s="289"/>
    </row>
    <row r="656" spans="1:19" s="321" customFormat="1">
      <c r="A656" s="510">
        <v>5.0999999999999996</v>
      </c>
      <c r="B656" s="295" t="s">
        <v>1061</v>
      </c>
      <c r="C656" s="491">
        <v>1370</v>
      </c>
      <c r="D656" s="545" t="s">
        <v>1</v>
      </c>
      <c r="E656" s="826"/>
      <c r="F656" s="485">
        <f t="shared" ref="F656" si="94">E656*C656</f>
        <v>0</v>
      </c>
      <c r="G656" s="289"/>
    </row>
    <row r="657" spans="1:39" s="321" customFormat="1">
      <c r="A657" s="510"/>
      <c r="B657" s="512"/>
      <c r="C657" s="483"/>
      <c r="D657" s="545"/>
      <c r="E657" s="826"/>
      <c r="F657" s="485"/>
      <c r="G657" s="289"/>
    </row>
    <row r="658" spans="1:39" s="441" customFormat="1" ht="25.5">
      <c r="A658" s="495">
        <v>6</v>
      </c>
      <c r="B658" s="519" t="s">
        <v>1634</v>
      </c>
      <c r="C658" s="520"/>
      <c r="D658" s="521"/>
      <c r="E658" s="831"/>
      <c r="F658" s="602">
        <f t="shared" ref="F658" si="95">ROUND(C658*E658,2)</f>
        <v>0</v>
      </c>
      <c r="G658" s="289"/>
      <c r="H658" s="361"/>
      <c r="I658" s="358"/>
      <c r="J658" s="358"/>
      <c r="K658" s="358"/>
      <c r="L658" s="358"/>
      <c r="M658" s="358"/>
      <c r="N658" s="358"/>
      <c r="O658" s="358"/>
      <c r="P658" s="358"/>
      <c r="Q658" s="358"/>
      <c r="R658" s="358"/>
      <c r="S658" s="358"/>
      <c r="T658" s="358"/>
      <c r="U658" s="358"/>
      <c r="V658" s="358"/>
      <c r="W658" s="358"/>
      <c r="X658" s="358"/>
      <c r="Y658" s="358"/>
      <c r="Z658" s="358"/>
      <c r="AA658" s="358"/>
    </row>
    <row r="659" spans="1:39" s="321" customFormat="1">
      <c r="A659" s="499">
        <v>6.1</v>
      </c>
      <c r="B659" s="295" t="s">
        <v>1627</v>
      </c>
      <c r="C659" s="491">
        <v>6</v>
      </c>
      <c r="D659" s="494" t="s">
        <v>957</v>
      </c>
      <c r="E659" s="829"/>
      <c r="F659" s="485">
        <f t="shared" ref="F659:F661" si="96">E659*C659</f>
        <v>0</v>
      </c>
      <c r="G659" s="289"/>
    </row>
    <row r="660" spans="1:39" s="321" customFormat="1">
      <c r="A660" s="499">
        <v>6.2</v>
      </c>
      <c r="B660" s="295" t="s">
        <v>1628</v>
      </c>
      <c r="C660" s="491">
        <v>12</v>
      </c>
      <c r="D660" s="494" t="s">
        <v>957</v>
      </c>
      <c r="E660" s="829"/>
      <c r="F660" s="485">
        <f t="shared" ref="F660" si="97">E660*C660</f>
        <v>0</v>
      </c>
      <c r="G660" s="289"/>
      <c r="H660" s="498"/>
    </row>
    <row r="661" spans="1:39" s="321" customFormat="1">
      <c r="A661" s="499">
        <v>6.3</v>
      </c>
      <c r="B661" s="295" t="s">
        <v>1638</v>
      </c>
      <c r="C661" s="491">
        <v>2</v>
      </c>
      <c r="D661" s="494" t="s">
        <v>1158</v>
      </c>
      <c r="E661" s="829"/>
      <c r="F661" s="485">
        <f t="shared" si="96"/>
        <v>0</v>
      </c>
      <c r="G661" s="289"/>
    </row>
    <row r="662" spans="1:39" s="321" customFormat="1">
      <c r="A662" s="510"/>
      <c r="B662" s="511"/>
      <c r="C662" s="491"/>
      <c r="D662" s="492"/>
      <c r="E662" s="826"/>
      <c r="F662" s="485"/>
      <c r="G662" s="289"/>
    </row>
    <row r="663" spans="1:39" s="321" customFormat="1">
      <c r="A663" s="507">
        <v>7</v>
      </c>
      <c r="B663" s="496" t="s">
        <v>986</v>
      </c>
      <c r="C663" s="522"/>
      <c r="D663" s="545"/>
      <c r="E663" s="827"/>
      <c r="F663" s="485"/>
      <c r="G663" s="289"/>
    </row>
    <row r="664" spans="1:39" s="321" customFormat="1">
      <c r="A664" s="294">
        <v>7.1</v>
      </c>
      <c r="B664" s="295" t="s">
        <v>1061</v>
      </c>
      <c r="C664" s="524">
        <v>1370</v>
      </c>
      <c r="D664" s="545" t="s">
        <v>1</v>
      </c>
      <c r="E664" s="826"/>
      <c r="F664" s="485">
        <f t="shared" ref="F664" si="98">E664*C664</f>
        <v>0</v>
      </c>
      <c r="G664" s="289"/>
    </row>
    <row r="665" spans="1:39" s="321" customFormat="1" ht="9" customHeight="1">
      <c r="A665" s="489"/>
      <c r="B665" s="493"/>
      <c r="C665" s="522"/>
      <c r="D665" s="525"/>
      <c r="E665" s="827"/>
      <c r="F665" s="485"/>
      <c r="G665" s="289"/>
    </row>
    <row r="666" spans="1:39" s="531" customFormat="1">
      <c r="A666" s="526">
        <v>8</v>
      </c>
      <c r="B666" s="527" t="s">
        <v>1745</v>
      </c>
      <c r="C666" s="528"/>
      <c r="D666" s="529"/>
      <c r="E666" s="832"/>
      <c r="F666" s="603">
        <f t="shared" ref="F666" si="99">ROUND(E666*C666,2)</f>
        <v>0</v>
      </c>
      <c r="G666" s="289"/>
      <c r="H666" s="530"/>
      <c r="I666" s="348"/>
      <c r="J666" s="348"/>
      <c r="K666" s="348"/>
      <c r="L666" s="348"/>
      <c r="M666" s="348"/>
      <c r="N666" s="348"/>
      <c r="O666" s="348"/>
      <c r="P666" s="348"/>
      <c r="Q666" s="348"/>
      <c r="R666" s="348"/>
      <c r="S666" s="348"/>
      <c r="T666" s="348"/>
      <c r="U666" s="348"/>
      <c r="V666" s="348"/>
      <c r="W666" s="348"/>
      <c r="X666" s="348"/>
      <c r="Y666" s="348"/>
      <c r="Z666" s="348"/>
      <c r="AA666" s="348"/>
      <c r="AB666" s="348"/>
      <c r="AC666" s="348"/>
      <c r="AD666" s="348"/>
      <c r="AE666" s="348"/>
      <c r="AF666" s="348"/>
      <c r="AG666" s="348"/>
      <c r="AH666" s="348"/>
      <c r="AI666" s="348"/>
      <c r="AJ666" s="348"/>
      <c r="AK666" s="348"/>
      <c r="AL666" s="348"/>
      <c r="AM666" s="348"/>
    </row>
    <row r="667" spans="1:39" s="535" customFormat="1" ht="41.25" customHeight="1">
      <c r="A667" s="604">
        <v>8.1</v>
      </c>
      <c r="B667" s="248" t="s">
        <v>1748</v>
      </c>
      <c r="C667" s="532">
        <v>3</v>
      </c>
      <c r="D667" s="533" t="s">
        <v>957</v>
      </c>
      <c r="E667" s="833"/>
      <c r="F667" s="605">
        <f>ROUND(C667*E667,2)</f>
        <v>0</v>
      </c>
      <c r="G667" s="289"/>
      <c r="H667" s="534"/>
    </row>
    <row r="668" spans="1:39" s="402" customFormat="1" ht="15" customHeight="1">
      <c r="A668" s="294">
        <v>8.1999999999999993</v>
      </c>
      <c r="B668" s="249" t="s">
        <v>1747</v>
      </c>
      <c r="C668" s="532">
        <v>3</v>
      </c>
      <c r="D668" s="533" t="s">
        <v>957</v>
      </c>
      <c r="E668" s="833"/>
      <c r="F668" s="605">
        <f>ROUND(C668*E668,2)</f>
        <v>0</v>
      </c>
      <c r="G668" s="289"/>
      <c r="H668" s="536"/>
    </row>
    <row r="669" spans="1:39" s="290" customFormat="1">
      <c r="A669" s="294"/>
      <c r="B669" s="249"/>
      <c r="C669" s="285"/>
      <c r="D669" s="545"/>
      <c r="E669" s="800"/>
      <c r="F669" s="292"/>
      <c r="G669" s="289"/>
      <c r="H669" s="289"/>
      <c r="I669" s="289"/>
    </row>
    <row r="670" spans="1:39" s="610" customFormat="1">
      <c r="A670" s="507">
        <v>9</v>
      </c>
      <c r="B670" s="311" t="s">
        <v>1043</v>
      </c>
      <c r="C670" s="606"/>
      <c r="D670" s="607"/>
      <c r="E670" s="844"/>
      <c r="F670" s="608"/>
      <c r="G670" s="289"/>
      <c r="H670" s="609"/>
      <c r="I670" s="609"/>
    </row>
    <row r="671" spans="1:39" s="290" customFormat="1">
      <c r="A671" s="294">
        <v>9.1</v>
      </c>
      <c r="B671" s="249" t="s">
        <v>980</v>
      </c>
      <c r="C671" s="285">
        <v>2740</v>
      </c>
      <c r="D671" s="545" t="s">
        <v>1</v>
      </c>
      <c r="E671" s="800"/>
      <c r="F671" s="292">
        <f t="shared" ref="F671:F675" si="100">ROUND(C671*E671,2)</f>
        <v>0</v>
      </c>
      <c r="G671" s="289"/>
      <c r="H671" s="289"/>
      <c r="I671" s="289"/>
    </row>
    <row r="672" spans="1:39" s="290" customFormat="1">
      <c r="A672" s="294">
        <v>9.1999999999999993</v>
      </c>
      <c r="B672" s="249" t="s">
        <v>981</v>
      </c>
      <c r="C672" s="285">
        <v>1164.5</v>
      </c>
      <c r="D672" s="291" t="s">
        <v>1159</v>
      </c>
      <c r="E672" s="800"/>
      <c r="F672" s="292">
        <f t="shared" si="100"/>
        <v>0</v>
      </c>
      <c r="G672" s="289"/>
      <c r="H672" s="289"/>
      <c r="I672" s="289"/>
    </row>
    <row r="673" spans="1:9" s="290" customFormat="1" ht="25.5">
      <c r="A673" s="294">
        <v>9.3000000000000007</v>
      </c>
      <c r="B673" s="249" t="s">
        <v>974</v>
      </c>
      <c r="C673" s="285">
        <v>76.900000000000006</v>
      </c>
      <c r="D673" s="494" t="s">
        <v>1158</v>
      </c>
      <c r="E673" s="800"/>
      <c r="F673" s="292">
        <f t="shared" si="100"/>
        <v>0</v>
      </c>
      <c r="G673" s="289"/>
      <c r="H673" s="289"/>
      <c r="I673" s="289"/>
    </row>
    <row r="674" spans="1:9" s="290" customFormat="1">
      <c r="A674" s="294">
        <v>9.4</v>
      </c>
      <c r="B674" s="249" t="s">
        <v>1041</v>
      </c>
      <c r="C674" s="285">
        <v>1164.5</v>
      </c>
      <c r="D674" s="291" t="s">
        <v>1042</v>
      </c>
      <c r="E674" s="800"/>
      <c r="F674" s="292">
        <f>ROUND(C674*E674,2)</f>
        <v>0</v>
      </c>
      <c r="G674" s="289"/>
      <c r="H674" s="289"/>
      <c r="I674" s="289"/>
    </row>
    <row r="675" spans="1:9" s="290" customFormat="1" ht="25.5">
      <c r="A675" s="294">
        <v>9.5</v>
      </c>
      <c r="B675" s="249" t="s">
        <v>1046</v>
      </c>
      <c r="C675" s="285">
        <v>1455.63</v>
      </c>
      <c r="D675" s="291" t="s">
        <v>1042</v>
      </c>
      <c r="E675" s="800"/>
      <c r="F675" s="292">
        <f t="shared" si="100"/>
        <v>0</v>
      </c>
      <c r="G675" s="289"/>
      <c r="H675" s="289"/>
      <c r="I675" s="289"/>
    </row>
    <row r="676" spans="1:9" s="540" customFormat="1" ht="13.5" customHeight="1">
      <c r="A676" s="294">
        <v>9.6</v>
      </c>
      <c r="B676" s="303" t="s">
        <v>1707</v>
      </c>
      <c r="C676" s="304">
        <v>4730.8</v>
      </c>
      <c r="D676" s="291" t="s">
        <v>1730</v>
      </c>
      <c r="E676" s="231"/>
      <c r="F676" s="611">
        <f t="shared" ref="F676" si="101">ROUND((C676*E676),2)</f>
        <v>0</v>
      </c>
      <c r="G676" s="289"/>
    </row>
    <row r="677" spans="1:9" s="321" customFormat="1">
      <c r="A677" s="541"/>
      <c r="B677" s="542"/>
      <c r="C677" s="538"/>
      <c r="D677" s="492"/>
      <c r="E677" s="835"/>
      <c r="F677" s="543"/>
      <c r="G677" s="289"/>
    </row>
    <row r="678" spans="1:9" s="290" customFormat="1" ht="76.5">
      <c r="A678" s="314">
        <v>10</v>
      </c>
      <c r="B678" s="544" t="s">
        <v>1021</v>
      </c>
      <c r="C678" s="287">
        <v>1370</v>
      </c>
      <c r="D678" s="545" t="s">
        <v>1</v>
      </c>
      <c r="E678" s="836"/>
      <c r="F678" s="288">
        <f t="shared" ref="F678" si="102">ROUND(C678*E678,2)</f>
        <v>0</v>
      </c>
      <c r="G678" s="289"/>
    </row>
    <row r="679" spans="1:9" s="290" customFormat="1" ht="15.75" customHeight="1">
      <c r="A679" s="314"/>
      <c r="B679" s="315"/>
      <c r="C679" s="285"/>
      <c r="D679" s="291"/>
      <c r="E679" s="800"/>
      <c r="F679" s="292"/>
      <c r="G679" s="289"/>
    </row>
    <row r="680" spans="1:9" s="290" customFormat="1" ht="25.5">
      <c r="A680" s="314">
        <v>11</v>
      </c>
      <c r="B680" s="544" t="s">
        <v>1020</v>
      </c>
      <c r="C680" s="287">
        <v>1370</v>
      </c>
      <c r="D680" s="545" t="s">
        <v>1</v>
      </c>
      <c r="E680" s="837"/>
      <c r="F680" s="292">
        <f>ROUND(C680*E680,2)</f>
        <v>0</v>
      </c>
      <c r="G680" s="289"/>
    </row>
    <row r="681" spans="1:9" s="321" customFormat="1">
      <c r="A681" s="316"/>
      <c r="B681" s="317" t="s">
        <v>1064</v>
      </c>
      <c r="C681" s="318"/>
      <c r="D681" s="319"/>
      <c r="E681" s="801"/>
      <c r="F681" s="320">
        <f>SUM(F642:F680)</f>
        <v>0</v>
      </c>
      <c r="G681" s="289"/>
    </row>
    <row r="682" spans="1:9" s="321" customFormat="1">
      <c r="A682" s="612"/>
      <c r="B682" s="613" t="s">
        <v>1065</v>
      </c>
      <c r="C682" s="614"/>
      <c r="D682" s="615"/>
      <c r="E682" s="838"/>
      <c r="F682" s="616">
        <f>+F681+F638+F421</f>
        <v>0</v>
      </c>
      <c r="G682" s="289"/>
    </row>
    <row r="683" spans="1:9" s="321" customFormat="1">
      <c r="A683" s="510"/>
      <c r="B683" s="617"/>
      <c r="C683" s="618"/>
      <c r="D683" s="488"/>
      <c r="E683" s="826"/>
      <c r="F683" s="335"/>
      <c r="G683" s="289"/>
    </row>
    <row r="684" spans="1:9" s="290" customFormat="1">
      <c r="A684" s="283" t="s">
        <v>1062</v>
      </c>
      <c r="B684" s="284" t="s">
        <v>1494</v>
      </c>
      <c r="C684" s="285"/>
      <c r="D684" s="286"/>
      <c r="E684" s="836"/>
      <c r="F684" s="288"/>
      <c r="G684" s="289"/>
    </row>
    <row r="685" spans="1:9" s="290" customFormat="1">
      <c r="A685" s="283"/>
      <c r="B685" s="284"/>
      <c r="C685" s="285"/>
      <c r="D685" s="291"/>
      <c r="E685" s="800"/>
      <c r="F685" s="292"/>
      <c r="G685" s="289"/>
    </row>
    <row r="686" spans="1:9" s="290" customFormat="1">
      <c r="A686" s="283" t="s">
        <v>1063</v>
      </c>
      <c r="B686" s="284" t="s">
        <v>1072</v>
      </c>
      <c r="C686" s="285"/>
      <c r="D686" s="291"/>
      <c r="E686" s="800"/>
      <c r="F686" s="292"/>
      <c r="G686" s="289"/>
    </row>
    <row r="687" spans="1:9" s="290" customFormat="1">
      <c r="A687" s="283">
        <v>1</v>
      </c>
      <c r="B687" s="293" t="s">
        <v>969</v>
      </c>
      <c r="C687" s="285">
        <v>660.87</v>
      </c>
      <c r="D687" s="291" t="s">
        <v>1</v>
      </c>
      <c r="E687" s="800"/>
      <c r="F687" s="292">
        <f>ROUND(C687*E687,2)</f>
        <v>0</v>
      </c>
      <c r="G687" s="289"/>
    </row>
    <row r="688" spans="1:9" s="290" customFormat="1">
      <c r="A688" s="283"/>
      <c r="B688" s="284"/>
      <c r="C688" s="285"/>
      <c r="D688" s="291"/>
      <c r="E688" s="800"/>
      <c r="F688" s="292">
        <f t="shared" ref="F688:F690" si="103">ROUND(C688*E688,2)</f>
        <v>0</v>
      </c>
      <c r="G688" s="289"/>
    </row>
    <row r="689" spans="1:7" s="290" customFormat="1">
      <c r="A689" s="283">
        <v>2</v>
      </c>
      <c r="B689" s="284" t="s">
        <v>970</v>
      </c>
      <c r="C689" s="285"/>
      <c r="D689" s="291"/>
      <c r="E689" s="800"/>
      <c r="F689" s="292">
        <f t="shared" si="103"/>
        <v>0</v>
      </c>
      <c r="G689" s="289"/>
    </row>
    <row r="690" spans="1:7" s="290" customFormat="1">
      <c r="A690" s="294">
        <v>2.1</v>
      </c>
      <c r="B690" s="295" t="s">
        <v>1040</v>
      </c>
      <c r="C690" s="296">
        <v>864.13</v>
      </c>
      <c r="D690" s="494" t="s">
        <v>1158</v>
      </c>
      <c r="E690" s="231"/>
      <c r="F690" s="297">
        <f t="shared" si="103"/>
        <v>0</v>
      </c>
      <c r="G690" s="289"/>
    </row>
    <row r="691" spans="1:7" s="290" customFormat="1">
      <c r="A691" s="294">
        <v>2.2000000000000002</v>
      </c>
      <c r="B691" s="295" t="s">
        <v>971</v>
      </c>
      <c r="C691" s="296">
        <v>179.26</v>
      </c>
      <c r="D691" s="494" t="s">
        <v>1158</v>
      </c>
      <c r="E691" s="231"/>
      <c r="F691" s="297">
        <f>ROUND(C691*E691,2)</f>
        <v>0</v>
      </c>
      <c r="G691" s="289"/>
    </row>
    <row r="692" spans="1:7" s="290" customFormat="1">
      <c r="A692" s="294">
        <v>2.2999999999999998</v>
      </c>
      <c r="B692" s="295" t="s">
        <v>972</v>
      </c>
      <c r="C692" s="296">
        <v>565.04999999999995</v>
      </c>
      <c r="D692" s="494" t="s">
        <v>1159</v>
      </c>
      <c r="E692" s="231"/>
      <c r="F692" s="297">
        <f>C692*E692</f>
        <v>0</v>
      </c>
      <c r="G692" s="289"/>
    </row>
    <row r="693" spans="1:7" s="290" customFormat="1">
      <c r="A693" s="294">
        <v>2.4</v>
      </c>
      <c r="B693" s="295" t="s">
        <v>1137</v>
      </c>
      <c r="C693" s="296">
        <v>56.51</v>
      </c>
      <c r="D693" s="494" t="s">
        <v>1158</v>
      </c>
      <c r="E693" s="231"/>
      <c r="F693" s="297">
        <f>C693*E693</f>
        <v>0</v>
      </c>
      <c r="G693" s="289"/>
    </row>
    <row r="694" spans="1:7" s="290" customFormat="1" ht="14.25" customHeight="1">
      <c r="A694" s="294">
        <v>2.5</v>
      </c>
      <c r="B694" s="298" t="s">
        <v>973</v>
      </c>
      <c r="C694" s="296">
        <v>746.91</v>
      </c>
      <c r="D694" s="494" t="s">
        <v>1158</v>
      </c>
      <c r="E694" s="231"/>
      <c r="F694" s="297">
        <f>C694*E694</f>
        <v>0</v>
      </c>
      <c r="G694" s="289"/>
    </row>
    <row r="695" spans="1:7" s="290" customFormat="1" ht="25.5">
      <c r="A695" s="294">
        <v>2.6</v>
      </c>
      <c r="B695" s="298" t="s">
        <v>974</v>
      </c>
      <c r="C695" s="296">
        <v>319.91000000000003</v>
      </c>
      <c r="D695" s="494" t="s">
        <v>1158</v>
      </c>
      <c r="E695" s="231"/>
      <c r="F695" s="297">
        <f>C695*E695</f>
        <v>0</v>
      </c>
      <c r="G695" s="289"/>
    </row>
    <row r="696" spans="1:7" s="290" customFormat="1">
      <c r="A696" s="294"/>
      <c r="B696" s="295"/>
      <c r="C696" s="296"/>
      <c r="D696" s="291"/>
      <c r="E696" s="231"/>
      <c r="F696" s="297">
        <f t="shared" ref="F696:F698" si="104">ROUND(C696*E696,2)</f>
        <v>0</v>
      </c>
      <c r="G696" s="289"/>
    </row>
    <row r="697" spans="1:7" s="290" customFormat="1">
      <c r="A697" s="283">
        <v>3</v>
      </c>
      <c r="B697" s="284" t="s">
        <v>24</v>
      </c>
      <c r="C697" s="285"/>
      <c r="D697" s="291"/>
      <c r="E697" s="800"/>
      <c r="F697" s="292">
        <f t="shared" si="104"/>
        <v>0</v>
      </c>
      <c r="G697" s="289"/>
    </row>
    <row r="698" spans="1:7" s="290" customFormat="1" ht="12.75" customHeight="1">
      <c r="A698" s="294">
        <v>3.1</v>
      </c>
      <c r="B698" s="295" t="s">
        <v>1001</v>
      </c>
      <c r="C698" s="296">
        <v>680.7</v>
      </c>
      <c r="D698" s="291" t="s">
        <v>1</v>
      </c>
      <c r="E698" s="231"/>
      <c r="F698" s="297">
        <f t="shared" si="104"/>
        <v>0</v>
      </c>
      <c r="G698" s="289"/>
    </row>
    <row r="699" spans="1:7" s="290" customFormat="1" ht="13.5" customHeight="1">
      <c r="A699" s="294"/>
      <c r="B699" s="295"/>
      <c r="C699" s="296"/>
      <c r="D699" s="291"/>
      <c r="E699" s="231"/>
      <c r="F699" s="297"/>
      <c r="G699" s="289"/>
    </row>
    <row r="700" spans="1:7" s="290" customFormat="1">
      <c r="A700" s="283">
        <v>4</v>
      </c>
      <c r="B700" s="284" t="s">
        <v>1000</v>
      </c>
      <c r="C700" s="285"/>
      <c r="D700" s="291"/>
      <c r="E700" s="800"/>
      <c r="F700" s="292">
        <f t="shared" ref="F700:F701" si="105">ROUND(C700*E700,2)</f>
        <v>0</v>
      </c>
      <c r="G700" s="289"/>
    </row>
    <row r="701" spans="1:7" s="290" customFormat="1">
      <c r="A701" s="294">
        <v>4.0999999999999996</v>
      </c>
      <c r="B701" s="295" t="s">
        <v>975</v>
      </c>
      <c r="C701" s="296">
        <v>660.87</v>
      </c>
      <c r="D701" s="291" t="s">
        <v>1</v>
      </c>
      <c r="E701" s="231"/>
      <c r="F701" s="297">
        <f t="shared" si="105"/>
        <v>0</v>
      </c>
      <c r="G701" s="289"/>
    </row>
    <row r="702" spans="1:7" s="290" customFormat="1" ht="13.5" customHeight="1">
      <c r="A702" s="294"/>
      <c r="B702" s="295"/>
      <c r="C702" s="296"/>
      <c r="D702" s="291"/>
      <c r="E702" s="231"/>
      <c r="F702" s="297"/>
      <c r="G702" s="289"/>
    </row>
    <row r="703" spans="1:7" s="290" customFormat="1">
      <c r="A703" s="283">
        <v>5</v>
      </c>
      <c r="B703" s="284" t="s">
        <v>976</v>
      </c>
      <c r="C703" s="285"/>
      <c r="D703" s="291"/>
      <c r="E703" s="800"/>
      <c r="F703" s="292"/>
      <c r="G703" s="289"/>
    </row>
    <row r="704" spans="1:7" s="290" customFormat="1">
      <c r="A704" s="294">
        <v>5.0999999999999996</v>
      </c>
      <c r="B704" s="295" t="s">
        <v>1098</v>
      </c>
      <c r="C704" s="296">
        <v>8</v>
      </c>
      <c r="D704" s="291" t="s">
        <v>957</v>
      </c>
      <c r="E704" s="231"/>
      <c r="F704" s="297">
        <f t="shared" ref="F704:F705" si="106">E704*C704</f>
        <v>0</v>
      </c>
      <c r="G704" s="289"/>
    </row>
    <row r="705" spans="1:7" s="290" customFormat="1">
      <c r="A705" s="294">
        <v>5.2</v>
      </c>
      <c r="B705" s="295" t="s">
        <v>1099</v>
      </c>
      <c r="C705" s="296">
        <v>9</v>
      </c>
      <c r="D705" s="291" t="s">
        <v>957</v>
      </c>
      <c r="E705" s="231"/>
      <c r="F705" s="297">
        <f t="shared" si="106"/>
        <v>0</v>
      </c>
      <c r="G705" s="289"/>
    </row>
    <row r="706" spans="1:7" s="290" customFormat="1">
      <c r="A706" s="294">
        <v>5.3</v>
      </c>
      <c r="B706" s="295" t="s">
        <v>1103</v>
      </c>
      <c r="C706" s="296">
        <v>1</v>
      </c>
      <c r="D706" s="291" t="s">
        <v>957</v>
      </c>
      <c r="E706" s="231"/>
      <c r="F706" s="297">
        <f t="shared" ref="F706" si="107">E706*C706</f>
        <v>0</v>
      </c>
      <c r="G706" s="289"/>
    </row>
    <row r="707" spans="1:7" s="290" customFormat="1" ht="13.5" customHeight="1">
      <c r="A707" s="294"/>
      <c r="B707" s="295"/>
      <c r="C707" s="296"/>
      <c r="D707" s="291"/>
      <c r="E707" s="231"/>
      <c r="F707" s="297"/>
      <c r="G707" s="289"/>
    </row>
    <row r="708" spans="1:7" s="290" customFormat="1">
      <c r="A708" s="283">
        <v>6</v>
      </c>
      <c r="B708" s="284" t="s">
        <v>979</v>
      </c>
      <c r="C708" s="285"/>
      <c r="D708" s="291"/>
      <c r="E708" s="800"/>
      <c r="F708" s="292"/>
      <c r="G708" s="289"/>
    </row>
    <row r="709" spans="1:7" s="290" customFormat="1">
      <c r="A709" s="294">
        <v>6.1</v>
      </c>
      <c r="B709" s="249" t="s">
        <v>1119</v>
      </c>
      <c r="C709" s="296">
        <v>100</v>
      </c>
      <c r="D709" s="291" t="s">
        <v>957</v>
      </c>
      <c r="E709" s="231"/>
      <c r="F709" s="297">
        <f>E709*C709</f>
        <v>0</v>
      </c>
      <c r="G709" s="289"/>
    </row>
    <row r="710" spans="1:7" s="290" customFormat="1">
      <c r="A710" s="294">
        <v>6.2</v>
      </c>
      <c r="B710" s="249" t="s">
        <v>1120</v>
      </c>
      <c r="C710" s="296">
        <v>60</v>
      </c>
      <c r="D710" s="291" t="s">
        <v>957</v>
      </c>
      <c r="E710" s="231"/>
      <c r="F710" s="297">
        <f>E710*C710</f>
        <v>0</v>
      </c>
      <c r="G710" s="289"/>
    </row>
    <row r="711" spans="1:7" s="290" customFormat="1" ht="12.75" customHeight="1">
      <c r="A711" s="294"/>
      <c r="B711" s="295"/>
      <c r="C711" s="296"/>
      <c r="D711" s="291"/>
      <c r="E711" s="231"/>
      <c r="F711" s="297"/>
      <c r="G711" s="289"/>
    </row>
    <row r="712" spans="1:7" s="290" customFormat="1">
      <c r="A712" s="283">
        <v>7</v>
      </c>
      <c r="B712" s="284" t="s">
        <v>1002</v>
      </c>
      <c r="C712" s="285"/>
      <c r="D712" s="291"/>
      <c r="E712" s="800"/>
      <c r="F712" s="292"/>
      <c r="G712" s="289"/>
    </row>
    <row r="713" spans="1:7" s="290" customFormat="1">
      <c r="A713" s="299">
        <v>7.1</v>
      </c>
      <c r="B713" s="300" t="s">
        <v>1004</v>
      </c>
      <c r="C713" s="301"/>
      <c r="D713" s="302"/>
      <c r="E713" s="232"/>
      <c r="F713" s="297"/>
      <c r="G713" s="289"/>
    </row>
    <row r="714" spans="1:7" s="290" customFormat="1">
      <c r="A714" s="294" t="s">
        <v>1027</v>
      </c>
      <c r="B714" s="295" t="s">
        <v>1005</v>
      </c>
      <c r="C714" s="296">
        <v>6</v>
      </c>
      <c r="D714" s="291" t="s">
        <v>1</v>
      </c>
      <c r="E714" s="231"/>
      <c r="F714" s="297">
        <f>ROUND(E714*C714,2)</f>
        <v>0</v>
      </c>
      <c r="G714" s="289"/>
    </row>
    <row r="715" spans="1:7" s="290" customFormat="1">
      <c r="A715" s="294" t="s">
        <v>1028</v>
      </c>
      <c r="B715" s="295" t="s">
        <v>1006</v>
      </c>
      <c r="C715" s="296">
        <v>6</v>
      </c>
      <c r="D715" s="291" t="s">
        <v>1</v>
      </c>
      <c r="E715" s="231"/>
      <c r="F715" s="297">
        <f>ROUND(E715*C715,2)</f>
        <v>0</v>
      </c>
      <c r="G715" s="289"/>
    </row>
    <row r="716" spans="1:7" s="290" customFormat="1">
      <c r="A716" s="294" t="s">
        <v>1029</v>
      </c>
      <c r="B716" s="295" t="s">
        <v>1007</v>
      </c>
      <c r="C716" s="296">
        <v>6</v>
      </c>
      <c r="D716" s="291" t="s">
        <v>1</v>
      </c>
      <c r="E716" s="231"/>
      <c r="F716" s="297">
        <f>ROUND(E716*C716,2)</f>
        <v>0</v>
      </c>
      <c r="G716" s="289"/>
    </row>
    <row r="717" spans="1:7" s="290" customFormat="1">
      <c r="A717" s="294" t="s">
        <v>1030</v>
      </c>
      <c r="B717" s="295" t="s">
        <v>1008</v>
      </c>
      <c r="C717" s="296">
        <v>6</v>
      </c>
      <c r="D717" s="291" t="s">
        <v>1</v>
      </c>
      <c r="E717" s="231"/>
      <c r="F717" s="297">
        <f>ROUND(E717*C717,2)</f>
        <v>0</v>
      </c>
      <c r="G717" s="289"/>
    </row>
    <row r="718" spans="1:7" s="290" customFormat="1">
      <c r="A718" s="294" t="s">
        <v>1031</v>
      </c>
      <c r="B718" s="295" t="s">
        <v>1009</v>
      </c>
      <c r="C718" s="296">
        <v>6</v>
      </c>
      <c r="D718" s="291" t="s">
        <v>1</v>
      </c>
      <c r="E718" s="231"/>
      <c r="F718" s="297">
        <f>ROUND(E718*C718,2)</f>
        <v>0</v>
      </c>
      <c r="G718" s="289"/>
    </row>
    <row r="719" spans="1:7" s="290" customFormat="1" ht="13.5" customHeight="1">
      <c r="A719" s="294"/>
      <c r="B719" s="295"/>
      <c r="C719" s="296"/>
      <c r="D719" s="291"/>
      <c r="E719" s="231"/>
      <c r="F719" s="297"/>
      <c r="G719" s="289"/>
    </row>
    <row r="720" spans="1:7" s="290" customFormat="1">
      <c r="A720" s="299">
        <v>7.2</v>
      </c>
      <c r="B720" s="300" t="s">
        <v>1010</v>
      </c>
      <c r="C720" s="301"/>
      <c r="D720" s="302"/>
      <c r="E720" s="232"/>
      <c r="F720" s="297"/>
      <c r="G720" s="289"/>
    </row>
    <row r="721" spans="1:7" s="290" customFormat="1">
      <c r="A721" s="294" t="s">
        <v>1032</v>
      </c>
      <c r="B721" s="295" t="s">
        <v>1011</v>
      </c>
      <c r="C721" s="296">
        <v>2</v>
      </c>
      <c r="D721" s="291" t="s">
        <v>957</v>
      </c>
      <c r="E721" s="231"/>
      <c r="F721" s="297">
        <f>ROUND(E721*C721,2)</f>
        <v>0</v>
      </c>
      <c r="G721" s="289"/>
    </row>
    <row r="722" spans="1:7" s="290" customFormat="1">
      <c r="A722" s="294" t="s">
        <v>1033</v>
      </c>
      <c r="B722" s="295" t="s">
        <v>1012</v>
      </c>
      <c r="C722" s="296">
        <v>2</v>
      </c>
      <c r="D722" s="291" t="s">
        <v>957</v>
      </c>
      <c r="E722" s="231"/>
      <c r="F722" s="297">
        <f>ROUND(E722*C722,2)</f>
        <v>0</v>
      </c>
      <c r="G722" s="289"/>
    </row>
    <row r="723" spans="1:7" s="290" customFormat="1">
      <c r="A723" s="294" t="s">
        <v>1034</v>
      </c>
      <c r="B723" s="295" t="s">
        <v>1013</v>
      </c>
      <c r="C723" s="296">
        <v>2</v>
      </c>
      <c r="D723" s="291" t="s">
        <v>957</v>
      </c>
      <c r="E723" s="231"/>
      <c r="F723" s="297">
        <f>ROUND(E723*C723,2)</f>
        <v>0</v>
      </c>
      <c r="G723" s="289"/>
    </row>
    <row r="724" spans="1:7" s="290" customFormat="1">
      <c r="A724" s="294" t="s">
        <v>1035</v>
      </c>
      <c r="B724" s="295" t="s">
        <v>1014</v>
      </c>
      <c r="C724" s="296">
        <v>2</v>
      </c>
      <c r="D724" s="291" t="s">
        <v>957</v>
      </c>
      <c r="E724" s="231"/>
      <c r="F724" s="297">
        <f>ROUND(E724*C724,2)</f>
        <v>0</v>
      </c>
      <c r="G724" s="289"/>
    </row>
    <row r="725" spans="1:7" s="290" customFormat="1">
      <c r="A725" s="294" t="s">
        <v>1036</v>
      </c>
      <c r="B725" s="295" t="s">
        <v>1015</v>
      </c>
      <c r="C725" s="296">
        <v>4</v>
      </c>
      <c r="D725" s="291" t="s">
        <v>957</v>
      </c>
      <c r="E725" s="231"/>
      <c r="F725" s="297">
        <f>ROUND(E725*C725,2)</f>
        <v>0</v>
      </c>
      <c r="G725" s="289"/>
    </row>
    <row r="726" spans="1:7" s="290" customFormat="1" ht="13.5" customHeight="1">
      <c r="A726" s="294"/>
      <c r="B726" s="295"/>
      <c r="C726" s="296"/>
      <c r="D726" s="291"/>
      <c r="E726" s="231"/>
      <c r="F726" s="297"/>
      <c r="G726" s="289"/>
    </row>
    <row r="727" spans="1:7" s="290" customFormat="1">
      <c r="A727" s="299">
        <v>7.3</v>
      </c>
      <c r="B727" s="300" t="s">
        <v>1016</v>
      </c>
      <c r="C727" s="301"/>
      <c r="D727" s="302"/>
      <c r="E727" s="232"/>
      <c r="F727" s="297"/>
      <c r="G727" s="289"/>
    </row>
    <row r="728" spans="1:7" s="290" customFormat="1">
      <c r="A728" s="294" t="s">
        <v>1037</v>
      </c>
      <c r="B728" s="303" t="s">
        <v>1017</v>
      </c>
      <c r="C728" s="304">
        <v>1</v>
      </c>
      <c r="D728" s="291" t="s">
        <v>1018</v>
      </c>
      <c r="E728" s="231"/>
      <c r="F728" s="297">
        <f>ROUND(E728*C728,2)</f>
        <v>0</v>
      </c>
      <c r="G728" s="289"/>
    </row>
    <row r="729" spans="1:7" s="290" customFormat="1">
      <c r="A729" s="305" t="s">
        <v>1038</v>
      </c>
      <c r="B729" s="306" t="s">
        <v>1019</v>
      </c>
      <c r="C729" s="307">
        <v>1</v>
      </c>
      <c r="D729" s="308" t="s">
        <v>1018</v>
      </c>
      <c r="E729" s="250"/>
      <c r="F729" s="309">
        <f>ROUND(E729*C729,2)</f>
        <v>0</v>
      </c>
      <c r="G729" s="289"/>
    </row>
    <row r="730" spans="1:7" s="290" customFormat="1" ht="13.5" customHeight="1">
      <c r="A730" s="294"/>
      <c r="B730" s="295"/>
      <c r="C730" s="296"/>
      <c r="D730" s="291"/>
      <c r="E730" s="231"/>
      <c r="F730" s="297"/>
      <c r="G730" s="289"/>
    </row>
    <row r="731" spans="1:7" s="290" customFormat="1">
      <c r="A731" s="299">
        <v>7.4</v>
      </c>
      <c r="B731" s="295" t="s">
        <v>1039</v>
      </c>
      <c r="C731" s="304">
        <v>8</v>
      </c>
      <c r="D731" s="291" t="s">
        <v>1003</v>
      </c>
      <c r="E731" s="231"/>
      <c r="F731" s="297">
        <f>ROUND(E731*C731,2)</f>
        <v>0</v>
      </c>
      <c r="G731" s="289"/>
    </row>
    <row r="732" spans="1:7" s="290" customFormat="1" ht="13.5" customHeight="1">
      <c r="A732" s="294"/>
      <c r="B732" s="295"/>
      <c r="C732" s="296"/>
      <c r="D732" s="291"/>
      <c r="E732" s="231"/>
      <c r="F732" s="297"/>
      <c r="G732" s="289"/>
    </row>
    <row r="733" spans="1:7" s="290" customFormat="1" ht="76.5">
      <c r="A733" s="313">
        <v>8</v>
      </c>
      <c r="B733" s="248" t="s">
        <v>1021</v>
      </c>
      <c r="C733" s="285">
        <v>660.87</v>
      </c>
      <c r="D733" s="291" t="s">
        <v>1</v>
      </c>
      <c r="E733" s="800"/>
      <c r="F733" s="292">
        <f t="shared" ref="F733" si="108">ROUND(C733*E733,2)</f>
        <v>0</v>
      </c>
      <c r="G733" s="289"/>
    </row>
    <row r="734" spans="1:7" s="290" customFormat="1" ht="13.5" customHeight="1">
      <c r="A734" s="294"/>
      <c r="B734" s="295"/>
      <c r="C734" s="296"/>
      <c r="D734" s="291"/>
      <c r="E734" s="231"/>
      <c r="F734" s="297"/>
      <c r="G734" s="289"/>
    </row>
    <row r="735" spans="1:7" s="290" customFormat="1" ht="25.5">
      <c r="A735" s="314">
        <v>9</v>
      </c>
      <c r="B735" s="315" t="s">
        <v>1020</v>
      </c>
      <c r="C735" s="285">
        <v>660.87</v>
      </c>
      <c r="D735" s="291" t="s">
        <v>1</v>
      </c>
      <c r="E735" s="800"/>
      <c r="F735" s="292">
        <f>ROUND(C735*E735,2)</f>
        <v>0</v>
      </c>
      <c r="G735" s="289"/>
    </row>
    <row r="736" spans="1:7" s="290" customFormat="1" ht="13.5" customHeight="1">
      <c r="A736" s="294"/>
      <c r="B736" s="295"/>
      <c r="C736" s="296"/>
      <c r="D736" s="291"/>
      <c r="E736" s="231"/>
      <c r="F736" s="297"/>
      <c r="G736" s="289"/>
    </row>
    <row r="737" spans="1:12" s="330" customFormat="1" ht="12" customHeight="1">
      <c r="A737" s="564"/>
      <c r="B737" s="317" t="s">
        <v>1067</v>
      </c>
      <c r="C737" s="565"/>
      <c r="D737" s="566"/>
      <c r="E737" s="840"/>
      <c r="F737" s="567">
        <f>SUM(F687:F736)</f>
        <v>0</v>
      </c>
      <c r="G737" s="289"/>
      <c r="H737" s="327"/>
      <c r="I737" s="328"/>
      <c r="J737" s="328"/>
      <c r="K737" s="329"/>
      <c r="L737" s="329"/>
    </row>
    <row r="738" spans="1:12" s="330" customFormat="1" ht="12.75" customHeight="1">
      <c r="A738" s="568"/>
      <c r="B738" s="569"/>
      <c r="C738" s="570"/>
      <c r="D738" s="571"/>
      <c r="E738" s="841"/>
      <c r="F738" s="572"/>
      <c r="G738" s="289"/>
      <c r="H738" s="327"/>
      <c r="I738" s="328"/>
      <c r="J738" s="328"/>
      <c r="K738" s="329"/>
      <c r="L738" s="329"/>
    </row>
    <row r="739" spans="1:12" s="336" customFormat="1">
      <c r="A739" s="331" t="s">
        <v>1068</v>
      </c>
      <c r="B739" s="332" t="s">
        <v>1699</v>
      </c>
      <c r="C739" s="333"/>
      <c r="D739" s="334"/>
      <c r="E739" s="803"/>
      <c r="F739" s="335"/>
      <c r="G739" s="289"/>
    </row>
    <row r="740" spans="1:12" s="321" customFormat="1" ht="9" customHeight="1">
      <c r="A740" s="510"/>
      <c r="B740" s="619"/>
      <c r="C740" s="483"/>
      <c r="D740" s="513"/>
      <c r="E740" s="826"/>
      <c r="F740" s="485"/>
      <c r="G740" s="289"/>
    </row>
    <row r="741" spans="1:12" s="342" customFormat="1">
      <c r="A741" s="337">
        <v>1</v>
      </c>
      <c r="B741" s="338" t="s">
        <v>1138</v>
      </c>
      <c r="C741" s="339"/>
      <c r="D741" s="340"/>
      <c r="E741" s="804"/>
      <c r="F741" s="341"/>
      <c r="G741" s="289"/>
    </row>
    <row r="742" spans="1:12" s="348" customFormat="1">
      <c r="A742" s="343">
        <v>1.1000000000000001</v>
      </c>
      <c r="B742" s="344" t="s">
        <v>1580</v>
      </c>
      <c r="C742" s="345">
        <v>1</v>
      </c>
      <c r="D742" s="346" t="s">
        <v>36</v>
      </c>
      <c r="E742" s="805"/>
      <c r="F742" s="347">
        <f t="shared" ref="F742:F745" si="109">ROUND(C742*E742,2)</f>
        <v>0</v>
      </c>
      <c r="G742" s="289"/>
      <c r="J742" s="342"/>
    </row>
    <row r="743" spans="1:12" s="348" customFormat="1" ht="25.5">
      <c r="A743" s="343">
        <v>1.2</v>
      </c>
      <c r="B743" s="349" t="s">
        <v>1578</v>
      </c>
      <c r="C743" s="345">
        <v>60</v>
      </c>
      <c r="D743" s="350" t="s">
        <v>1139</v>
      </c>
      <c r="E743" s="235"/>
      <c r="F743" s="347">
        <f t="shared" si="109"/>
        <v>0</v>
      </c>
      <c r="G743" s="289"/>
      <c r="J743" s="342"/>
    </row>
    <row r="744" spans="1:12" s="348" customFormat="1">
      <c r="A744" s="343">
        <v>1.4</v>
      </c>
      <c r="B744" s="349" t="s">
        <v>1144</v>
      </c>
      <c r="C744" s="345">
        <v>3</v>
      </c>
      <c r="D744" s="346" t="s">
        <v>1145</v>
      </c>
      <c r="E744" s="806"/>
      <c r="F744" s="347">
        <f t="shared" si="109"/>
        <v>0</v>
      </c>
      <c r="G744" s="289"/>
      <c r="J744" s="342"/>
    </row>
    <row r="745" spans="1:12" s="348" customFormat="1">
      <c r="A745" s="343">
        <v>1.5</v>
      </c>
      <c r="B745" s="349" t="s">
        <v>1500</v>
      </c>
      <c r="C745" s="345">
        <v>1</v>
      </c>
      <c r="D745" s="346" t="s">
        <v>957</v>
      </c>
      <c r="E745" s="806"/>
      <c r="F745" s="347">
        <f t="shared" si="109"/>
        <v>0</v>
      </c>
      <c r="G745" s="289"/>
      <c r="J745" s="342"/>
    </row>
    <row r="746" spans="1:12" s="625" customFormat="1">
      <c r="A746" s="620"/>
      <c r="B746" s="621"/>
      <c r="C746" s="622"/>
      <c r="D746" s="623"/>
      <c r="E746" s="239"/>
      <c r="F746" s="624"/>
      <c r="G746" s="289"/>
      <c r="J746" s="626"/>
    </row>
    <row r="747" spans="1:12" s="342" customFormat="1">
      <c r="A747" s="354">
        <v>2</v>
      </c>
      <c r="B747" s="338" t="s">
        <v>1143</v>
      </c>
      <c r="C747" s="339"/>
      <c r="D747" s="340"/>
      <c r="E747" s="807"/>
      <c r="F747" s="355"/>
      <c r="G747" s="289"/>
    </row>
    <row r="748" spans="1:12" s="358" customFormat="1">
      <c r="A748" s="356">
        <v>2.1</v>
      </c>
      <c r="B748" s="357" t="s">
        <v>33</v>
      </c>
      <c r="C748" s="345"/>
      <c r="D748" s="346"/>
      <c r="E748" s="808"/>
      <c r="F748" s="347"/>
      <c r="G748" s="289"/>
      <c r="J748" s="359"/>
    </row>
    <row r="749" spans="1:12" s="358" customFormat="1">
      <c r="A749" s="360" t="s">
        <v>294</v>
      </c>
      <c r="B749" s="295" t="s">
        <v>1040</v>
      </c>
      <c r="C749" s="345">
        <v>280.88</v>
      </c>
      <c r="D749" s="350" t="s">
        <v>1139</v>
      </c>
      <c r="E749" s="806"/>
      <c r="F749" s="347">
        <f t="shared" ref="F749:F751" si="110">ROUND(C749*E749,2)</f>
        <v>0</v>
      </c>
      <c r="G749" s="289"/>
    </row>
    <row r="750" spans="1:12" s="358" customFormat="1" ht="25.5">
      <c r="A750" s="360" t="s">
        <v>295</v>
      </c>
      <c r="B750" s="349" t="s">
        <v>1146</v>
      </c>
      <c r="C750" s="345">
        <v>84.26</v>
      </c>
      <c r="D750" s="350" t="s">
        <v>1142</v>
      </c>
      <c r="E750" s="806"/>
      <c r="F750" s="347">
        <f t="shared" si="110"/>
        <v>0</v>
      </c>
      <c r="G750" s="289"/>
      <c r="I750" s="361"/>
      <c r="J750" s="359"/>
    </row>
    <row r="751" spans="1:12" s="358" customFormat="1" ht="24" customHeight="1">
      <c r="A751" s="360" t="s">
        <v>638</v>
      </c>
      <c r="B751" s="349" t="s">
        <v>1140</v>
      </c>
      <c r="C751" s="345">
        <v>255.61</v>
      </c>
      <c r="D751" s="350" t="s">
        <v>1141</v>
      </c>
      <c r="E751" s="806"/>
      <c r="F751" s="347">
        <f t="shared" si="110"/>
        <v>0</v>
      </c>
      <c r="G751" s="289"/>
      <c r="J751" s="359"/>
    </row>
    <row r="752" spans="1:12" s="348" customFormat="1">
      <c r="A752" s="360"/>
      <c r="B752" s="349"/>
      <c r="C752" s="345"/>
      <c r="D752" s="346"/>
      <c r="E752" s="806"/>
      <c r="F752" s="347"/>
      <c r="G752" s="289"/>
      <c r="J752" s="342"/>
    </row>
    <row r="753" spans="1:12" s="358" customFormat="1" ht="12" customHeight="1">
      <c r="A753" s="354">
        <v>2.2000000000000002</v>
      </c>
      <c r="B753" s="338" t="s">
        <v>1193</v>
      </c>
      <c r="C753" s="345"/>
      <c r="D753" s="346"/>
      <c r="E753" s="806"/>
      <c r="F753" s="347"/>
      <c r="G753" s="289"/>
      <c r="J753" s="359"/>
    </row>
    <row r="754" spans="1:12" s="348" customFormat="1">
      <c r="A754" s="360" t="s">
        <v>1271</v>
      </c>
      <c r="B754" s="349" t="s">
        <v>1489</v>
      </c>
      <c r="C754" s="345">
        <v>1.28</v>
      </c>
      <c r="D754" s="346" t="s">
        <v>1116</v>
      </c>
      <c r="E754" s="806"/>
      <c r="F754" s="347">
        <f t="shared" ref="F754:F759" si="111">ROUND(C754*E754,2)</f>
        <v>0</v>
      </c>
      <c r="G754" s="289"/>
      <c r="H754" s="345"/>
      <c r="I754" s="345"/>
      <c r="J754" s="342"/>
    </row>
    <row r="755" spans="1:12" s="348" customFormat="1">
      <c r="A755" s="360" t="s">
        <v>1270</v>
      </c>
      <c r="B755" s="349" t="s">
        <v>1570</v>
      </c>
      <c r="C755" s="345">
        <v>1.51</v>
      </c>
      <c r="D755" s="346" t="s">
        <v>1116</v>
      </c>
      <c r="E755" s="806"/>
      <c r="F755" s="347">
        <f t="shared" si="111"/>
        <v>0</v>
      </c>
      <c r="G755" s="289"/>
      <c r="H755" s="345"/>
      <c r="I755" s="345"/>
      <c r="J755" s="342"/>
    </row>
    <row r="756" spans="1:12" s="348" customFormat="1">
      <c r="A756" s="360" t="s">
        <v>1272</v>
      </c>
      <c r="B756" s="349" t="s">
        <v>1554</v>
      </c>
      <c r="C756" s="345">
        <v>2.14</v>
      </c>
      <c r="D756" s="346" t="s">
        <v>1116</v>
      </c>
      <c r="E756" s="806"/>
      <c r="F756" s="347">
        <f t="shared" si="111"/>
        <v>0</v>
      </c>
      <c r="G756" s="289"/>
      <c r="H756" s="345"/>
      <c r="I756" s="345"/>
      <c r="J756" s="342"/>
    </row>
    <row r="757" spans="1:12" s="348" customFormat="1">
      <c r="A757" s="360" t="s">
        <v>1273</v>
      </c>
      <c r="B757" s="349" t="s">
        <v>1553</v>
      </c>
      <c r="C757" s="345">
        <v>5.7</v>
      </c>
      <c r="D757" s="346" t="s">
        <v>1116</v>
      </c>
      <c r="E757" s="806"/>
      <c r="F757" s="347">
        <f t="shared" si="111"/>
        <v>0</v>
      </c>
      <c r="G757" s="289"/>
      <c r="H757" s="345"/>
      <c r="I757" s="345"/>
      <c r="J757" s="342"/>
    </row>
    <row r="758" spans="1:12" s="348" customFormat="1">
      <c r="A758" s="360" t="s">
        <v>1274</v>
      </c>
      <c r="B758" s="349" t="s">
        <v>1541</v>
      </c>
      <c r="C758" s="345">
        <v>19.75</v>
      </c>
      <c r="D758" s="346" t="s">
        <v>1116</v>
      </c>
      <c r="E758" s="806"/>
      <c r="F758" s="347">
        <f t="shared" si="111"/>
        <v>0</v>
      </c>
      <c r="G758" s="289"/>
      <c r="H758" s="345"/>
      <c r="I758" s="345"/>
      <c r="J758" s="342"/>
    </row>
    <row r="759" spans="1:12" s="348" customFormat="1">
      <c r="A759" s="360" t="s">
        <v>1275</v>
      </c>
      <c r="B759" s="349" t="s">
        <v>1528</v>
      </c>
      <c r="C759" s="345">
        <v>0.14000000000000001</v>
      </c>
      <c r="D759" s="346" t="s">
        <v>1116</v>
      </c>
      <c r="E759" s="806"/>
      <c r="F759" s="347">
        <f t="shared" si="111"/>
        <v>0</v>
      </c>
      <c r="G759" s="289"/>
      <c r="H759" s="345"/>
      <c r="I759" s="345"/>
      <c r="J759" s="342"/>
    </row>
    <row r="760" spans="1:12" s="348" customFormat="1">
      <c r="A760" s="360" t="s">
        <v>1276</v>
      </c>
      <c r="B760" s="349" t="s">
        <v>1562</v>
      </c>
      <c r="C760" s="345">
        <v>0.08</v>
      </c>
      <c r="D760" s="346" t="s">
        <v>1116</v>
      </c>
      <c r="E760" s="806"/>
      <c r="F760" s="347">
        <f>ROUND(C760*E760,2)</f>
        <v>0</v>
      </c>
      <c r="G760" s="289"/>
      <c r="H760" s="345"/>
      <c r="I760" s="345"/>
      <c r="J760" s="342"/>
    </row>
    <row r="761" spans="1:12" s="348" customFormat="1">
      <c r="A761" s="360" t="s">
        <v>1277</v>
      </c>
      <c r="B761" s="349" t="s">
        <v>1563</v>
      </c>
      <c r="C761" s="345">
        <v>0.59</v>
      </c>
      <c r="D761" s="346" t="s">
        <v>1116</v>
      </c>
      <c r="E761" s="806"/>
      <c r="F761" s="347">
        <f>ROUND(C761*E761,2)</f>
        <v>0</v>
      </c>
      <c r="G761" s="289"/>
      <c r="H761" s="345"/>
      <c r="I761" s="345"/>
      <c r="J761" s="342"/>
    </row>
    <row r="762" spans="1:12" s="348" customFormat="1">
      <c r="A762" s="360" t="s">
        <v>1278</v>
      </c>
      <c r="B762" s="349" t="s">
        <v>1564</v>
      </c>
      <c r="C762" s="345">
        <v>0.45</v>
      </c>
      <c r="D762" s="346" t="s">
        <v>1116</v>
      </c>
      <c r="E762" s="806"/>
      <c r="F762" s="347">
        <f t="shared" ref="F762:F763" si="112">ROUND(C762*E762,2)</f>
        <v>0</v>
      </c>
      <c r="G762" s="289"/>
      <c r="H762" s="345"/>
      <c r="I762" s="345"/>
      <c r="J762" s="342"/>
    </row>
    <row r="763" spans="1:12" s="348" customFormat="1">
      <c r="A763" s="360" t="s">
        <v>1279</v>
      </c>
      <c r="B763" s="349" t="s">
        <v>1190</v>
      </c>
      <c r="C763" s="345">
        <v>1.25</v>
      </c>
      <c r="D763" s="346" t="s">
        <v>1116</v>
      </c>
      <c r="E763" s="806"/>
      <c r="F763" s="347">
        <f t="shared" si="112"/>
        <v>0</v>
      </c>
      <c r="G763" s="289"/>
      <c r="H763" s="345"/>
      <c r="I763" s="345"/>
      <c r="J763" s="342"/>
    </row>
    <row r="764" spans="1:12" s="348" customFormat="1">
      <c r="A764" s="360"/>
      <c r="B764" s="349"/>
      <c r="C764" s="345"/>
      <c r="D764" s="346"/>
      <c r="E764" s="806"/>
      <c r="F764" s="347"/>
      <c r="G764" s="289"/>
      <c r="J764" s="342"/>
    </row>
    <row r="765" spans="1:12" s="631" customFormat="1">
      <c r="A765" s="356">
        <v>2.2999999999999998</v>
      </c>
      <c r="B765" s="627" t="s">
        <v>238</v>
      </c>
      <c r="C765" s="628"/>
      <c r="D765" s="629"/>
      <c r="E765" s="845"/>
      <c r="F765" s="292">
        <f t="shared" ref="F765:F766" si="113">ROUND(C765*E765,2)</f>
        <v>0</v>
      </c>
      <c r="G765" s="289"/>
      <c r="H765" s="630"/>
      <c r="L765" s="632"/>
    </row>
    <row r="766" spans="1:12" s="348" customFormat="1">
      <c r="A766" s="360" t="s">
        <v>1282</v>
      </c>
      <c r="B766" s="349" t="s">
        <v>1195</v>
      </c>
      <c r="C766" s="345">
        <v>10.08</v>
      </c>
      <c r="D766" s="346" t="s">
        <v>1159</v>
      </c>
      <c r="E766" s="806"/>
      <c r="F766" s="347">
        <f t="shared" si="113"/>
        <v>0</v>
      </c>
      <c r="G766" s="289"/>
      <c r="H766" s="345"/>
      <c r="I766" s="345"/>
      <c r="J766" s="342"/>
    </row>
    <row r="767" spans="1:12" s="631" customFormat="1">
      <c r="A767" s="633"/>
      <c r="B767" s="634"/>
      <c r="C767" s="635"/>
      <c r="D767" s="636"/>
      <c r="E767" s="846"/>
      <c r="F767" s="288"/>
      <c r="G767" s="289"/>
      <c r="H767" s="630"/>
      <c r="L767" s="632"/>
    </row>
    <row r="768" spans="1:12" s="348" customFormat="1">
      <c r="A768" s="356">
        <v>2.4</v>
      </c>
      <c r="B768" s="338" t="s">
        <v>200</v>
      </c>
      <c r="C768" s="345"/>
      <c r="D768" s="346"/>
      <c r="E768" s="806"/>
      <c r="F768" s="347"/>
      <c r="G768" s="289"/>
      <c r="J768" s="342"/>
    </row>
    <row r="769" spans="1:12" s="348" customFormat="1">
      <c r="A769" s="360" t="s">
        <v>1283</v>
      </c>
      <c r="B769" s="349" t="s">
        <v>1148</v>
      </c>
      <c r="C769" s="345">
        <v>161.99</v>
      </c>
      <c r="D769" s="346" t="s">
        <v>1042</v>
      </c>
      <c r="E769" s="806"/>
      <c r="F769" s="347">
        <f t="shared" ref="F769:F776" si="114">ROUND(C769*E769,2)</f>
        <v>0</v>
      </c>
      <c r="G769" s="289"/>
      <c r="J769" s="342"/>
    </row>
    <row r="770" spans="1:12" s="348" customFormat="1">
      <c r="A770" s="360" t="s">
        <v>1284</v>
      </c>
      <c r="B770" s="349" t="s">
        <v>1149</v>
      </c>
      <c r="C770" s="345">
        <v>71.05</v>
      </c>
      <c r="D770" s="346" t="s">
        <v>1042</v>
      </c>
      <c r="E770" s="806"/>
      <c r="F770" s="347">
        <f t="shared" si="114"/>
        <v>0</v>
      </c>
      <c r="G770" s="289"/>
      <c r="J770" s="342"/>
    </row>
    <row r="771" spans="1:12" s="348" customFormat="1">
      <c r="A771" s="362" t="s">
        <v>1285</v>
      </c>
      <c r="B771" s="363" t="s">
        <v>1150</v>
      </c>
      <c r="C771" s="364">
        <v>90.94</v>
      </c>
      <c r="D771" s="365" t="s">
        <v>1042</v>
      </c>
      <c r="E771" s="809"/>
      <c r="F771" s="366">
        <f t="shared" si="114"/>
        <v>0</v>
      </c>
      <c r="G771" s="289"/>
      <c r="J771" s="342"/>
    </row>
    <row r="772" spans="1:12" s="348" customFormat="1">
      <c r="A772" s="360" t="s">
        <v>1286</v>
      </c>
      <c r="B772" s="349" t="s">
        <v>1151</v>
      </c>
      <c r="C772" s="345">
        <v>8.2200000000000006</v>
      </c>
      <c r="D772" s="346" t="s">
        <v>1042</v>
      </c>
      <c r="E772" s="806"/>
      <c r="F772" s="347">
        <f t="shared" si="114"/>
        <v>0</v>
      </c>
      <c r="G772" s="289"/>
      <c r="J772" s="342"/>
    </row>
    <row r="773" spans="1:12" s="348" customFormat="1">
      <c r="A773" s="360" t="s">
        <v>1287</v>
      </c>
      <c r="B773" s="349" t="s">
        <v>1152</v>
      </c>
      <c r="C773" s="345">
        <v>17.8</v>
      </c>
      <c r="D773" s="346" t="s">
        <v>1042</v>
      </c>
      <c r="E773" s="806"/>
      <c r="F773" s="347">
        <f t="shared" si="114"/>
        <v>0</v>
      </c>
      <c r="G773" s="289"/>
      <c r="J773" s="342"/>
    </row>
    <row r="774" spans="1:12" s="348" customFormat="1">
      <c r="A774" s="360" t="s">
        <v>1288</v>
      </c>
      <c r="B774" s="349" t="s">
        <v>1529</v>
      </c>
      <c r="C774" s="345">
        <v>130</v>
      </c>
      <c r="D774" s="346" t="s">
        <v>1</v>
      </c>
      <c r="E774" s="806"/>
      <c r="F774" s="347">
        <f t="shared" si="114"/>
        <v>0</v>
      </c>
      <c r="G774" s="289"/>
      <c r="J774" s="342"/>
    </row>
    <row r="775" spans="1:12" s="348" customFormat="1">
      <c r="A775" s="360" t="s">
        <v>1289</v>
      </c>
      <c r="B775" s="349" t="s">
        <v>1153</v>
      </c>
      <c r="C775" s="345">
        <v>67.42</v>
      </c>
      <c r="D775" s="346" t="s">
        <v>1</v>
      </c>
      <c r="E775" s="806"/>
      <c r="F775" s="347">
        <f t="shared" si="114"/>
        <v>0</v>
      </c>
      <c r="G775" s="289"/>
      <c r="J775" s="342"/>
    </row>
    <row r="776" spans="1:12" s="348" customFormat="1">
      <c r="A776" s="360" t="s">
        <v>1290</v>
      </c>
      <c r="B776" s="369" t="s">
        <v>1493</v>
      </c>
      <c r="C776" s="370">
        <v>0.43</v>
      </c>
      <c r="D776" s="346" t="s">
        <v>1116</v>
      </c>
      <c r="E776" s="806"/>
      <c r="F776" s="347">
        <f t="shared" si="114"/>
        <v>0</v>
      </c>
      <c r="G776" s="289"/>
      <c r="J776" s="342"/>
    </row>
    <row r="777" spans="1:12" s="348" customFormat="1">
      <c r="A777" s="360"/>
      <c r="B777" s="369"/>
      <c r="C777" s="370"/>
      <c r="D777" s="346"/>
      <c r="E777" s="806"/>
      <c r="F777" s="347"/>
      <c r="G777" s="289"/>
      <c r="J777" s="342"/>
    </row>
    <row r="778" spans="1:12" s="342" customFormat="1">
      <c r="A778" s="356">
        <v>2.5</v>
      </c>
      <c r="B778" s="338" t="s">
        <v>156</v>
      </c>
      <c r="C778" s="371"/>
      <c r="D778" s="340"/>
      <c r="E778" s="807"/>
      <c r="F778" s="355"/>
      <c r="G778" s="289"/>
    </row>
    <row r="779" spans="1:12" s="348" customFormat="1" ht="25.5">
      <c r="A779" s="360" t="s">
        <v>1472</v>
      </c>
      <c r="B779" s="349" t="s">
        <v>1155</v>
      </c>
      <c r="C779" s="370">
        <v>19.5</v>
      </c>
      <c r="D779" s="346" t="s">
        <v>1</v>
      </c>
      <c r="E779" s="806"/>
      <c r="F779" s="347">
        <f t="shared" ref="F779:F780" si="115">ROUND(C779*E779,2)</f>
        <v>0</v>
      </c>
      <c r="G779" s="289"/>
      <c r="J779" s="342"/>
    </row>
    <row r="780" spans="1:12" s="625" customFormat="1">
      <c r="A780" s="360" t="s">
        <v>1473</v>
      </c>
      <c r="B780" s="349" t="s">
        <v>1482</v>
      </c>
      <c r="C780" s="370">
        <v>1</v>
      </c>
      <c r="D780" s="346" t="s">
        <v>957</v>
      </c>
      <c r="E780" s="806"/>
      <c r="F780" s="347">
        <f t="shared" si="115"/>
        <v>0</v>
      </c>
      <c r="G780" s="289"/>
      <c r="J780" s="626"/>
    </row>
    <row r="781" spans="1:12" s="348" customFormat="1" ht="25.5">
      <c r="A781" s="360" t="s">
        <v>1474</v>
      </c>
      <c r="B781" s="373" t="s">
        <v>1483</v>
      </c>
      <c r="C781" s="370">
        <v>1</v>
      </c>
      <c r="D781" s="346" t="s">
        <v>1</v>
      </c>
      <c r="E781" s="806"/>
      <c r="F781" s="347">
        <f t="shared" ref="F781" si="116">+ROUND((E781*C781),2)</f>
        <v>0</v>
      </c>
      <c r="G781" s="289"/>
      <c r="J781" s="342"/>
    </row>
    <row r="782" spans="1:12" s="584" customFormat="1">
      <c r="A782" s="360" t="s">
        <v>1475</v>
      </c>
      <c r="B782" s="349" t="s">
        <v>1522</v>
      </c>
      <c r="C782" s="370">
        <v>1</v>
      </c>
      <c r="D782" s="346" t="s">
        <v>957</v>
      </c>
      <c r="E782" s="806"/>
      <c r="F782" s="347">
        <f t="shared" ref="F782:F788" si="117">ROUND(C782*E782,2)</f>
        <v>0</v>
      </c>
      <c r="G782" s="289"/>
      <c r="J782" s="585"/>
      <c r="L782" s="637"/>
    </row>
    <row r="783" spans="1:12" s="584" customFormat="1" ht="25.5">
      <c r="A783" s="360" t="s">
        <v>1476</v>
      </c>
      <c r="B783" s="349" t="s">
        <v>1547</v>
      </c>
      <c r="C783" s="370">
        <v>1</v>
      </c>
      <c r="D783" s="346" t="s">
        <v>957</v>
      </c>
      <c r="E783" s="806"/>
      <c r="F783" s="347">
        <f t="shared" si="117"/>
        <v>0</v>
      </c>
      <c r="G783" s="289"/>
      <c r="J783" s="585"/>
      <c r="L783" s="637"/>
    </row>
    <row r="784" spans="1:12" s="584" customFormat="1" ht="25.5">
      <c r="A784" s="360" t="s">
        <v>1477</v>
      </c>
      <c r="B784" s="349" t="s">
        <v>1546</v>
      </c>
      <c r="C784" s="370">
        <v>1</v>
      </c>
      <c r="D784" s="346" t="s">
        <v>957</v>
      </c>
      <c r="E784" s="806"/>
      <c r="F784" s="347">
        <f t="shared" si="117"/>
        <v>0</v>
      </c>
      <c r="G784" s="289"/>
      <c r="J784" s="585"/>
      <c r="L784" s="637"/>
    </row>
    <row r="785" spans="1:10" s="348" customFormat="1" ht="25.5">
      <c r="A785" s="360" t="s">
        <v>1478</v>
      </c>
      <c r="B785" s="349" t="s">
        <v>1575</v>
      </c>
      <c r="C785" s="370">
        <v>2</v>
      </c>
      <c r="D785" s="346" t="s">
        <v>957</v>
      </c>
      <c r="E785" s="806"/>
      <c r="F785" s="347">
        <f t="shared" si="117"/>
        <v>0</v>
      </c>
      <c r="G785" s="289"/>
      <c r="J785" s="342"/>
    </row>
    <row r="786" spans="1:10" s="348" customFormat="1" ht="15.75" customHeight="1">
      <c r="A786" s="360" t="s">
        <v>1479</v>
      </c>
      <c r="B786" s="349" t="s">
        <v>1588</v>
      </c>
      <c r="C786" s="370">
        <v>1</v>
      </c>
      <c r="D786" s="346" t="s">
        <v>957</v>
      </c>
      <c r="E786" s="806"/>
      <c r="F786" s="347">
        <f t="shared" si="117"/>
        <v>0</v>
      </c>
      <c r="G786" s="289"/>
      <c r="J786" s="342"/>
    </row>
    <row r="787" spans="1:10" s="348" customFormat="1">
      <c r="A787" s="360" t="s">
        <v>1480</v>
      </c>
      <c r="B787" s="349" t="s">
        <v>1488</v>
      </c>
      <c r="C787" s="370">
        <v>1</v>
      </c>
      <c r="D787" s="346" t="s">
        <v>957</v>
      </c>
      <c r="E787" s="806"/>
      <c r="F787" s="347">
        <f t="shared" si="117"/>
        <v>0</v>
      </c>
      <c r="G787" s="289"/>
      <c r="J787" s="342"/>
    </row>
    <row r="788" spans="1:10" s="348" customFormat="1" ht="51">
      <c r="A788" s="360" t="s">
        <v>1486</v>
      </c>
      <c r="B788" s="373" t="s">
        <v>1604</v>
      </c>
      <c r="C788" s="370">
        <v>2</v>
      </c>
      <c r="D788" s="346" t="s">
        <v>957</v>
      </c>
      <c r="E788" s="806"/>
      <c r="F788" s="347">
        <f t="shared" si="117"/>
        <v>0</v>
      </c>
      <c r="G788" s="289"/>
      <c r="J788" s="342"/>
    </row>
    <row r="789" spans="1:10" s="348" customFormat="1">
      <c r="A789" s="360"/>
      <c r="B789" s="638"/>
      <c r="C789" s="375"/>
      <c r="D789" s="346"/>
      <c r="E789" s="847"/>
      <c r="F789" s="347"/>
      <c r="G789" s="289"/>
      <c r="J789" s="342"/>
    </row>
    <row r="790" spans="1:10" s="348" customFormat="1">
      <c r="A790" s="356">
        <v>2.6</v>
      </c>
      <c r="B790" s="374" t="s">
        <v>1156</v>
      </c>
      <c r="C790" s="375">
        <v>1</v>
      </c>
      <c r="D790" s="346" t="s">
        <v>36</v>
      </c>
      <c r="E790" s="810"/>
      <c r="F790" s="347">
        <f t="shared" ref="F790" si="118">ROUND(C790*E790,2)</f>
        <v>0</v>
      </c>
      <c r="G790" s="289"/>
      <c r="J790" s="342"/>
    </row>
    <row r="791" spans="1:10" s="348" customFormat="1">
      <c r="A791" s="343"/>
      <c r="B791" s="435"/>
      <c r="C791" s="345"/>
      <c r="D791" s="346"/>
      <c r="E791" s="235"/>
      <c r="F791" s="242"/>
      <c r="G791" s="289"/>
      <c r="J791" s="342"/>
    </row>
    <row r="792" spans="1:10" s="359" customFormat="1">
      <c r="A792" s="356">
        <v>3</v>
      </c>
      <c r="B792" s="338" t="s">
        <v>1219</v>
      </c>
      <c r="C792" s="371"/>
      <c r="D792" s="340"/>
      <c r="E792" s="811"/>
      <c r="F792" s="355"/>
      <c r="G792" s="289"/>
    </row>
    <row r="793" spans="1:10" s="382" customFormat="1" ht="27" customHeight="1">
      <c r="A793" s="377">
        <v>3.1</v>
      </c>
      <c r="B793" s="378" t="s">
        <v>1235</v>
      </c>
      <c r="C793" s="379">
        <v>1</v>
      </c>
      <c r="D793" s="380" t="s">
        <v>36</v>
      </c>
      <c r="E793" s="810"/>
      <c r="F793" s="381">
        <f>ROUND(C793*E793,2)</f>
        <v>0</v>
      </c>
      <c r="G793" s="289"/>
    </row>
    <row r="794" spans="1:10" s="382" customFormat="1" ht="14.45" customHeight="1">
      <c r="A794" s="377"/>
      <c r="B794" s="383"/>
      <c r="C794" s="384"/>
      <c r="D794" s="385"/>
      <c r="E794" s="812"/>
      <c r="F794" s="386"/>
      <c r="G794" s="289"/>
    </row>
    <row r="795" spans="1:10" s="382" customFormat="1" ht="14.45" customHeight="1">
      <c r="A795" s="387">
        <v>3.2</v>
      </c>
      <c r="B795" s="388" t="s">
        <v>1236</v>
      </c>
      <c r="C795" s="379"/>
      <c r="D795" s="389"/>
      <c r="E795" s="812"/>
      <c r="F795" s="386"/>
      <c r="G795" s="289"/>
    </row>
    <row r="796" spans="1:10" s="382" customFormat="1" ht="14.45" customHeight="1">
      <c r="A796" s="390" t="s">
        <v>1291</v>
      </c>
      <c r="B796" s="391" t="s">
        <v>1237</v>
      </c>
      <c r="C796" s="379">
        <v>1.45</v>
      </c>
      <c r="D796" s="392" t="s">
        <v>1158</v>
      </c>
      <c r="E796" s="812"/>
      <c r="F796" s="386">
        <f t="shared" ref="F796:F802" si="119">ROUND(C796*E796,2)</f>
        <v>0</v>
      </c>
      <c r="G796" s="289"/>
    </row>
    <row r="797" spans="1:10" s="382" customFormat="1" ht="14.45" customHeight="1">
      <c r="A797" s="390" t="s">
        <v>1292</v>
      </c>
      <c r="B797" s="393" t="s">
        <v>1238</v>
      </c>
      <c r="C797" s="384">
        <v>0.32</v>
      </c>
      <c r="D797" s="394" t="s">
        <v>1158</v>
      </c>
      <c r="E797" s="812"/>
      <c r="F797" s="381">
        <f t="shared" si="119"/>
        <v>0</v>
      </c>
      <c r="G797" s="289"/>
    </row>
    <row r="798" spans="1:10" s="382" customFormat="1" ht="14.45" customHeight="1">
      <c r="A798" s="390" t="s">
        <v>1293</v>
      </c>
      <c r="B798" s="395" t="s">
        <v>1239</v>
      </c>
      <c r="C798" s="379">
        <v>0.18</v>
      </c>
      <c r="D798" s="392" t="s">
        <v>1158</v>
      </c>
      <c r="E798" s="813"/>
      <c r="F798" s="381">
        <f t="shared" si="119"/>
        <v>0</v>
      </c>
      <c r="G798" s="289"/>
    </row>
    <row r="799" spans="1:10" s="382" customFormat="1" ht="14.45" customHeight="1">
      <c r="A799" s="390" t="s">
        <v>1294</v>
      </c>
      <c r="B799" s="393" t="s">
        <v>1240</v>
      </c>
      <c r="C799" s="379">
        <v>0.11</v>
      </c>
      <c r="D799" s="392" t="s">
        <v>1158</v>
      </c>
      <c r="E799" s="812"/>
      <c r="F799" s="386">
        <f t="shared" si="119"/>
        <v>0</v>
      </c>
      <c r="G799" s="289"/>
    </row>
    <row r="800" spans="1:10" s="382" customFormat="1" ht="14.45" customHeight="1">
      <c r="A800" s="390" t="s">
        <v>1295</v>
      </c>
      <c r="B800" s="393" t="s">
        <v>1241</v>
      </c>
      <c r="C800" s="379">
        <v>0.37</v>
      </c>
      <c r="D800" s="392" t="s">
        <v>1158</v>
      </c>
      <c r="E800" s="812"/>
      <c r="F800" s="386">
        <f t="shared" si="119"/>
        <v>0</v>
      </c>
      <c r="G800" s="289"/>
    </row>
    <row r="801" spans="1:7" s="382" customFormat="1" ht="14.45" customHeight="1">
      <c r="A801" s="390" t="s">
        <v>1296</v>
      </c>
      <c r="B801" s="393" t="s">
        <v>1242</v>
      </c>
      <c r="C801" s="379">
        <v>0.12</v>
      </c>
      <c r="D801" s="392" t="s">
        <v>1158</v>
      </c>
      <c r="E801" s="812"/>
      <c r="F801" s="386">
        <f t="shared" si="119"/>
        <v>0</v>
      </c>
      <c r="G801" s="289"/>
    </row>
    <row r="802" spans="1:7" s="382" customFormat="1" ht="14.45" customHeight="1">
      <c r="A802" s="390" t="s">
        <v>1297</v>
      </c>
      <c r="B802" s="393" t="s">
        <v>1243</v>
      </c>
      <c r="C802" s="379">
        <v>0.81</v>
      </c>
      <c r="D802" s="392" t="s">
        <v>1158</v>
      </c>
      <c r="E802" s="812"/>
      <c r="F802" s="386">
        <f t="shared" si="119"/>
        <v>0</v>
      </c>
      <c r="G802" s="289"/>
    </row>
    <row r="803" spans="1:7" s="382" customFormat="1" ht="14.45" customHeight="1">
      <c r="A803" s="377"/>
      <c r="B803" s="383"/>
      <c r="C803" s="379"/>
      <c r="D803" s="385"/>
      <c r="E803" s="812"/>
      <c r="F803" s="386"/>
      <c r="G803" s="289"/>
    </row>
    <row r="804" spans="1:7" s="402" customFormat="1" ht="14.45" customHeight="1">
      <c r="A804" s="387">
        <v>3.3</v>
      </c>
      <c r="B804" s="401" t="s">
        <v>1244</v>
      </c>
      <c r="C804" s="379"/>
      <c r="D804" s="385"/>
      <c r="E804" s="812"/>
      <c r="F804" s="386"/>
      <c r="G804" s="289"/>
    </row>
    <row r="805" spans="1:7" s="402" customFormat="1" ht="14.45" customHeight="1">
      <c r="A805" s="403" t="s">
        <v>1298</v>
      </c>
      <c r="B805" s="241" t="s">
        <v>1245</v>
      </c>
      <c r="C805" s="379">
        <v>4.82</v>
      </c>
      <c r="D805" s="394" t="s">
        <v>1159</v>
      </c>
      <c r="E805" s="812"/>
      <c r="F805" s="386">
        <f>ROUND(C805*E805,2)</f>
        <v>0</v>
      </c>
      <c r="G805" s="289"/>
    </row>
    <row r="806" spans="1:7" s="402" customFormat="1" ht="14.45" customHeight="1">
      <c r="A806" s="403" t="s">
        <v>1299</v>
      </c>
      <c r="B806" s="241" t="s">
        <v>1246</v>
      </c>
      <c r="C806" s="379">
        <v>22.69</v>
      </c>
      <c r="D806" s="394" t="s">
        <v>1159</v>
      </c>
      <c r="E806" s="812"/>
      <c r="F806" s="386">
        <f>ROUND(C806*E806,2)</f>
        <v>0</v>
      </c>
      <c r="G806" s="289"/>
    </row>
    <row r="807" spans="1:7" s="409" customFormat="1" ht="14.45" customHeight="1">
      <c r="A807" s="404"/>
      <c r="B807" s="405"/>
      <c r="C807" s="406"/>
      <c r="D807" s="407"/>
      <c r="E807" s="815"/>
      <c r="F807" s="408"/>
      <c r="G807" s="289"/>
    </row>
    <row r="808" spans="1:7" s="382" customFormat="1" ht="14.45" customHeight="1">
      <c r="A808" s="387">
        <v>3.4</v>
      </c>
      <c r="B808" s="401" t="s">
        <v>231</v>
      </c>
      <c r="C808" s="379"/>
      <c r="D808" s="385"/>
      <c r="E808" s="812"/>
      <c r="F808" s="386"/>
      <c r="G808" s="289"/>
    </row>
    <row r="809" spans="1:7" s="382" customFormat="1" ht="14.45" customHeight="1">
      <c r="A809" s="390" t="s">
        <v>1300</v>
      </c>
      <c r="B809" s="393" t="s">
        <v>1148</v>
      </c>
      <c r="C809" s="379">
        <v>9.77</v>
      </c>
      <c r="D809" s="394" t="s">
        <v>1159</v>
      </c>
      <c r="E809" s="812"/>
      <c r="F809" s="386">
        <f t="shared" ref="F809:F819" si="120">ROUND(C809*E809,2)</f>
        <v>0</v>
      </c>
      <c r="G809" s="289"/>
    </row>
    <row r="810" spans="1:7" s="382" customFormat="1" ht="14.45" customHeight="1">
      <c r="A810" s="390" t="s">
        <v>1301</v>
      </c>
      <c r="B810" s="391" t="s">
        <v>1247</v>
      </c>
      <c r="C810" s="379">
        <v>26.04</v>
      </c>
      <c r="D810" s="394" t="s">
        <v>1159</v>
      </c>
      <c r="E810" s="812"/>
      <c r="F810" s="386">
        <f t="shared" si="120"/>
        <v>0</v>
      </c>
      <c r="G810" s="289"/>
    </row>
    <row r="811" spans="1:7" s="382" customFormat="1" ht="14.45" customHeight="1">
      <c r="A811" s="390" t="s">
        <v>1302</v>
      </c>
      <c r="B811" s="391" t="s">
        <v>1150</v>
      </c>
      <c r="C811" s="379">
        <v>20.94</v>
      </c>
      <c r="D811" s="394" t="s">
        <v>1159</v>
      </c>
      <c r="E811" s="812"/>
      <c r="F811" s="386">
        <f t="shared" si="120"/>
        <v>0</v>
      </c>
      <c r="G811" s="289"/>
    </row>
    <row r="812" spans="1:7" s="382" customFormat="1" ht="14.45" customHeight="1">
      <c r="A812" s="396" t="s">
        <v>1303</v>
      </c>
      <c r="B812" s="425" t="s">
        <v>1160</v>
      </c>
      <c r="C812" s="398">
        <v>9.6199999999999992</v>
      </c>
      <c r="D812" s="640" t="s">
        <v>1159</v>
      </c>
      <c r="E812" s="814"/>
      <c r="F812" s="400">
        <f t="shared" si="120"/>
        <v>0</v>
      </c>
      <c r="G812" s="289"/>
    </row>
    <row r="813" spans="1:7" s="382" customFormat="1" ht="14.45" customHeight="1">
      <c r="A813" s="390" t="s">
        <v>1304</v>
      </c>
      <c r="B813" s="391" t="s">
        <v>1153</v>
      </c>
      <c r="C813" s="379">
        <v>47.6</v>
      </c>
      <c r="D813" s="385" t="s">
        <v>1</v>
      </c>
      <c r="E813" s="812"/>
      <c r="F813" s="386">
        <f t="shared" si="120"/>
        <v>0</v>
      </c>
      <c r="G813" s="289"/>
    </row>
    <row r="814" spans="1:7" s="382" customFormat="1" ht="14.45" customHeight="1">
      <c r="A814" s="390" t="s">
        <v>1305</v>
      </c>
      <c r="B814" s="391" t="s">
        <v>1248</v>
      </c>
      <c r="C814" s="379">
        <v>2.02</v>
      </c>
      <c r="D814" s="385" t="s">
        <v>1</v>
      </c>
      <c r="E814" s="812"/>
      <c r="F814" s="386">
        <f t="shared" si="120"/>
        <v>0</v>
      </c>
      <c r="G814" s="289"/>
    </row>
    <row r="815" spans="1:7" s="382" customFormat="1" ht="14.45" customHeight="1">
      <c r="A815" s="390" t="s">
        <v>1306</v>
      </c>
      <c r="B815" s="391" t="s">
        <v>1162</v>
      </c>
      <c r="C815" s="379">
        <v>10.1</v>
      </c>
      <c r="D815" s="389" t="s">
        <v>1</v>
      </c>
      <c r="E815" s="812"/>
      <c r="F815" s="386">
        <f t="shared" si="120"/>
        <v>0</v>
      </c>
      <c r="G815" s="289"/>
    </row>
    <row r="816" spans="1:7" s="382" customFormat="1" ht="14.45" customHeight="1">
      <c r="A816" s="390" t="s">
        <v>1307</v>
      </c>
      <c r="B816" s="391" t="s">
        <v>1249</v>
      </c>
      <c r="C816" s="379">
        <v>6.02</v>
      </c>
      <c r="D816" s="389" t="s">
        <v>1</v>
      </c>
      <c r="E816" s="812"/>
      <c r="F816" s="386">
        <f t="shared" si="120"/>
        <v>0</v>
      </c>
      <c r="G816" s="289"/>
    </row>
    <row r="817" spans="1:7" s="382" customFormat="1" ht="14.45" customHeight="1">
      <c r="A817" s="390" t="s">
        <v>1308</v>
      </c>
      <c r="B817" s="391" t="s">
        <v>1514</v>
      </c>
      <c r="C817" s="379">
        <v>10.58</v>
      </c>
      <c r="D817" s="389" t="s">
        <v>1159</v>
      </c>
      <c r="E817" s="812"/>
      <c r="F817" s="386">
        <f t="shared" si="120"/>
        <v>0</v>
      </c>
      <c r="G817" s="289"/>
    </row>
    <row r="818" spans="1:7" s="382" customFormat="1" ht="14.45" customHeight="1">
      <c r="A818" s="390" t="s">
        <v>1309</v>
      </c>
      <c r="B818" s="391" t="s">
        <v>1250</v>
      </c>
      <c r="C818" s="379">
        <v>9.4</v>
      </c>
      <c r="D818" s="392" t="s">
        <v>1159</v>
      </c>
      <c r="E818" s="813"/>
      <c r="F818" s="386">
        <f t="shared" si="120"/>
        <v>0</v>
      </c>
      <c r="G818" s="289"/>
    </row>
    <row r="819" spans="1:7" s="382" customFormat="1" ht="14.45" customHeight="1">
      <c r="A819" s="390" t="s">
        <v>1310</v>
      </c>
      <c r="B819" s="391" t="s">
        <v>1251</v>
      </c>
      <c r="C819" s="379">
        <v>44.14</v>
      </c>
      <c r="D819" s="392" t="s">
        <v>1159</v>
      </c>
      <c r="E819" s="813"/>
      <c r="F819" s="386">
        <f t="shared" si="120"/>
        <v>0</v>
      </c>
      <c r="G819" s="289"/>
    </row>
    <row r="820" spans="1:7" s="382" customFormat="1" ht="14.45" customHeight="1">
      <c r="A820" s="390"/>
      <c r="B820" s="410"/>
      <c r="C820" s="379"/>
      <c r="D820" s="389"/>
      <c r="E820" s="813"/>
      <c r="F820" s="386"/>
      <c r="G820" s="289"/>
    </row>
    <row r="821" spans="1:7" s="382" customFormat="1" ht="25.5" customHeight="1">
      <c r="A821" s="387">
        <v>3.5</v>
      </c>
      <c r="B821" s="411" t="s">
        <v>1706</v>
      </c>
      <c r="C821" s="379">
        <v>6</v>
      </c>
      <c r="D821" s="392" t="s">
        <v>1159</v>
      </c>
      <c r="E821" s="813"/>
      <c r="F821" s="386">
        <f>ROUND(C821*E821,2)</f>
        <v>0</v>
      </c>
      <c r="G821" s="289"/>
    </row>
    <row r="822" spans="1:7" s="382" customFormat="1" ht="14.45" customHeight="1">
      <c r="A822" s="412"/>
      <c r="B822" s="410"/>
      <c r="C822" s="379"/>
      <c r="D822" s="413"/>
      <c r="E822" s="813"/>
      <c r="F822" s="386"/>
      <c r="G822" s="289"/>
    </row>
    <row r="823" spans="1:7" s="382" customFormat="1" ht="14.45" customHeight="1">
      <c r="A823" s="414">
        <v>3.6</v>
      </c>
      <c r="B823" s="415" t="s">
        <v>1252</v>
      </c>
      <c r="C823" s="379"/>
      <c r="D823" s="389"/>
      <c r="E823" s="813"/>
      <c r="F823" s="386"/>
      <c r="G823" s="289"/>
    </row>
    <row r="824" spans="1:7" s="382" customFormat="1" ht="14.45" customHeight="1">
      <c r="A824" s="390" t="s">
        <v>1501</v>
      </c>
      <c r="B824" s="391" t="s">
        <v>1253</v>
      </c>
      <c r="C824" s="379">
        <v>15.2</v>
      </c>
      <c r="D824" s="389" t="s">
        <v>1</v>
      </c>
      <c r="E824" s="813"/>
      <c r="F824" s="386">
        <f>ROUND(C824*E824,2)</f>
        <v>0</v>
      </c>
      <c r="G824" s="289"/>
    </row>
    <row r="825" spans="1:7" s="382" customFormat="1" ht="14.45" customHeight="1">
      <c r="A825" s="390" t="s">
        <v>1502</v>
      </c>
      <c r="B825" s="411" t="s">
        <v>1516</v>
      </c>
      <c r="C825" s="379">
        <v>1</v>
      </c>
      <c r="D825" s="416" t="s">
        <v>957</v>
      </c>
      <c r="E825" s="813"/>
      <c r="F825" s="386">
        <f>ROUND(C825*E825,2)</f>
        <v>0</v>
      </c>
      <c r="G825" s="289"/>
    </row>
    <row r="826" spans="1:7" s="382" customFormat="1" ht="14.45" customHeight="1">
      <c r="A826" s="390" t="s">
        <v>1503</v>
      </c>
      <c r="B826" s="391" t="s">
        <v>1518</v>
      </c>
      <c r="C826" s="417">
        <v>22.6</v>
      </c>
      <c r="D826" s="389" t="s">
        <v>1227</v>
      </c>
      <c r="E826" s="813"/>
      <c r="F826" s="386">
        <f>ROUND(C826*E826,2)</f>
        <v>0</v>
      </c>
      <c r="G826" s="289"/>
    </row>
    <row r="827" spans="1:7" s="382" customFormat="1" ht="14.45" customHeight="1">
      <c r="A827" s="418"/>
      <c r="B827" s="410"/>
      <c r="C827" s="379"/>
      <c r="D827" s="389"/>
      <c r="E827" s="813"/>
      <c r="F827" s="386"/>
      <c r="G827" s="289"/>
    </row>
    <row r="828" spans="1:7" s="382" customFormat="1" ht="14.45" customHeight="1">
      <c r="A828" s="387">
        <v>3.7</v>
      </c>
      <c r="B828" s="419" t="s">
        <v>1254</v>
      </c>
      <c r="C828" s="379"/>
      <c r="D828" s="389"/>
      <c r="E828" s="813"/>
      <c r="F828" s="386"/>
      <c r="G828" s="289"/>
    </row>
    <row r="829" spans="1:7" s="382" customFormat="1" ht="14.45" customHeight="1">
      <c r="A829" s="390" t="s">
        <v>1311</v>
      </c>
      <c r="B829" s="391" t="s">
        <v>1255</v>
      </c>
      <c r="C829" s="417">
        <v>23.25</v>
      </c>
      <c r="D829" s="389" t="s">
        <v>1227</v>
      </c>
      <c r="E829" s="813"/>
      <c r="F829" s="386">
        <f>ROUND(C829*E829,2)</f>
        <v>0</v>
      </c>
      <c r="G829" s="289"/>
    </row>
    <row r="830" spans="1:7" s="382" customFormat="1" ht="14.45" customHeight="1">
      <c r="A830" s="390" t="s">
        <v>1312</v>
      </c>
      <c r="B830" s="391" t="s">
        <v>1517</v>
      </c>
      <c r="C830" s="417">
        <v>23.25</v>
      </c>
      <c r="D830" s="389" t="s">
        <v>1227</v>
      </c>
      <c r="E830" s="813"/>
      <c r="F830" s="386">
        <f>ROUND(C830*E830,2)</f>
        <v>0</v>
      </c>
      <c r="G830" s="289"/>
    </row>
    <row r="831" spans="1:7" s="382" customFormat="1">
      <c r="A831" s="377"/>
      <c r="B831" s="420"/>
      <c r="C831" s="379"/>
      <c r="D831" s="421"/>
      <c r="E831" s="813"/>
      <c r="F831" s="386"/>
      <c r="G831" s="289"/>
    </row>
    <row r="832" spans="1:7" s="382" customFormat="1" ht="14.45" customHeight="1">
      <c r="A832" s="387">
        <v>3.8</v>
      </c>
      <c r="B832" s="419" t="s">
        <v>1256</v>
      </c>
      <c r="C832" s="379"/>
      <c r="D832" s="421"/>
      <c r="E832" s="813"/>
      <c r="F832" s="386"/>
      <c r="G832" s="289"/>
    </row>
    <row r="833" spans="1:8" s="382" customFormat="1" ht="14.45" customHeight="1">
      <c r="A833" s="390" t="s">
        <v>1313</v>
      </c>
      <c r="B833" s="391" t="s">
        <v>1257</v>
      </c>
      <c r="C833" s="417">
        <v>1</v>
      </c>
      <c r="D833" s="422" t="s">
        <v>957</v>
      </c>
      <c r="E833" s="813"/>
      <c r="F833" s="386">
        <f t="shared" ref="F833:F843" si="121">ROUND(C833*E833,2)</f>
        <v>0</v>
      </c>
      <c r="G833" s="289"/>
    </row>
    <row r="834" spans="1:8" s="382" customFormat="1" ht="14.45" customHeight="1">
      <c r="A834" s="390" t="s">
        <v>1314</v>
      </c>
      <c r="B834" s="391" t="s">
        <v>1519</v>
      </c>
      <c r="C834" s="417">
        <v>1</v>
      </c>
      <c r="D834" s="422" t="s">
        <v>957</v>
      </c>
      <c r="E834" s="813"/>
      <c r="F834" s="386">
        <f t="shared" si="121"/>
        <v>0</v>
      </c>
      <c r="G834" s="289"/>
    </row>
    <row r="835" spans="1:8" s="382" customFormat="1" ht="14.45" customHeight="1">
      <c r="A835" s="390" t="s">
        <v>1504</v>
      </c>
      <c r="B835" s="391" t="s">
        <v>1521</v>
      </c>
      <c r="C835" s="417">
        <v>1</v>
      </c>
      <c r="D835" s="422" t="s">
        <v>957</v>
      </c>
      <c r="E835" s="813"/>
      <c r="F835" s="386">
        <f t="shared" si="121"/>
        <v>0</v>
      </c>
      <c r="G835" s="289"/>
    </row>
    <row r="836" spans="1:8" s="382" customFormat="1" ht="14.45" customHeight="1">
      <c r="A836" s="390" t="s">
        <v>1505</v>
      </c>
      <c r="B836" s="391" t="s">
        <v>1520</v>
      </c>
      <c r="C836" s="417">
        <v>1</v>
      </c>
      <c r="D836" s="422" t="s">
        <v>957</v>
      </c>
      <c r="E836" s="813"/>
      <c r="F836" s="386">
        <f t="shared" si="121"/>
        <v>0</v>
      </c>
      <c r="G836" s="289"/>
    </row>
    <row r="837" spans="1:8" s="382" customFormat="1" ht="14.45" customHeight="1">
      <c r="A837" s="390" t="s">
        <v>1506</v>
      </c>
      <c r="B837" s="391" t="s">
        <v>1258</v>
      </c>
      <c r="C837" s="417">
        <v>1</v>
      </c>
      <c r="D837" s="422" t="s">
        <v>957</v>
      </c>
      <c r="E837" s="813"/>
      <c r="F837" s="386">
        <f t="shared" si="121"/>
        <v>0</v>
      </c>
      <c r="G837" s="289"/>
    </row>
    <row r="838" spans="1:8" s="402" customFormat="1" ht="14.45" customHeight="1">
      <c r="A838" s="403" t="s">
        <v>1507</v>
      </c>
      <c r="B838" s="423" t="s">
        <v>1259</v>
      </c>
      <c r="C838" s="417">
        <v>2</v>
      </c>
      <c r="D838" s="422" t="s">
        <v>957</v>
      </c>
      <c r="E838" s="813"/>
      <c r="F838" s="386">
        <f t="shared" si="121"/>
        <v>0</v>
      </c>
      <c r="G838" s="289"/>
    </row>
    <row r="839" spans="1:8" s="402" customFormat="1" ht="14.45" customHeight="1">
      <c r="A839" s="403" t="s">
        <v>1508</v>
      </c>
      <c r="B839" s="423" t="s">
        <v>1515</v>
      </c>
      <c r="C839" s="417">
        <v>1</v>
      </c>
      <c r="D839" s="422" t="s">
        <v>957</v>
      </c>
      <c r="E839" s="813"/>
      <c r="F839" s="386">
        <f t="shared" si="121"/>
        <v>0</v>
      </c>
      <c r="G839" s="289"/>
    </row>
    <row r="840" spans="1:8" s="382" customFormat="1" ht="14.45" customHeight="1">
      <c r="A840" s="390" t="s">
        <v>1509</v>
      </c>
      <c r="B840" s="391" t="s">
        <v>1260</v>
      </c>
      <c r="C840" s="417">
        <v>1</v>
      </c>
      <c r="D840" s="422" t="s">
        <v>957</v>
      </c>
      <c r="E840" s="813"/>
      <c r="F840" s="381">
        <f t="shared" si="121"/>
        <v>0</v>
      </c>
      <c r="G840" s="289"/>
    </row>
    <row r="841" spans="1:8" s="382" customFormat="1" ht="14.45" customHeight="1">
      <c r="A841" s="390" t="s">
        <v>1510</v>
      </c>
      <c r="B841" s="393" t="s">
        <v>1261</v>
      </c>
      <c r="C841" s="424">
        <v>1</v>
      </c>
      <c r="D841" s="422" t="s">
        <v>957</v>
      </c>
      <c r="E841" s="813"/>
      <c r="F841" s="386">
        <f t="shared" si="121"/>
        <v>0</v>
      </c>
      <c r="G841" s="289"/>
    </row>
    <row r="842" spans="1:8" s="382" customFormat="1" ht="14.45" customHeight="1">
      <c r="A842" s="390" t="s">
        <v>1511</v>
      </c>
      <c r="B842" s="391" t="s">
        <v>1262</v>
      </c>
      <c r="C842" s="417">
        <v>1</v>
      </c>
      <c r="D842" s="380" t="s">
        <v>36</v>
      </c>
      <c r="E842" s="813"/>
      <c r="F842" s="386">
        <f t="shared" si="121"/>
        <v>0</v>
      </c>
      <c r="G842" s="289"/>
      <c r="H842" s="428"/>
    </row>
    <row r="843" spans="1:8" s="382" customFormat="1" ht="14.45" customHeight="1">
      <c r="A843" s="390" t="s">
        <v>1512</v>
      </c>
      <c r="B843" s="391" t="s">
        <v>1513</v>
      </c>
      <c r="C843" s="417">
        <v>1</v>
      </c>
      <c r="D843" s="422" t="s">
        <v>36</v>
      </c>
      <c r="E843" s="813"/>
      <c r="F843" s="386">
        <f t="shared" si="121"/>
        <v>0</v>
      </c>
      <c r="G843" s="289"/>
    </row>
    <row r="844" spans="1:8" s="382" customFormat="1" ht="14.45" customHeight="1">
      <c r="A844" s="429"/>
      <c r="B844" s="430"/>
      <c r="C844" s="431"/>
      <c r="D844" s="432"/>
      <c r="E844" s="813"/>
      <c r="F844" s="386"/>
      <c r="G844" s="289"/>
    </row>
    <row r="845" spans="1:8" s="382" customFormat="1" ht="14.45" customHeight="1">
      <c r="A845" s="387">
        <v>3.9</v>
      </c>
      <c r="B845" s="388" t="s">
        <v>1263</v>
      </c>
      <c r="C845" s="379"/>
      <c r="D845" s="385"/>
      <c r="E845" s="813"/>
      <c r="F845" s="386"/>
      <c r="G845" s="289"/>
    </row>
    <row r="846" spans="1:8" s="382" customFormat="1" ht="14.45" customHeight="1">
      <c r="A846" s="390" t="s">
        <v>1315</v>
      </c>
      <c r="B846" s="391" t="s">
        <v>1467</v>
      </c>
      <c r="C846" s="417">
        <v>4</v>
      </c>
      <c r="D846" s="422" t="s">
        <v>957</v>
      </c>
      <c r="E846" s="813"/>
      <c r="F846" s="386">
        <f>ROUND(C846*E846,2)</f>
        <v>0</v>
      </c>
      <c r="G846" s="289"/>
    </row>
    <row r="847" spans="1:8" s="382" customFormat="1" ht="14.45" customHeight="1">
      <c r="A847" s="390" t="s">
        <v>1316</v>
      </c>
      <c r="B847" s="391" t="s">
        <v>1468</v>
      </c>
      <c r="C847" s="417">
        <v>1</v>
      </c>
      <c r="D847" s="422" t="s">
        <v>957</v>
      </c>
      <c r="E847" s="813"/>
      <c r="F847" s="386">
        <f>ROUND(C847*E847,2)</f>
        <v>0</v>
      </c>
      <c r="G847" s="289"/>
    </row>
    <row r="848" spans="1:8" s="382" customFormat="1" ht="14.45" customHeight="1">
      <c r="A848" s="390" t="s">
        <v>1317</v>
      </c>
      <c r="B848" s="391" t="s">
        <v>1218</v>
      </c>
      <c r="C848" s="417">
        <v>1</v>
      </c>
      <c r="D848" s="422" t="s">
        <v>957</v>
      </c>
      <c r="E848" s="813"/>
      <c r="F848" s="386">
        <f>ROUND(C848*E848,2)</f>
        <v>0</v>
      </c>
      <c r="G848" s="289"/>
    </row>
    <row r="849" spans="1:27" s="382" customFormat="1" ht="27.75" customHeight="1">
      <c r="A849" s="390" t="s">
        <v>1318</v>
      </c>
      <c r="B849" s="411" t="s">
        <v>1470</v>
      </c>
      <c r="C849" s="417">
        <v>1</v>
      </c>
      <c r="D849" s="422" t="s">
        <v>957</v>
      </c>
      <c r="E849" s="813"/>
      <c r="F849" s="386">
        <f>ROUND(C849*E849,2)</f>
        <v>0</v>
      </c>
      <c r="G849" s="289"/>
    </row>
    <row r="850" spans="1:27" s="382" customFormat="1" ht="14.45" customHeight="1">
      <c r="A850" s="390"/>
      <c r="B850" s="410"/>
      <c r="C850" s="379"/>
      <c r="D850" s="385"/>
      <c r="E850" s="813"/>
      <c r="F850" s="386"/>
      <c r="G850" s="289"/>
    </row>
    <row r="851" spans="1:27" s="382" customFormat="1" ht="14.45" customHeight="1">
      <c r="A851" s="433">
        <v>3.1</v>
      </c>
      <c r="B851" s="434" t="s">
        <v>1264</v>
      </c>
      <c r="C851" s="379">
        <v>1</v>
      </c>
      <c r="D851" s="422" t="s">
        <v>957</v>
      </c>
      <c r="E851" s="813"/>
      <c r="F851" s="386">
        <f>ROUND(C851*E851,2)</f>
        <v>0</v>
      </c>
      <c r="G851" s="289"/>
    </row>
    <row r="852" spans="1:27" s="441" customFormat="1">
      <c r="A852" s="641"/>
      <c r="B852" s="642"/>
      <c r="C852" s="643"/>
      <c r="D852" s="644"/>
      <c r="E852" s="816"/>
      <c r="F852" s="645"/>
      <c r="G852" s="289"/>
      <c r="H852" s="358"/>
      <c r="I852" s="358"/>
      <c r="J852" s="358"/>
      <c r="K852" s="358"/>
      <c r="L852" s="358"/>
      <c r="M852" s="358"/>
      <c r="N852" s="358"/>
      <c r="O852" s="358"/>
      <c r="P852" s="358"/>
      <c r="Q852" s="358"/>
      <c r="R852" s="358"/>
      <c r="S852" s="358"/>
      <c r="T852" s="358"/>
      <c r="U852" s="358"/>
      <c r="V852" s="358"/>
      <c r="W852" s="358"/>
      <c r="X852" s="358"/>
      <c r="Y852" s="358"/>
      <c r="Z852" s="358"/>
      <c r="AA852" s="358"/>
    </row>
    <row r="853" spans="1:27" s="359" customFormat="1">
      <c r="A853" s="356">
        <v>4</v>
      </c>
      <c r="B853" s="338" t="s">
        <v>1198</v>
      </c>
      <c r="C853" s="371"/>
      <c r="D853" s="340"/>
      <c r="E853" s="811"/>
      <c r="F853" s="355"/>
      <c r="G853" s="289"/>
    </row>
    <row r="854" spans="1:27" s="358" customFormat="1">
      <c r="A854" s="356">
        <v>4.0999999999999996</v>
      </c>
      <c r="B854" s="357" t="s">
        <v>33</v>
      </c>
      <c r="C854" s="345"/>
      <c r="D854" s="346"/>
      <c r="E854" s="808"/>
      <c r="F854" s="347"/>
      <c r="G854" s="289"/>
      <c r="J854" s="359"/>
    </row>
    <row r="855" spans="1:27" s="358" customFormat="1">
      <c r="A855" s="360" t="s">
        <v>148</v>
      </c>
      <c r="B855" s="349" t="s">
        <v>1496</v>
      </c>
      <c r="C855" s="345">
        <v>20.23</v>
      </c>
      <c r="D855" s="346" t="s">
        <v>1199</v>
      </c>
      <c r="E855" s="806"/>
      <c r="F855" s="347">
        <f t="shared" ref="F855:F858" si="122">ROUND(C855*E855,2)</f>
        <v>0</v>
      </c>
      <c r="G855" s="289"/>
    </row>
    <row r="856" spans="1:27" s="358" customFormat="1" ht="25.5">
      <c r="A856" s="360" t="s">
        <v>149</v>
      </c>
      <c r="B856" s="349" t="s">
        <v>1200</v>
      </c>
      <c r="C856" s="345">
        <v>12.96</v>
      </c>
      <c r="D856" s="367" t="s">
        <v>910</v>
      </c>
      <c r="E856" s="806"/>
      <c r="F856" s="347">
        <f t="shared" si="122"/>
        <v>0</v>
      </c>
      <c r="G856" s="289"/>
      <c r="H856" s="345"/>
      <c r="I856" s="361"/>
      <c r="J856" s="359"/>
    </row>
    <row r="857" spans="1:27" s="358" customFormat="1">
      <c r="A857" s="360" t="s">
        <v>150</v>
      </c>
      <c r="B857" s="349" t="s">
        <v>1201</v>
      </c>
      <c r="C857" s="345">
        <v>0.43</v>
      </c>
      <c r="D857" s="367" t="s">
        <v>910</v>
      </c>
      <c r="E857" s="806"/>
      <c r="F857" s="347">
        <f t="shared" si="122"/>
        <v>0</v>
      </c>
      <c r="G857" s="289"/>
      <c r="H857" s="345"/>
      <c r="I857" s="361"/>
      <c r="J857" s="359"/>
    </row>
    <row r="858" spans="1:27" s="358" customFormat="1" ht="26.25" customHeight="1">
      <c r="A858" s="360" t="s">
        <v>151</v>
      </c>
      <c r="B858" s="349" t="s">
        <v>1202</v>
      </c>
      <c r="C858" s="345">
        <v>9.4499999999999993</v>
      </c>
      <c r="D858" s="350" t="s">
        <v>1141</v>
      </c>
      <c r="E858" s="806"/>
      <c r="F858" s="347">
        <f t="shared" si="122"/>
        <v>0</v>
      </c>
      <c r="G858" s="289"/>
      <c r="J858" s="359"/>
    </row>
    <row r="859" spans="1:27" s="348" customFormat="1">
      <c r="A859" s="360"/>
      <c r="B859" s="349"/>
      <c r="C859" s="345"/>
      <c r="D859" s="367"/>
      <c r="E859" s="806"/>
      <c r="F859" s="347"/>
      <c r="G859" s="289"/>
      <c r="J859" s="342"/>
    </row>
    <row r="860" spans="1:27" s="358" customFormat="1" ht="12" customHeight="1">
      <c r="A860" s="356">
        <v>4.2</v>
      </c>
      <c r="B860" s="338" t="s">
        <v>1232</v>
      </c>
      <c r="C860" s="345"/>
      <c r="D860" s="367"/>
      <c r="E860" s="806"/>
      <c r="F860" s="347"/>
      <c r="G860" s="289"/>
      <c r="J860" s="359"/>
    </row>
    <row r="861" spans="1:27" s="358" customFormat="1">
      <c r="A861" s="360" t="s">
        <v>1319</v>
      </c>
      <c r="B861" s="349" t="s">
        <v>1203</v>
      </c>
      <c r="C861" s="345">
        <v>0.56999999999999995</v>
      </c>
      <c r="D861" s="346" t="s">
        <v>1116</v>
      </c>
      <c r="E861" s="806"/>
      <c r="F861" s="347">
        <f t="shared" ref="F861:F870" si="123">ROUND(C861*E861,2)</f>
        <v>0</v>
      </c>
      <c r="G861" s="289"/>
      <c r="H861" s="436"/>
      <c r="J861" s="359"/>
    </row>
    <row r="862" spans="1:27" s="358" customFormat="1">
      <c r="A862" s="360" t="s">
        <v>1320</v>
      </c>
      <c r="B862" s="349" t="s">
        <v>1204</v>
      </c>
      <c r="C862" s="345">
        <v>4.71</v>
      </c>
      <c r="D862" s="346" t="s">
        <v>1116</v>
      </c>
      <c r="E862" s="806"/>
      <c r="F862" s="347">
        <f t="shared" ref="F862:F863" si="124">ROUND(E862*C862,2)</f>
        <v>0</v>
      </c>
      <c r="G862" s="289"/>
      <c r="H862" s="437"/>
      <c r="J862" s="359"/>
    </row>
    <row r="863" spans="1:27" s="358" customFormat="1">
      <c r="A863" s="360" t="s">
        <v>1321</v>
      </c>
      <c r="B863" s="349" t="s">
        <v>1220</v>
      </c>
      <c r="C863" s="345">
        <v>2.19</v>
      </c>
      <c r="D863" s="346" t="s">
        <v>1116</v>
      </c>
      <c r="E863" s="806"/>
      <c r="F863" s="347">
        <f t="shared" si="124"/>
        <v>0</v>
      </c>
      <c r="G863" s="289"/>
      <c r="H863" s="437"/>
      <c r="J863" s="359"/>
    </row>
    <row r="864" spans="1:27" s="358" customFormat="1">
      <c r="A864" s="360" t="s">
        <v>1322</v>
      </c>
      <c r="B864" s="349" t="s">
        <v>1205</v>
      </c>
      <c r="C864" s="345">
        <v>0.62</v>
      </c>
      <c r="D864" s="346" t="s">
        <v>1116</v>
      </c>
      <c r="E864" s="806"/>
      <c r="F864" s="347">
        <f t="shared" si="123"/>
        <v>0</v>
      </c>
      <c r="G864" s="289"/>
      <c r="J864" s="359"/>
    </row>
    <row r="865" spans="1:27" s="358" customFormat="1">
      <c r="A865" s="360" t="s">
        <v>1323</v>
      </c>
      <c r="B865" s="349" t="s">
        <v>1233</v>
      </c>
      <c r="C865" s="345">
        <v>1.05</v>
      </c>
      <c r="D865" s="346" t="s">
        <v>1116</v>
      </c>
      <c r="E865" s="806"/>
      <c r="F865" s="347">
        <f t="shared" si="123"/>
        <v>0</v>
      </c>
      <c r="G865" s="289"/>
      <c r="J865" s="359"/>
    </row>
    <row r="866" spans="1:27" s="358" customFormat="1">
      <c r="A866" s="360" t="s">
        <v>1324</v>
      </c>
      <c r="B866" s="349" t="s">
        <v>1223</v>
      </c>
      <c r="C866" s="345">
        <v>0.19</v>
      </c>
      <c r="D866" s="346" t="s">
        <v>1116</v>
      </c>
      <c r="E866" s="806"/>
      <c r="F866" s="347">
        <f t="shared" si="123"/>
        <v>0</v>
      </c>
      <c r="G866" s="289"/>
      <c r="J866" s="359"/>
    </row>
    <row r="867" spans="1:27" s="358" customFormat="1">
      <c r="A867" s="360" t="s">
        <v>1325</v>
      </c>
      <c r="B867" s="349" t="s">
        <v>1224</v>
      </c>
      <c r="C867" s="345">
        <v>0.13</v>
      </c>
      <c r="D867" s="346" t="s">
        <v>1116</v>
      </c>
      <c r="E867" s="806"/>
      <c r="F867" s="347">
        <f t="shared" si="123"/>
        <v>0</v>
      </c>
      <c r="G867" s="289"/>
      <c r="H867" s="345"/>
      <c r="J867" s="359"/>
    </row>
    <row r="868" spans="1:27" s="358" customFormat="1">
      <c r="A868" s="360" t="s">
        <v>1326</v>
      </c>
      <c r="B868" s="349" t="s">
        <v>1225</v>
      </c>
      <c r="C868" s="345">
        <v>0.15</v>
      </c>
      <c r="D868" s="346" t="s">
        <v>1116</v>
      </c>
      <c r="E868" s="806"/>
      <c r="F868" s="347">
        <f t="shared" si="123"/>
        <v>0</v>
      </c>
      <c r="G868" s="289"/>
      <c r="H868" s="345"/>
      <c r="J868" s="359"/>
    </row>
    <row r="869" spans="1:27" s="358" customFormat="1">
      <c r="A869" s="360" t="s">
        <v>1327</v>
      </c>
      <c r="B869" s="349" t="s">
        <v>1206</v>
      </c>
      <c r="C869" s="345">
        <v>0.7</v>
      </c>
      <c r="D869" s="346" t="s">
        <v>1116</v>
      </c>
      <c r="E869" s="806"/>
      <c r="F869" s="347">
        <f t="shared" si="123"/>
        <v>0</v>
      </c>
      <c r="G869" s="289"/>
      <c r="J869" s="359"/>
    </row>
    <row r="870" spans="1:27" s="358" customFormat="1">
      <c r="A870" s="360" t="s">
        <v>1328</v>
      </c>
      <c r="B870" s="349" t="s">
        <v>1234</v>
      </c>
      <c r="C870" s="345">
        <v>4.7</v>
      </c>
      <c r="D870" s="346" t="s">
        <v>1116</v>
      </c>
      <c r="E870" s="806"/>
      <c r="F870" s="347">
        <f t="shared" si="123"/>
        <v>0</v>
      </c>
      <c r="G870" s="289"/>
      <c r="J870" s="359"/>
    </row>
    <row r="871" spans="1:27" s="358" customFormat="1" ht="25.5">
      <c r="A871" s="360" t="s">
        <v>1329</v>
      </c>
      <c r="B871" s="349" t="s">
        <v>1207</v>
      </c>
      <c r="C871" s="345">
        <v>15.94</v>
      </c>
      <c r="D871" s="346" t="s">
        <v>1159</v>
      </c>
      <c r="E871" s="806"/>
      <c r="F871" s="347">
        <f>ROUND(C871*E871,2)</f>
        <v>0</v>
      </c>
      <c r="G871" s="289"/>
      <c r="J871" s="359"/>
    </row>
    <row r="872" spans="1:27" s="348" customFormat="1">
      <c r="A872" s="360"/>
      <c r="B872" s="349"/>
      <c r="C872" s="345"/>
      <c r="D872" s="346"/>
      <c r="E872" s="806"/>
      <c r="F872" s="347"/>
      <c r="G872" s="289"/>
      <c r="J872" s="342"/>
    </row>
    <row r="873" spans="1:27" s="358" customFormat="1" ht="12" customHeight="1">
      <c r="A873" s="356">
        <v>4.3</v>
      </c>
      <c r="B873" s="338" t="s">
        <v>345</v>
      </c>
      <c r="C873" s="345"/>
      <c r="D873" s="367"/>
      <c r="E873" s="806"/>
      <c r="F873" s="347"/>
      <c r="G873" s="289"/>
      <c r="J873" s="359"/>
    </row>
    <row r="874" spans="1:27" s="358" customFormat="1">
      <c r="A874" s="360" t="s">
        <v>1330</v>
      </c>
      <c r="B874" s="349" t="s">
        <v>1208</v>
      </c>
      <c r="C874" s="345">
        <v>15.72</v>
      </c>
      <c r="D874" s="346" t="s">
        <v>1159</v>
      </c>
      <c r="E874" s="806"/>
      <c r="F874" s="347">
        <f t="shared" ref="F874:F875" si="125">ROUND(E874*C874,2)</f>
        <v>0</v>
      </c>
      <c r="G874" s="289"/>
      <c r="J874" s="359"/>
    </row>
    <row r="875" spans="1:27" s="358" customFormat="1">
      <c r="A875" s="360" t="s">
        <v>1331</v>
      </c>
      <c r="B875" s="349" t="s">
        <v>1209</v>
      </c>
      <c r="C875" s="345">
        <v>64.97</v>
      </c>
      <c r="D875" s="346" t="s">
        <v>1159</v>
      </c>
      <c r="E875" s="806"/>
      <c r="F875" s="347">
        <f t="shared" si="125"/>
        <v>0</v>
      </c>
      <c r="G875" s="289"/>
      <c r="J875" s="359"/>
    </row>
    <row r="876" spans="1:27" s="358" customFormat="1">
      <c r="A876" s="360"/>
      <c r="B876" s="349"/>
      <c r="C876" s="345"/>
      <c r="D876" s="346"/>
      <c r="E876" s="806"/>
      <c r="F876" s="347"/>
      <c r="G876" s="289"/>
      <c r="J876" s="359"/>
    </row>
    <row r="877" spans="1:27" s="441" customFormat="1" ht="13.5" customHeight="1">
      <c r="A877" s="356">
        <v>4.4000000000000004</v>
      </c>
      <c r="B877" s="438" t="s">
        <v>200</v>
      </c>
      <c r="C877" s="345"/>
      <c r="D877" s="346"/>
      <c r="E877" s="817"/>
      <c r="F877" s="440"/>
      <c r="G877" s="289"/>
      <c r="H877" s="361"/>
      <c r="I877" s="358"/>
      <c r="J877" s="358"/>
      <c r="K877" s="358"/>
      <c r="L877" s="358"/>
      <c r="M877" s="358"/>
      <c r="N877" s="358"/>
      <c r="O877" s="358"/>
      <c r="P877" s="358"/>
      <c r="Q877" s="358"/>
      <c r="R877" s="358"/>
      <c r="S877" s="358"/>
      <c r="T877" s="358"/>
      <c r="U877" s="358"/>
      <c r="V877" s="358"/>
      <c r="W877" s="358"/>
      <c r="X877" s="358"/>
      <c r="Y877" s="358"/>
      <c r="Z877" s="358"/>
      <c r="AA877" s="358"/>
    </row>
    <row r="878" spans="1:27" s="358" customFormat="1">
      <c r="A878" s="360" t="s">
        <v>1332</v>
      </c>
      <c r="B878" s="349" t="s">
        <v>1210</v>
      </c>
      <c r="C878" s="345">
        <v>107.29</v>
      </c>
      <c r="D878" s="346" t="s">
        <v>1159</v>
      </c>
      <c r="E878" s="806"/>
      <c r="F878" s="347">
        <f t="shared" ref="F878:F886" si="126">ROUND(E878*C878,2)</f>
        <v>0</v>
      </c>
      <c r="G878" s="289"/>
      <c r="J878" s="359"/>
    </row>
    <row r="879" spans="1:27" s="358" customFormat="1">
      <c r="A879" s="360" t="s">
        <v>1333</v>
      </c>
      <c r="B879" s="349" t="s">
        <v>1150</v>
      </c>
      <c r="C879" s="345">
        <v>48.99</v>
      </c>
      <c r="D879" s="346" t="s">
        <v>1159</v>
      </c>
      <c r="E879" s="806"/>
      <c r="F879" s="347">
        <f t="shared" si="126"/>
        <v>0</v>
      </c>
      <c r="G879" s="289"/>
      <c r="J879" s="359"/>
    </row>
    <row r="880" spans="1:27" s="358" customFormat="1">
      <c r="A880" s="360" t="s">
        <v>1334</v>
      </c>
      <c r="B880" s="349" t="s">
        <v>1211</v>
      </c>
      <c r="C880" s="345">
        <v>31.3</v>
      </c>
      <c r="D880" s="346" t="s">
        <v>1159</v>
      </c>
      <c r="E880" s="806"/>
      <c r="F880" s="347">
        <f t="shared" si="126"/>
        <v>0</v>
      </c>
      <c r="G880" s="289"/>
      <c r="J880" s="359"/>
    </row>
    <row r="881" spans="1:27" s="358" customFormat="1">
      <c r="A881" s="360" t="s">
        <v>1335</v>
      </c>
      <c r="B881" s="349" t="s">
        <v>1212</v>
      </c>
      <c r="C881" s="345">
        <v>35</v>
      </c>
      <c r="D881" s="346" t="s">
        <v>1159</v>
      </c>
      <c r="E881" s="806"/>
      <c r="F881" s="347">
        <f t="shared" si="126"/>
        <v>0</v>
      </c>
      <c r="G881" s="289"/>
      <c r="J881" s="359"/>
    </row>
    <row r="882" spans="1:27" s="358" customFormat="1">
      <c r="A882" s="360" t="s">
        <v>1336</v>
      </c>
      <c r="B882" s="349" t="s">
        <v>1153</v>
      </c>
      <c r="C882" s="345">
        <v>82.32</v>
      </c>
      <c r="D882" s="346" t="s">
        <v>1</v>
      </c>
      <c r="E882" s="806"/>
      <c r="F882" s="347">
        <f t="shared" si="126"/>
        <v>0</v>
      </c>
      <c r="G882" s="289"/>
      <c r="J882" s="359"/>
    </row>
    <row r="883" spans="1:27" s="358" customFormat="1">
      <c r="A883" s="360" t="s">
        <v>1337</v>
      </c>
      <c r="B883" s="349" t="s">
        <v>1161</v>
      </c>
      <c r="C883" s="345">
        <v>20</v>
      </c>
      <c r="D883" s="346" t="s">
        <v>1</v>
      </c>
      <c r="E883" s="806"/>
      <c r="F883" s="347">
        <f t="shared" si="126"/>
        <v>0</v>
      </c>
      <c r="G883" s="289"/>
      <c r="J883" s="359"/>
    </row>
    <row r="884" spans="1:27" s="358" customFormat="1">
      <c r="A884" s="360" t="s">
        <v>1338</v>
      </c>
      <c r="B884" s="349" t="s">
        <v>1213</v>
      </c>
      <c r="C884" s="345">
        <v>18.399999999999999</v>
      </c>
      <c r="D884" s="346" t="s">
        <v>1</v>
      </c>
      <c r="E884" s="806"/>
      <c r="F884" s="347">
        <f t="shared" si="126"/>
        <v>0</v>
      </c>
      <c r="G884" s="289"/>
      <c r="J884" s="359"/>
    </row>
    <row r="885" spans="1:27" s="358" customFormat="1">
      <c r="A885" s="360" t="s">
        <v>1339</v>
      </c>
      <c r="B885" s="349" t="s">
        <v>1214</v>
      </c>
      <c r="C885" s="345">
        <v>2</v>
      </c>
      <c r="D885" s="346" t="s">
        <v>957</v>
      </c>
      <c r="E885" s="806"/>
      <c r="F885" s="347">
        <f t="shared" si="126"/>
        <v>0</v>
      </c>
      <c r="G885" s="289"/>
      <c r="J885" s="359"/>
    </row>
    <row r="886" spans="1:27" s="358" customFormat="1">
      <c r="A886" s="360" t="s">
        <v>1340</v>
      </c>
      <c r="B886" s="349" t="s">
        <v>1215</v>
      </c>
      <c r="C886" s="345">
        <v>160.74</v>
      </c>
      <c r="D886" s="346" t="s">
        <v>1159</v>
      </c>
      <c r="E886" s="806"/>
      <c r="F886" s="347">
        <f t="shared" si="126"/>
        <v>0</v>
      </c>
      <c r="G886" s="289"/>
      <c r="J886" s="359"/>
    </row>
    <row r="887" spans="1:27" s="358" customFormat="1">
      <c r="A887" s="360"/>
      <c r="B887" s="349"/>
      <c r="C887" s="345"/>
      <c r="D887" s="346"/>
      <c r="E887" s="806"/>
      <c r="F887" s="347">
        <v>0</v>
      </c>
      <c r="G887" s="289"/>
      <c r="J887" s="359"/>
    </row>
    <row r="888" spans="1:27" s="402" customFormat="1">
      <c r="A888" s="442">
        <v>4.5</v>
      </c>
      <c r="B888" s="443" t="s">
        <v>1216</v>
      </c>
      <c r="C888" s="444"/>
      <c r="D888" s="445"/>
      <c r="E888" s="818"/>
      <c r="F888" s="446">
        <v>0</v>
      </c>
      <c r="G888" s="289"/>
      <c r="H888" s="351"/>
      <c r="I888" s="348"/>
      <c r="J888" s="348"/>
      <c r="K888" s="348"/>
      <c r="L888" s="348"/>
      <c r="M888" s="348"/>
      <c r="N888" s="348"/>
      <c r="O888" s="348"/>
      <c r="P888" s="348"/>
      <c r="Q888" s="348"/>
      <c r="R888" s="348"/>
      <c r="S888" s="348"/>
      <c r="T888" s="348"/>
      <c r="U888" s="348"/>
      <c r="V888" s="348"/>
      <c r="W888" s="348"/>
      <c r="X888" s="348"/>
      <c r="Y888" s="348"/>
      <c r="Z888" s="348"/>
      <c r="AA888" s="348"/>
    </row>
    <row r="889" spans="1:27" s="348" customFormat="1" ht="24.75" customHeight="1">
      <c r="A889" s="360" t="s">
        <v>1703</v>
      </c>
      <c r="B889" s="349" t="s">
        <v>1226</v>
      </c>
      <c r="C889" s="345">
        <v>1</v>
      </c>
      <c r="D889" s="346" t="s">
        <v>957</v>
      </c>
      <c r="E889" s="806"/>
      <c r="F889" s="347">
        <f t="shared" ref="F889" si="127">+ROUND(C889*E889,2)</f>
        <v>0</v>
      </c>
      <c r="G889" s="289"/>
      <c r="J889" s="342"/>
    </row>
    <row r="890" spans="1:27" s="348" customFormat="1" ht="26.25" customHeight="1">
      <c r="A890" s="360" t="s">
        <v>1704</v>
      </c>
      <c r="B890" s="349" t="s">
        <v>1222</v>
      </c>
      <c r="C890" s="345">
        <v>1</v>
      </c>
      <c r="D890" s="346" t="s">
        <v>957</v>
      </c>
      <c r="E890" s="806"/>
      <c r="F890" s="347">
        <f t="shared" ref="F890" si="128">ROUND(E890*C890,2)</f>
        <v>0</v>
      </c>
      <c r="G890" s="289"/>
      <c r="J890" s="342"/>
    </row>
    <row r="891" spans="1:27" s="348" customFormat="1">
      <c r="A891" s="360"/>
      <c r="B891" s="349"/>
      <c r="C891" s="345"/>
      <c r="D891" s="346"/>
      <c r="E891" s="806"/>
      <c r="F891" s="347"/>
      <c r="G891" s="289"/>
      <c r="J891" s="342"/>
    </row>
    <row r="892" spans="1:27" s="402" customFormat="1">
      <c r="A892" s="442">
        <v>4.5999999999999996</v>
      </c>
      <c r="B892" s="443" t="s">
        <v>680</v>
      </c>
      <c r="C892" s="444"/>
      <c r="D892" s="445"/>
      <c r="E892" s="818"/>
      <c r="F892" s="446">
        <v>0</v>
      </c>
      <c r="G892" s="289"/>
      <c r="H892" s="351"/>
      <c r="I892" s="348"/>
      <c r="J892" s="348"/>
      <c r="K892" s="348"/>
      <c r="L892" s="348"/>
      <c r="M892" s="348"/>
      <c r="N892" s="348"/>
      <c r="O892" s="348"/>
      <c r="P892" s="348"/>
      <c r="Q892" s="348"/>
      <c r="R892" s="348"/>
      <c r="S892" s="348"/>
      <c r="T892" s="348"/>
      <c r="U892" s="348"/>
      <c r="V892" s="348"/>
      <c r="W892" s="348"/>
      <c r="X892" s="348"/>
      <c r="Y892" s="348"/>
      <c r="Z892" s="348"/>
      <c r="AA892" s="348"/>
    </row>
    <row r="893" spans="1:27" s="348" customFormat="1" ht="25.5">
      <c r="A893" s="360" t="s">
        <v>1341</v>
      </c>
      <c r="B893" s="349" t="s">
        <v>1255</v>
      </c>
      <c r="C893" s="345">
        <v>28.41</v>
      </c>
      <c r="D893" s="346" t="s">
        <v>1227</v>
      </c>
      <c r="E893" s="806"/>
      <c r="F893" s="347">
        <f t="shared" ref="F893" si="129">+ROUND(C893*E893,2)</f>
        <v>0</v>
      </c>
      <c r="G893" s="289"/>
      <c r="J893" s="342"/>
    </row>
    <row r="894" spans="1:27" s="348" customFormat="1" ht="15.75" customHeight="1">
      <c r="A894" s="360" t="s">
        <v>1342</v>
      </c>
      <c r="B894" s="349" t="s">
        <v>1221</v>
      </c>
      <c r="C894" s="345">
        <v>1</v>
      </c>
      <c r="D894" s="346" t="s">
        <v>957</v>
      </c>
      <c r="E894" s="806"/>
      <c r="F894" s="347">
        <f t="shared" ref="F894" si="130">ROUND(E894*C894,2)</f>
        <v>0</v>
      </c>
      <c r="G894" s="289"/>
      <c r="J894" s="342"/>
    </row>
    <row r="895" spans="1:27" s="358" customFormat="1">
      <c r="A895" s="362"/>
      <c r="B895" s="363"/>
      <c r="C895" s="364"/>
      <c r="D895" s="365"/>
      <c r="E895" s="809"/>
      <c r="F895" s="366"/>
      <c r="G895" s="289"/>
      <c r="J895" s="359"/>
    </row>
    <row r="896" spans="1:27" s="441" customFormat="1">
      <c r="A896" s="447">
        <v>4.7</v>
      </c>
      <c r="B896" s="438" t="s">
        <v>1217</v>
      </c>
      <c r="C896" s="448"/>
      <c r="D896" s="449"/>
      <c r="E896" s="817"/>
      <c r="F896" s="440"/>
      <c r="G896" s="289"/>
      <c r="H896" s="361"/>
      <c r="I896" s="358"/>
      <c r="J896" s="358"/>
      <c r="K896" s="358"/>
      <c r="L896" s="358"/>
      <c r="M896" s="358"/>
      <c r="N896" s="358"/>
      <c r="O896" s="358"/>
      <c r="P896" s="358"/>
      <c r="Q896" s="358"/>
      <c r="R896" s="358"/>
      <c r="S896" s="358"/>
      <c r="T896" s="358"/>
      <c r="U896" s="358"/>
      <c r="V896" s="358"/>
      <c r="W896" s="358"/>
      <c r="X896" s="358"/>
      <c r="Y896" s="358"/>
      <c r="Z896" s="358"/>
      <c r="AA896" s="358"/>
    </row>
    <row r="897" spans="1:27" s="358" customFormat="1">
      <c r="A897" s="360" t="s">
        <v>1343</v>
      </c>
      <c r="B897" s="349" t="s">
        <v>1467</v>
      </c>
      <c r="C897" s="345">
        <v>4</v>
      </c>
      <c r="D897" s="346" t="s">
        <v>957</v>
      </c>
      <c r="E897" s="806"/>
      <c r="F897" s="347">
        <f t="shared" ref="F897:F899" si="131">ROUND(E897*C897,2)</f>
        <v>0</v>
      </c>
      <c r="G897" s="289"/>
      <c r="J897" s="359"/>
    </row>
    <row r="898" spans="1:27" s="358" customFormat="1">
      <c r="A898" s="360" t="s">
        <v>1344</v>
      </c>
      <c r="B898" s="349" t="s">
        <v>1468</v>
      </c>
      <c r="C898" s="345">
        <v>1</v>
      </c>
      <c r="D898" s="346" t="s">
        <v>957</v>
      </c>
      <c r="E898" s="806"/>
      <c r="F898" s="347">
        <f t="shared" si="131"/>
        <v>0</v>
      </c>
      <c r="G898" s="289"/>
      <c r="J898" s="359"/>
    </row>
    <row r="899" spans="1:27" s="358" customFormat="1">
      <c r="A899" s="360" t="s">
        <v>1345</v>
      </c>
      <c r="B899" s="349" t="s">
        <v>1218</v>
      </c>
      <c r="C899" s="345">
        <v>1</v>
      </c>
      <c r="D899" s="346" t="s">
        <v>957</v>
      </c>
      <c r="E899" s="806"/>
      <c r="F899" s="347">
        <f t="shared" si="131"/>
        <v>0</v>
      </c>
      <c r="G899" s="289"/>
      <c r="J899" s="359"/>
    </row>
    <row r="900" spans="1:27" s="358" customFormat="1" ht="26.25" customHeight="1">
      <c r="A900" s="360" t="s">
        <v>1346</v>
      </c>
      <c r="B900" s="373" t="s">
        <v>1469</v>
      </c>
      <c r="C900" s="450">
        <v>1</v>
      </c>
      <c r="D900" s="449" t="s">
        <v>957</v>
      </c>
      <c r="E900" s="806"/>
      <c r="F900" s="347">
        <f>ROUND(C900*E900,2)</f>
        <v>0</v>
      </c>
      <c r="G900" s="289"/>
      <c r="J900" s="359"/>
    </row>
    <row r="901" spans="1:27" s="358" customFormat="1">
      <c r="A901" s="360"/>
      <c r="B901" s="349"/>
      <c r="C901" s="450"/>
      <c r="D901" s="346"/>
      <c r="E901" s="806"/>
      <c r="F901" s="347"/>
      <c r="G901" s="289"/>
      <c r="J901" s="359"/>
    </row>
    <row r="902" spans="1:27" s="441" customFormat="1" ht="15" customHeight="1">
      <c r="A902" s="447">
        <v>4.8</v>
      </c>
      <c r="B902" s="434" t="s">
        <v>1264</v>
      </c>
      <c r="C902" s="451">
        <v>1</v>
      </c>
      <c r="D902" s="449" t="s">
        <v>957</v>
      </c>
      <c r="E902" s="819"/>
      <c r="F902" s="240">
        <f t="shared" ref="F902" si="132">ROUND(E902*C902,2)</f>
        <v>0</v>
      </c>
      <c r="G902" s="289"/>
      <c r="H902" s="361"/>
      <c r="I902" s="358"/>
      <c r="J902" s="358"/>
      <c r="K902" s="358"/>
      <c r="L902" s="358"/>
      <c r="M902" s="358"/>
      <c r="N902" s="358"/>
      <c r="O902" s="358"/>
      <c r="P902" s="358"/>
      <c r="Q902" s="358"/>
      <c r="R902" s="358"/>
      <c r="S902" s="358"/>
      <c r="T902" s="358"/>
      <c r="U902" s="358"/>
      <c r="V902" s="358"/>
      <c r="W902" s="358"/>
      <c r="X902" s="358"/>
      <c r="Y902" s="358"/>
      <c r="Z902" s="358"/>
      <c r="AA902" s="358"/>
    </row>
    <row r="903" spans="1:27" s="441" customFormat="1" ht="8.25" customHeight="1">
      <c r="A903" s="452"/>
      <c r="B903" s="453"/>
      <c r="C903" s="454"/>
      <c r="D903" s="445"/>
      <c r="E903" s="820"/>
      <c r="F903" s="240"/>
      <c r="G903" s="289"/>
      <c r="H903" s="361"/>
      <c r="I903" s="358"/>
      <c r="J903" s="358"/>
      <c r="K903" s="358"/>
      <c r="L903" s="358"/>
      <c r="M903" s="358"/>
      <c r="N903" s="358"/>
      <c r="O903" s="358"/>
      <c r="P903" s="358"/>
      <c r="Q903" s="358"/>
      <c r="R903" s="358"/>
      <c r="S903" s="358"/>
      <c r="T903" s="358"/>
      <c r="U903" s="358"/>
      <c r="V903" s="358"/>
      <c r="W903" s="358"/>
      <c r="X903" s="358"/>
      <c r="Y903" s="358"/>
      <c r="Z903" s="358"/>
      <c r="AA903" s="358"/>
    </row>
    <row r="904" spans="1:27" s="402" customFormat="1" ht="12.75" customHeight="1">
      <c r="A904" s="356">
        <v>5</v>
      </c>
      <c r="B904" s="357" t="s">
        <v>1165</v>
      </c>
      <c r="C904" s="236"/>
      <c r="D904" s="455"/>
      <c r="E904" s="821"/>
      <c r="F904" s="456"/>
      <c r="G904" s="289"/>
    </row>
    <row r="905" spans="1:27" s="402" customFormat="1" ht="12.75" customHeight="1">
      <c r="A905" s="356">
        <v>5.0999999999999996</v>
      </c>
      <c r="B905" s="357" t="s">
        <v>1166</v>
      </c>
      <c r="C905" s="236"/>
      <c r="D905" s="455"/>
      <c r="E905" s="821"/>
      <c r="F905" s="456"/>
      <c r="G905" s="289"/>
    </row>
    <row r="906" spans="1:27" s="402" customFormat="1">
      <c r="A906" s="457" t="s">
        <v>1347</v>
      </c>
      <c r="B906" s="458" t="s">
        <v>1167</v>
      </c>
      <c r="C906" s="450">
        <v>117.22</v>
      </c>
      <c r="D906" s="459" t="s">
        <v>1159</v>
      </c>
      <c r="E906" s="822"/>
      <c r="F906" s="456">
        <f t="shared" ref="F906:F916" si="133">ROUND(C906*E906,2)</f>
        <v>0</v>
      </c>
      <c r="G906" s="289"/>
    </row>
    <row r="907" spans="1:27" s="402" customFormat="1" ht="25.5">
      <c r="A907" s="457" t="s">
        <v>1348</v>
      </c>
      <c r="B907" s="458" t="s">
        <v>1168</v>
      </c>
      <c r="C907" s="450">
        <v>146.53</v>
      </c>
      <c r="D907" s="459" t="s">
        <v>1159</v>
      </c>
      <c r="E907" s="822"/>
      <c r="F907" s="456">
        <f t="shared" si="133"/>
        <v>0</v>
      </c>
      <c r="G907" s="289"/>
    </row>
    <row r="908" spans="1:27" s="402" customFormat="1">
      <c r="A908" s="457" t="s">
        <v>1349</v>
      </c>
      <c r="B908" s="458" t="s">
        <v>1711</v>
      </c>
      <c r="C908" s="450">
        <v>483.84</v>
      </c>
      <c r="D908" s="291" t="s">
        <v>1730</v>
      </c>
      <c r="E908" s="822"/>
      <c r="F908" s="456">
        <f t="shared" si="133"/>
        <v>0</v>
      </c>
      <c r="G908" s="289"/>
      <c r="H908" s="590"/>
      <c r="I908" s="591"/>
    </row>
    <row r="909" spans="1:27" s="402" customFormat="1">
      <c r="A909" s="460"/>
      <c r="B909" s="461"/>
      <c r="C909" s="450"/>
      <c r="D909" s="462"/>
      <c r="E909" s="823"/>
      <c r="F909" s="456">
        <f t="shared" si="133"/>
        <v>0</v>
      </c>
      <c r="G909" s="289"/>
    </row>
    <row r="910" spans="1:27" s="402" customFormat="1">
      <c r="A910" s="356">
        <v>5.2</v>
      </c>
      <c r="B910" s="357" t="s">
        <v>1350</v>
      </c>
      <c r="C910" s="450"/>
      <c r="D910" s="462"/>
      <c r="E910" s="823"/>
      <c r="F910" s="456">
        <f t="shared" si="133"/>
        <v>0</v>
      </c>
      <c r="G910" s="289"/>
    </row>
    <row r="911" spans="1:27" s="402" customFormat="1">
      <c r="A911" s="457" t="s">
        <v>1351</v>
      </c>
      <c r="B911" s="463" t="s">
        <v>1114</v>
      </c>
      <c r="C911" s="450">
        <v>44.29</v>
      </c>
      <c r="D911" s="459" t="s">
        <v>1</v>
      </c>
      <c r="E911" s="805"/>
      <c r="F911" s="456">
        <f t="shared" si="133"/>
        <v>0</v>
      </c>
      <c r="G911" s="289"/>
    </row>
    <row r="912" spans="1:27" s="402" customFormat="1">
      <c r="A912" s="457" t="s">
        <v>1352</v>
      </c>
      <c r="B912" s="458" t="s">
        <v>1582</v>
      </c>
      <c r="C912" s="450">
        <v>32.83</v>
      </c>
      <c r="D912" s="459" t="s">
        <v>1159</v>
      </c>
      <c r="E912" s="805"/>
      <c r="F912" s="456">
        <f t="shared" si="133"/>
        <v>0</v>
      </c>
      <c r="G912" s="289"/>
    </row>
    <row r="913" spans="1:10" s="402" customFormat="1">
      <c r="A913" s="457" t="s">
        <v>1353</v>
      </c>
      <c r="B913" s="458" t="s">
        <v>1171</v>
      </c>
      <c r="C913" s="450">
        <v>1</v>
      </c>
      <c r="D913" s="459" t="s">
        <v>36</v>
      </c>
      <c r="E913" s="805"/>
      <c r="F913" s="456">
        <f t="shared" si="133"/>
        <v>0</v>
      </c>
      <c r="G913" s="289"/>
    </row>
    <row r="914" spans="1:10" s="402" customFormat="1">
      <c r="A914" s="457" t="s">
        <v>1353</v>
      </c>
      <c r="B914" s="458" t="s">
        <v>1577</v>
      </c>
      <c r="C914" s="450">
        <v>3</v>
      </c>
      <c r="D914" s="459" t="s">
        <v>957</v>
      </c>
      <c r="E914" s="805"/>
      <c r="F914" s="456">
        <f t="shared" si="133"/>
        <v>0</v>
      </c>
      <c r="G914" s="289"/>
    </row>
    <row r="915" spans="1:10" s="402" customFormat="1">
      <c r="A915" s="457" t="s">
        <v>1354</v>
      </c>
      <c r="B915" s="458" t="s">
        <v>1172</v>
      </c>
      <c r="C915" s="450">
        <v>69.349999999999994</v>
      </c>
      <c r="D915" s="459" t="s">
        <v>1159</v>
      </c>
      <c r="E915" s="805"/>
      <c r="F915" s="456">
        <f t="shared" si="133"/>
        <v>0</v>
      </c>
      <c r="G915" s="289"/>
    </row>
    <row r="916" spans="1:10" s="402" customFormat="1" ht="25.5">
      <c r="A916" s="457" t="s">
        <v>1355</v>
      </c>
      <c r="B916" s="458" t="s">
        <v>1173</v>
      </c>
      <c r="C916" s="450">
        <v>1</v>
      </c>
      <c r="D916" s="459" t="s">
        <v>36</v>
      </c>
      <c r="E916" s="805"/>
      <c r="F916" s="456">
        <f t="shared" si="133"/>
        <v>0</v>
      </c>
      <c r="G916" s="289"/>
    </row>
    <row r="917" spans="1:10" s="348" customFormat="1">
      <c r="A917" s="343"/>
      <c r="B917" s="464"/>
      <c r="C917" s="345"/>
      <c r="D917" s="346"/>
      <c r="E917" s="235"/>
      <c r="F917" s="242"/>
      <c r="G917" s="289"/>
      <c r="I917" s="450"/>
      <c r="J917" s="342"/>
    </row>
    <row r="918" spans="1:10" s="358" customFormat="1">
      <c r="A918" s="356">
        <v>6</v>
      </c>
      <c r="B918" s="465" t="s">
        <v>1527</v>
      </c>
      <c r="C918" s="466"/>
      <c r="D918" s="467"/>
      <c r="E918" s="237"/>
      <c r="F918" s="468"/>
      <c r="G918" s="289"/>
      <c r="J918" s="359"/>
    </row>
    <row r="919" spans="1:10" s="348" customFormat="1">
      <c r="A919" s="469">
        <v>6.1</v>
      </c>
      <c r="B919" s="470" t="s">
        <v>795</v>
      </c>
      <c r="C919" s="345"/>
      <c r="D919" s="471"/>
      <c r="E919" s="805"/>
      <c r="F919" s="243"/>
      <c r="G919" s="289"/>
      <c r="J919" s="342"/>
    </row>
    <row r="920" spans="1:10" s="348" customFormat="1">
      <c r="A920" s="244" t="s">
        <v>1356</v>
      </c>
      <c r="B920" s="463" t="s">
        <v>958</v>
      </c>
      <c r="C920" s="345">
        <v>67.92</v>
      </c>
      <c r="D920" s="467" t="s">
        <v>1</v>
      </c>
      <c r="E920" s="805"/>
      <c r="F920" s="243">
        <f>ROUND(E920*C920,2)</f>
        <v>0</v>
      </c>
      <c r="G920" s="289"/>
      <c r="J920" s="342"/>
    </row>
    <row r="921" spans="1:10" s="348" customFormat="1">
      <c r="A921" s="244"/>
      <c r="B921" s="463"/>
      <c r="C921" s="345"/>
      <c r="D921" s="467"/>
      <c r="E921" s="805"/>
      <c r="F921" s="243"/>
      <c r="G921" s="289"/>
      <c r="J921" s="342"/>
    </row>
    <row r="922" spans="1:10" s="348" customFormat="1">
      <c r="A922" s="469">
        <v>6.2</v>
      </c>
      <c r="B922" s="470" t="s">
        <v>14</v>
      </c>
      <c r="C922" s="345"/>
      <c r="D922" s="471"/>
      <c r="E922" s="805"/>
      <c r="F922" s="243"/>
      <c r="G922" s="289"/>
      <c r="J922" s="342"/>
    </row>
    <row r="923" spans="1:10" s="348" customFormat="1">
      <c r="A923" s="244" t="s">
        <v>1357</v>
      </c>
      <c r="B923" s="463" t="s">
        <v>1497</v>
      </c>
      <c r="C923" s="345">
        <v>27.01</v>
      </c>
      <c r="D923" s="467" t="s">
        <v>1139</v>
      </c>
      <c r="E923" s="805"/>
      <c r="F923" s="243">
        <f>ROUND(E923*C923,2)</f>
        <v>0</v>
      </c>
      <c r="G923" s="289"/>
      <c r="J923" s="342"/>
    </row>
    <row r="924" spans="1:10" s="348" customFormat="1">
      <c r="A924" s="244" t="s">
        <v>1358</v>
      </c>
      <c r="B924" s="458" t="s">
        <v>1174</v>
      </c>
      <c r="C924" s="345">
        <v>10.51</v>
      </c>
      <c r="D924" s="467" t="s">
        <v>1142</v>
      </c>
      <c r="E924" s="805"/>
      <c r="F924" s="243">
        <f>ROUND(E924*C924,2)</f>
        <v>0</v>
      </c>
      <c r="G924" s="289"/>
      <c r="J924" s="342"/>
    </row>
    <row r="925" spans="1:10" s="348" customFormat="1" ht="25.5">
      <c r="A925" s="360" t="s">
        <v>1359</v>
      </c>
      <c r="B925" s="458" t="s">
        <v>1731</v>
      </c>
      <c r="C925" s="345">
        <v>19.8</v>
      </c>
      <c r="D925" s="467" t="s">
        <v>1141</v>
      </c>
      <c r="E925" s="805"/>
      <c r="F925" s="243">
        <f>ROUND(E925*C925,2)</f>
        <v>0</v>
      </c>
      <c r="G925" s="289"/>
      <c r="J925" s="342"/>
    </row>
    <row r="926" spans="1:10" s="348" customFormat="1">
      <c r="A926" s="244"/>
      <c r="B926" s="458"/>
      <c r="C926" s="345"/>
      <c r="D926" s="471"/>
      <c r="E926" s="805"/>
      <c r="F926" s="243"/>
      <c r="G926" s="289"/>
      <c r="J926" s="342"/>
    </row>
    <row r="927" spans="1:10" s="348" customFormat="1">
      <c r="A927" s="469">
        <v>6.3</v>
      </c>
      <c r="B927" s="470" t="s">
        <v>1175</v>
      </c>
      <c r="C927" s="345"/>
      <c r="D927" s="471"/>
      <c r="E927" s="805"/>
      <c r="F927" s="243"/>
      <c r="G927" s="289"/>
      <c r="J927" s="342"/>
    </row>
    <row r="928" spans="1:10" s="348" customFormat="1">
      <c r="A928" s="244" t="s">
        <v>1360</v>
      </c>
      <c r="B928" s="458" t="s">
        <v>1176</v>
      </c>
      <c r="C928" s="345">
        <v>6.04</v>
      </c>
      <c r="D928" s="346" t="s">
        <v>1158</v>
      </c>
      <c r="E928" s="805"/>
      <c r="F928" s="243">
        <f t="shared" ref="F928:F932" si="134">ROUND(E928*C928,2)</f>
        <v>0</v>
      </c>
      <c r="G928" s="289"/>
      <c r="J928" s="342"/>
    </row>
    <row r="929" spans="1:10" s="348" customFormat="1">
      <c r="A929" s="244" t="s">
        <v>1361</v>
      </c>
      <c r="B929" s="458" t="s">
        <v>1177</v>
      </c>
      <c r="C929" s="345">
        <v>1.53</v>
      </c>
      <c r="D929" s="346" t="s">
        <v>1158</v>
      </c>
      <c r="E929" s="805"/>
      <c r="F929" s="243">
        <f t="shared" si="134"/>
        <v>0</v>
      </c>
      <c r="G929" s="289"/>
      <c r="J929" s="342"/>
    </row>
    <row r="930" spans="1:10" s="348" customFormat="1">
      <c r="A930" s="244" t="s">
        <v>1593</v>
      </c>
      <c r="B930" s="458" t="s">
        <v>1178</v>
      </c>
      <c r="C930" s="345">
        <v>1.22</v>
      </c>
      <c r="D930" s="346" t="s">
        <v>1158</v>
      </c>
      <c r="E930" s="805"/>
      <c r="F930" s="243">
        <f t="shared" si="134"/>
        <v>0</v>
      </c>
      <c r="G930" s="289"/>
      <c r="J930" s="342"/>
    </row>
    <row r="931" spans="1:10" s="348" customFormat="1">
      <c r="A931" s="244" t="s">
        <v>1594</v>
      </c>
      <c r="B931" s="458" t="s">
        <v>1179</v>
      </c>
      <c r="C931" s="345">
        <v>2.42</v>
      </c>
      <c r="D931" s="346" t="s">
        <v>1158</v>
      </c>
      <c r="E931" s="805"/>
      <c r="F931" s="243">
        <f t="shared" si="134"/>
        <v>0</v>
      </c>
      <c r="G931" s="289"/>
      <c r="J931" s="342"/>
    </row>
    <row r="932" spans="1:10" s="348" customFormat="1">
      <c r="A932" s="244" t="s">
        <v>1595</v>
      </c>
      <c r="B932" s="458" t="s">
        <v>1180</v>
      </c>
      <c r="C932" s="345">
        <v>1.51</v>
      </c>
      <c r="D932" s="346" t="s">
        <v>1158</v>
      </c>
      <c r="E932" s="805"/>
      <c r="F932" s="243">
        <f t="shared" si="134"/>
        <v>0</v>
      </c>
      <c r="G932" s="289"/>
      <c r="J932" s="342"/>
    </row>
    <row r="933" spans="1:10" s="348" customFormat="1">
      <c r="A933" s="244"/>
      <c r="B933" s="458"/>
      <c r="C933" s="345"/>
      <c r="D933" s="467"/>
      <c r="E933" s="805"/>
      <c r="F933" s="243"/>
      <c r="G933" s="289"/>
      <c r="J933" s="342"/>
    </row>
    <row r="934" spans="1:10" s="348" customFormat="1">
      <c r="A934" s="472">
        <v>6.4</v>
      </c>
      <c r="B934" s="470" t="s">
        <v>1181</v>
      </c>
      <c r="C934" s="345"/>
      <c r="D934" s="467"/>
      <c r="E934" s="805"/>
      <c r="F934" s="243"/>
      <c r="G934" s="289"/>
      <c r="J934" s="342"/>
    </row>
    <row r="935" spans="1:10" s="348" customFormat="1">
      <c r="A935" s="244" t="s">
        <v>1362</v>
      </c>
      <c r="B935" s="458" t="s">
        <v>1182</v>
      </c>
      <c r="C935" s="345">
        <v>36.31</v>
      </c>
      <c r="D935" s="346" t="s">
        <v>1159</v>
      </c>
      <c r="E935" s="805"/>
      <c r="F935" s="243">
        <f>ROUND(E935*C935,2)</f>
        <v>0</v>
      </c>
      <c r="G935" s="289"/>
      <c r="J935" s="342"/>
    </row>
    <row r="936" spans="1:10" s="348" customFormat="1">
      <c r="A936" s="244" t="s">
        <v>1363</v>
      </c>
      <c r="B936" s="458" t="s">
        <v>1183</v>
      </c>
      <c r="C936" s="345">
        <v>96.83</v>
      </c>
      <c r="D936" s="346" t="s">
        <v>1159</v>
      </c>
      <c r="E936" s="805"/>
      <c r="F936" s="243">
        <f>ROUND(E936*C936,2)</f>
        <v>0</v>
      </c>
      <c r="G936" s="289"/>
      <c r="J936" s="342"/>
    </row>
    <row r="937" spans="1:10" s="348" customFormat="1">
      <c r="A937" s="244"/>
      <c r="B937" s="458"/>
      <c r="C937" s="345"/>
      <c r="D937" s="471"/>
      <c r="E937" s="805"/>
      <c r="F937" s="243"/>
      <c r="G937" s="289"/>
      <c r="J937" s="342"/>
    </row>
    <row r="938" spans="1:10" s="348" customFormat="1">
      <c r="A938" s="469">
        <v>6.5</v>
      </c>
      <c r="B938" s="470" t="s">
        <v>200</v>
      </c>
      <c r="C938" s="345"/>
      <c r="D938" s="471"/>
      <c r="E938" s="805"/>
      <c r="F938" s="243"/>
      <c r="G938" s="289"/>
      <c r="J938" s="342"/>
    </row>
    <row r="939" spans="1:10" s="348" customFormat="1">
      <c r="A939" s="244" t="s">
        <v>1364</v>
      </c>
      <c r="B939" s="458" t="s">
        <v>1148</v>
      </c>
      <c r="C939" s="345">
        <v>61.06</v>
      </c>
      <c r="D939" s="346" t="s">
        <v>1159</v>
      </c>
      <c r="E939" s="805"/>
      <c r="F939" s="243">
        <f>ROUND(E939*C939,2)</f>
        <v>0</v>
      </c>
      <c r="G939" s="289"/>
      <c r="J939" s="342"/>
    </row>
    <row r="940" spans="1:10" s="348" customFormat="1">
      <c r="A940" s="244" t="s">
        <v>1365</v>
      </c>
      <c r="B940" s="458" t="s">
        <v>1184</v>
      </c>
      <c r="C940" s="345">
        <v>61.06</v>
      </c>
      <c r="D940" s="346" t="s">
        <v>1159</v>
      </c>
      <c r="E940" s="805"/>
      <c r="F940" s="243">
        <f>ROUND(E940*C940,2)</f>
        <v>0</v>
      </c>
      <c r="G940" s="289"/>
      <c r="J940" s="342"/>
    </row>
    <row r="941" spans="1:10" s="348" customFormat="1">
      <c r="A941" s="251" t="s">
        <v>1596</v>
      </c>
      <c r="B941" s="473" t="s">
        <v>1153</v>
      </c>
      <c r="C941" s="364">
        <v>364.48</v>
      </c>
      <c r="D941" s="646" t="s">
        <v>1</v>
      </c>
      <c r="E941" s="824"/>
      <c r="F941" s="252">
        <f>ROUND(E941*C941,2)</f>
        <v>0</v>
      </c>
      <c r="G941" s="289"/>
      <c r="J941" s="342"/>
    </row>
    <row r="942" spans="1:10" s="348" customFormat="1">
      <c r="A942" s="245"/>
      <c r="B942" s="470"/>
      <c r="C942" s="345"/>
      <c r="D942" s="471"/>
      <c r="E942" s="805"/>
      <c r="F942" s="243"/>
      <c r="G942" s="289"/>
      <c r="J942" s="342"/>
    </row>
    <row r="943" spans="1:10" s="348" customFormat="1">
      <c r="A943" s="469">
        <v>6.6</v>
      </c>
      <c r="B943" s="470" t="s">
        <v>1185</v>
      </c>
      <c r="C943" s="345"/>
      <c r="D943" s="471"/>
      <c r="E943" s="805"/>
      <c r="F943" s="243"/>
      <c r="G943" s="289"/>
      <c r="J943" s="342"/>
    </row>
    <row r="944" spans="1:10" s="348" customFormat="1">
      <c r="A944" s="244" t="s">
        <v>1597</v>
      </c>
      <c r="B944" s="458" t="s">
        <v>1186</v>
      </c>
      <c r="C944" s="345">
        <v>61.06</v>
      </c>
      <c r="D944" s="346" t="s">
        <v>1159</v>
      </c>
      <c r="E944" s="238"/>
      <c r="F944" s="246">
        <f>ROUND(C944*E944,2)</f>
        <v>0</v>
      </c>
      <c r="G944" s="289"/>
      <c r="J944" s="342"/>
    </row>
    <row r="945" spans="1:10" s="348" customFormat="1">
      <c r="A945" s="244" t="s">
        <v>1598</v>
      </c>
      <c r="B945" s="458" t="s">
        <v>1187</v>
      </c>
      <c r="C945" s="345">
        <v>61.06</v>
      </c>
      <c r="D945" s="346" t="s">
        <v>1159</v>
      </c>
      <c r="E945" s="238"/>
      <c r="F945" s="243">
        <f>ROUND(E945*C945,2)</f>
        <v>0</v>
      </c>
      <c r="G945" s="289"/>
      <c r="J945" s="342"/>
    </row>
    <row r="946" spans="1:10" s="348" customFormat="1">
      <c r="A946" s="244"/>
      <c r="B946" s="458"/>
      <c r="C946" s="345"/>
      <c r="D946" s="471"/>
      <c r="E946" s="805"/>
      <c r="F946" s="243"/>
      <c r="G946" s="289"/>
      <c r="J946" s="342"/>
    </row>
    <row r="947" spans="1:10" s="348" customFormat="1" ht="27" customHeight="1">
      <c r="A947" s="469">
        <v>6.7</v>
      </c>
      <c r="B947" s="373" t="s">
        <v>1188</v>
      </c>
      <c r="C947" s="345">
        <v>63.92</v>
      </c>
      <c r="D947" s="471" t="s">
        <v>1</v>
      </c>
      <c r="E947" s="805"/>
      <c r="F947" s="243">
        <f>+E947*C947</f>
        <v>0</v>
      </c>
      <c r="G947" s="289"/>
      <c r="J947" s="342"/>
    </row>
    <row r="948" spans="1:10" s="348" customFormat="1">
      <c r="A948" s="244"/>
      <c r="B948" s="458"/>
      <c r="C948" s="345"/>
      <c r="D948" s="474"/>
      <c r="E948" s="805"/>
      <c r="F948" s="243"/>
      <c r="G948" s="289"/>
      <c r="J948" s="342"/>
    </row>
    <row r="949" spans="1:10" s="348" customFormat="1" ht="38.25">
      <c r="A949" s="469">
        <v>6.8</v>
      </c>
      <c r="B949" s="373" t="s">
        <v>1189</v>
      </c>
      <c r="C949" s="345">
        <v>1</v>
      </c>
      <c r="D949" s="474" t="s">
        <v>957</v>
      </c>
      <c r="E949" s="805"/>
      <c r="F949" s="243">
        <f>ROUND(E949*C949,2)</f>
        <v>0</v>
      </c>
      <c r="G949" s="289"/>
      <c r="J949" s="342"/>
    </row>
    <row r="950" spans="1:10" s="348" customFormat="1">
      <c r="A950" s="469"/>
      <c r="B950" s="373"/>
      <c r="C950" s="345"/>
      <c r="D950" s="474"/>
      <c r="E950" s="805"/>
      <c r="F950" s="243"/>
      <c r="G950" s="289"/>
      <c r="J950" s="342"/>
    </row>
    <row r="951" spans="1:10" s="348" customFormat="1">
      <c r="A951" s="354">
        <v>7</v>
      </c>
      <c r="B951" s="470" t="s">
        <v>1583</v>
      </c>
      <c r="C951" s="345">
        <v>1</v>
      </c>
      <c r="D951" s="346" t="s">
        <v>36</v>
      </c>
      <c r="E951" s="235"/>
      <c r="F951" s="243">
        <f>+E951*C951</f>
        <v>0</v>
      </c>
      <c r="G951" s="289"/>
      <c r="J951" s="342"/>
    </row>
    <row r="952" spans="1:10" s="348" customFormat="1">
      <c r="A952" s="354"/>
      <c r="B952" s="470"/>
      <c r="C952" s="345"/>
      <c r="D952" s="346"/>
      <c r="E952" s="235"/>
      <c r="F952" s="243"/>
      <c r="G952" s="289"/>
      <c r="J952" s="342"/>
    </row>
    <row r="953" spans="1:10" s="348" customFormat="1">
      <c r="A953" s="356">
        <v>8</v>
      </c>
      <c r="B953" s="374" t="s">
        <v>1157</v>
      </c>
      <c r="C953" s="375">
        <v>1</v>
      </c>
      <c r="D953" s="346" t="s">
        <v>36</v>
      </c>
      <c r="E953" s="806"/>
      <c r="F953" s="347">
        <f t="shared" ref="F953" si="135">ROUND(C953*E953,2)</f>
        <v>0</v>
      </c>
      <c r="G953" s="289"/>
      <c r="J953" s="342"/>
    </row>
    <row r="954" spans="1:10" s="321" customFormat="1" ht="15.75" customHeight="1">
      <c r="A954" s="647"/>
      <c r="B954" s="317" t="s">
        <v>1069</v>
      </c>
      <c r="C954" s="318"/>
      <c r="D954" s="319"/>
      <c r="E954" s="848"/>
      <c r="F954" s="320">
        <f>SUM(F740:F953)</f>
        <v>0</v>
      </c>
      <c r="G954" s="289"/>
      <c r="H954" s="502"/>
    </row>
    <row r="955" spans="1:10" s="321" customFormat="1">
      <c r="A955" s="596"/>
      <c r="B955" s="597"/>
      <c r="C955" s="483"/>
      <c r="D955" s="484"/>
      <c r="E955" s="826"/>
      <c r="F955" s="485"/>
      <c r="G955" s="289"/>
    </row>
    <row r="956" spans="1:10" s="321" customFormat="1">
      <c r="A956" s="481" t="s">
        <v>1070</v>
      </c>
      <c r="B956" s="482" t="s">
        <v>997</v>
      </c>
      <c r="C956" s="483"/>
      <c r="D956" s="484"/>
      <c r="E956" s="826"/>
      <c r="F956" s="485"/>
      <c r="G956" s="289"/>
    </row>
    <row r="957" spans="1:10" s="321" customFormat="1">
      <c r="A957" s="486"/>
      <c r="B957" s="487">
        <v>0</v>
      </c>
      <c r="C957" s="483"/>
      <c r="D957" s="488"/>
      <c r="E957" s="826"/>
      <c r="F957" s="485"/>
      <c r="G957" s="289"/>
    </row>
    <row r="958" spans="1:10" s="321" customFormat="1">
      <c r="A958" s="489">
        <v>1</v>
      </c>
      <c r="B958" s="490" t="s">
        <v>969</v>
      </c>
      <c r="C958" s="491">
        <v>450</v>
      </c>
      <c r="D958" s="291" t="s">
        <v>1</v>
      </c>
      <c r="E958" s="826"/>
      <c r="F958" s="243">
        <f>E958*C958</f>
        <v>0</v>
      </c>
      <c r="G958" s="289"/>
    </row>
    <row r="959" spans="1:10" s="321" customFormat="1">
      <c r="A959" s="489"/>
      <c r="B959" s="493">
        <v>0</v>
      </c>
      <c r="C959" s="491"/>
      <c r="D959" s="494"/>
      <c r="E959" s="827"/>
      <c r="F959" s="243"/>
      <c r="G959" s="289"/>
    </row>
    <row r="960" spans="1:10" s="321" customFormat="1">
      <c r="A960" s="495">
        <v>2</v>
      </c>
      <c r="B960" s="496" t="s">
        <v>982</v>
      </c>
      <c r="C960" s="491"/>
      <c r="D960" s="497"/>
      <c r="E960" s="828"/>
      <c r="F960" s="243"/>
      <c r="G960" s="289"/>
      <c r="I960" s="498"/>
    </row>
    <row r="961" spans="1:27" s="321" customFormat="1">
      <c r="A961" s="499">
        <v>2.1</v>
      </c>
      <c r="B961" s="295" t="s">
        <v>1040</v>
      </c>
      <c r="C961" s="491">
        <v>396</v>
      </c>
      <c r="D961" s="648" t="s">
        <v>1158</v>
      </c>
      <c r="E961" s="829"/>
      <c r="F961" s="243">
        <f>E961*C961</f>
        <v>0</v>
      </c>
      <c r="G961" s="289"/>
    </row>
    <row r="962" spans="1:27" s="321" customFormat="1">
      <c r="A962" s="499">
        <v>2.2000000000000002</v>
      </c>
      <c r="B962" s="295" t="s">
        <v>1137</v>
      </c>
      <c r="C962" s="491">
        <v>27</v>
      </c>
      <c r="D962" s="648" t="s">
        <v>1158</v>
      </c>
      <c r="E962" s="829"/>
      <c r="F962" s="243">
        <f>E962*C962</f>
        <v>0</v>
      </c>
      <c r="G962" s="289"/>
      <c r="H962" s="502"/>
      <c r="I962" s="502"/>
    </row>
    <row r="963" spans="1:27" s="330" customFormat="1" ht="12.75" customHeight="1">
      <c r="A963" s="503">
        <v>2.4</v>
      </c>
      <c r="B963" s="295" t="s">
        <v>972</v>
      </c>
      <c r="C963" s="424">
        <v>315</v>
      </c>
      <c r="D963" s="649" t="s">
        <v>1159</v>
      </c>
      <c r="E963" s="829"/>
      <c r="F963" s="243">
        <f>C963*E963</f>
        <v>0</v>
      </c>
      <c r="G963" s="289"/>
      <c r="H963" s="327"/>
      <c r="I963" s="328"/>
      <c r="J963" s="328"/>
      <c r="K963" s="329"/>
      <c r="L963" s="329"/>
      <c r="N963" s="328"/>
      <c r="O963" s="504"/>
      <c r="P963" s="329"/>
      <c r="Q963" s="505"/>
      <c r="R963" s="506"/>
      <c r="S963" s="506"/>
    </row>
    <row r="964" spans="1:27" s="330" customFormat="1" ht="12.75" customHeight="1">
      <c r="A964" s="489">
        <v>2.4</v>
      </c>
      <c r="B964" s="295" t="s">
        <v>971</v>
      </c>
      <c r="C964" s="491">
        <v>83.3</v>
      </c>
      <c r="D964" s="648" t="s">
        <v>1158</v>
      </c>
      <c r="E964" s="829"/>
      <c r="F964" s="243">
        <f>C964*E964</f>
        <v>0</v>
      </c>
      <c r="G964" s="289"/>
      <c r="H964" s="327"/>
      <c r="I964" s="328"/>
      <c r="J964" s="328"/>
      <c r="K964" s="329"/>
      <c r="L964" s="329"/>
      <c r="N964" s="328"/>
      <c r="O964" s="504"/>
      <c r="P964" s="329"/>
      <c r="Q964" s="505"/>
      <c r="R964" s="506"/>
      <c r="S964" s="506"/>
    </row>
    <row r="965" spans="1:27" s="321" customFormat="1">
      <c r="A965" s="499">
        <v>2.5</v>
      </c>
      <c r="B965" s="295" t="s">
        <v>983</v>
      </c>
      <c r="C965" s="491">
        <v>347.08</v>
      </c>
      <c r="D965" s="648" t="s">
        <v>1158</v>
      </c>
      <c r="E965" s="829"/>
      <c r="F965" s="243">
        <f>E965*C965</f>
        <v>0</v>
      </c>
      <c r="G965" s="289"/>
    </row>
    <row r="966" spans="1:27" s="321" customFormat="1" ht="25.5">
      <c r="A966" s="489">
        <v>2.6</v>
      </c>
      <c r="B966" s="295" t="s">
        <v>974</v>
      </c>
      <c r="C966" s="491">
        <v>144.44999999999999</v>
      </c>
      <c r="D966" s="648" t="s">
        <v>1230</v>
      </c>
      <c r="E966" s="829"/>
      <c r="F966" s="243">
        <f>E966*C966</f>
        <v>0</v>
      </c>
      <c r="G966" s="289"/>
    </row>
    <row r="967" spans="1:27" s="321" customFormat="1">
      <c r="A967" s="489"/>
      <c r="B967" s="493">
        <v>0</v>
      </c>
      <c r="C967" s="483"/>
      <c r="D967" s="494"/>
      <c r="E967" s="827"/>
      <c r="F967" s="243"/>
      <c r="G967" s="289"/>
    </row>
    <row r="968" spans="1:27" s="321" customFormat="1">
      <c r="A968" s="507">
        <v>4</v>
      </c>
      <c r="B968" s="508" t="s">
        <v>984</v>
      </c>
      <c r="C968" s="483"/>
      <c r="D968" s="509"/>
      <c r="E968" s="803"/>
      <c r="F968" s="243"/>
      <c r="G968" s="289"/>
    </row>
    <row r="969" spans="1:27" s="321" customFormat="1" ht="25.5">
      <c r="A969" s="510">
        <v>4.0999999999999996</v>
      </c>
      <c r="B969" s="295" t="s">
        <v>1073</v>
      </c>
      <c r="C969" s="296">
        <v>459</v>
      </c>
      <c r="D969" s="291" t="s">
        <v>1</v>
      </c>
      <c r="E969" s="231"/>
      <c r="F969" s="243">
        <f t="shared" ref="F969" si="136">ROUND(C969*E969,2)</f>
        <v>0</v>
      </c>
      <c r="G969" s="289"/>
    </row>
    <row r="970" spans="1:27" s="321" customFormat="1">
      <c r="A970" s="510"/>
      <c r="B970" s="512"/>
      <c r="C970" s="483"/>
      <c r="D970" s="513"/>
      <c r="E970" s="826"/>
      <c r="F970" s="243"/>
      <c r="G970" s="289"/>
    </row>
    <row r="971" spans="1:27" s="321" customFormat="1">
      <c r="A971" s="507">
        <v>5</v>
      </c>
      <c r="B971" s="508" t="s">
        <v>985</v>
      </c>
      <c r="C971" s="483"/>
      <c r="D971" s="513"/>
      <c r="E971" s="826"/>
      <c r="F971" s="243"/>
      <c r="G971" s="289"/>
    </row>
    <row r="972" spans="1:27" s="321" customFormat="1">
      <c r="A972" s="510">
        <v>5.0999999999999996</v>
      </c>
      <c r="B972" s="295" t="s">
        <v>1074</v>
      </c>
      <c r="C972" s="491">
        <v>450</v>
      </c>
      <c r="D972" s="291" t="s">
        <v>1</v>
      </c>
      <c r="E972" s="826"/>
      <c r="F972" s="243">
        <f t="shared" ref="F972" si="137">E972*C972</f>
        <v>0</v>
      </c>
      <c r="G972" s="289"/>
    </row>
    <row r="973" spans="1:27" s="321" customFormat="1">
      <c r="A973" s="510"/>
      <c r="B973" s="512"/>
      <c r="C973" s="483"/>
      <c r="D973" s="513"/>
      <c r="E973" s="826"/>
      <c r="F973" s="243"/>
      <c r="G973" s="289"/>
    </row>
    <row r="974" spans="1:27" s="441" customFormat="1" ht="38.25">
      <c r="A974" s="495">
        <v>6</v>
      </c>
      <c r="B974" s="519" t="s">
        <v>1629</v>
      </c>
      <c r="C974" s="520"/>
      <c r="D974" s="521"/>
      <c r="E974" s="831"/>
      <c r="F974" s="243">
        <f t="shared" ref="F974" si="138">ROUND(C974*E974,2)</f>
        <v>0</v>
      </c>
      <c r="G974" s="289"/>
      <c r="H974" s="361"/>
      <c r="I974" s="358"/>
      <c r="J974" s="358"/>
      <c r="K974" s="358"/>
      <c r="L974" s="358"/>
      <c r="M974" s="358"/>
      <c r="N974" s="358"/>
      <c r="O974" s="358"/>
      <c r="P974" s="358"/>
      <c r="Q974" s="358"/>
      <c r="R974" s="358"/>
      <c r="S974" s="358"/>
      <c r="T974" s="358"/>
      <c r="U974" s="358"/>
      <c r="V974" s="358"/>
      <c r="W974" s="358"/>
      <c r="X974" s="358"/>
      <c r="Y974" s="358"/>
      <c r="Z974" s="358"/>
      <c r="AA974" s="358"/>
    </row>
    <row r="975" spans="1:27" s="321" customFormat="1">
      <c r="A975" s="510">
        <v>6.1</v>
      </c>
      <c r="B975" s="511" t="s">
        <v>1631</v>
      </c>
      <c r="C975" s="491">
        <v>3</v>
      </c>
      <c r="D975" s="492" t="s">
        <v>957</v>
      </c>
      <c r="E975" s="826"/>
      <c r="F975" s="243">
        <f t="shared" ref="F975:F976" si="139">E975*C975</f>
        <v>0</v>
      </c>
      <c r="G975" s="289"/>
    </row>
    <row r="976" spans="1:27" s="321" customFormat="1">
      <c r="A976" s="510">
        <v>6.2</v>
      </c>
      <c r="B976" s="511" t="s">
        <v>1633</v>
      </c>
      <c r="C976" s="491">
        <v>0.13</v>
      </c>
      <c r="D976" s="492" t="s">
        <v>1158</v>
      </c>
      <c r="E976" s="826"/>
      <c r="F976" s="243">
        <f t="shared" si="139"/>
        <v>0</v>
      </c>
      <c r="G976" s="289"/>
    </row>
    <row r="977" spans="1:39" s="321" customFormat="1">
      <c r="A977" s="510"/>
      <c r="B977" s="511"/>
      <c r="C977" s="491"/>
      <c r="D977" s="492"/>
      <c r="E977" s="826"/>
      <c r="F977" s="243"/>
      <c r="G977" s="289"/>
    </row>
    <row r="978" spans="1:39" s="321" customFormat="1">
      <c r="A978" s="507">
        <v>7</v>
      </c>
      <c r="B978" s="496" t="s">
        <v>986</v>
      </c>
      <c r="C978" s="522"/>
      <c r="D978" s="494"/>
      <c r="E978" s="827"/>
      <c r="F978" s="243"/>
      <c r="G978" s="289"/>
    </row>
    <row r="979" spans="1:39" s="321" customFormat="1">
      <c r="A979" s="294">
        <v>7.1</v>
      </c>
      <c r="B979" s="295" t="s">
        <v>1074</v>
      </c>
      <c r="C979" s="524">
        <v>450</v>
      </c>
      <c r="D979" s="291" t="s">
        <v>1</v>
      </c>
      <c r="E979" s="826"/>
      <c r="F979" s="243">
        <f t="shared" ref="F979" si="140">E979*C979</f>
        <v>0</v>
      </c>
      <c r="G979" s="289"/>
    </row>
    <row r="980" spans="1:39" s="321" customFormat="1" ht="9" customHeight="1">
      <c r="A980" s="489"/>
      <c r="B980" s="493"/>
      <c r="C980" s="650"/>
      <c r="D980" s="525"/>
      <c r="E980" s="827"/>
      <c r="F980" s="243"/>
      <c r="G980" s="289"/>
    </row>
    <row r="981" spans="1:39" s="531" customFormat="1">
      <c r="A981" s="526">
        <v>8</v>
      </c>
      <c r="B981" s="527" t="s">
        <v>1745</v>
      </c>
      <c r="C981" s="528"/>
      <c r="D981" s="529"/>
      <c r="E981" s="832"/>
      <c r="F981" s="243">
        <f t="shared" ref="F981" si="141">ROUND(E981*C981,2)</f>
        <v>0</v>
      </c>
      <c r="G981" s="289"/>
      <c r="H981" s="530"/>
      <c r="I981" s="348"/>
      <c r="J981" s="348"/>
      <c r="K981" s="348"/>
      <c r="L981" s="348"/>
      <c r="M981" s="348"/>
      <c r="N981" s="348"/>
      <c r="O981" s="348"/>
      <c r="P981" s="348"/>
      <c r="Q981" s="348"/>
      <c r="R981" s="348"/>
      <c r="S981" s="348"/>
      <c r="T981" s="348"/>
      <c r="U981" s="348"/>
      <c r="V981" s="348"/>
      <c r="W981" s="348"/>
      <c r="X981" s="348"/>
      <c r="Y981" s="348"/>
      <c r="Z981" s="348"/>
      <c r="AA981" s="348"/>
      <c r="AB981" s="348"/>
      <c r="AC981" s="348"/>
      <c r="AD981" s="348"/>
      <c r="AE981" s="348"/>
      <c r="AF981" s="348"/>
      <c r="AG981" s="348"/>
      <c r="AH981" s="348"/>
      <c r="AI981" s="348"/>
      <c r="AJ981" s="348"/>
      <c r="AK981" s="348"/>
      <c r="AL981" s="348"/>
      <c r="AM981" s="348"/>
    </row>
    <row r="982" spans="1:39" s="535" customFormat="1" ht="41.25" customHeight="1">
      <c r="A982" s="294">
        <v>8.1</v>
      </c>
      <c r="B982" s="248" t="s">
        <v>1746</v>
      </c>
      <c r="C982" s="532">
        <v>2</v>
      </c>
      <c r="D982" s="533" t="s">
        <v>957</v>
      </c>
      <c r="E982" s="833"/>
      <c r="F982" s="243">
        <f>ROUND(C982*E982,2)</f>
        <v>0</v>
      </c>
      <c r="G982" s="289"/>
      <c r="H982" s="534"/>
    </row>
    <row r="983" spans="1:39" s="402" customFormat="1" ht="15" customHeight="1">
      <c r="A983" s="294">
        <v>8.1999999999999993</v>
      </c>
      <c r="B983" s="249" t="s">
        <v>1747</v>
      </c>
      <c r="C983" s="532">
        <v>2</v>
      </c>
      <c r="D983" s="533" t="s">
        <v>957</v>
      </c>
      <c r="E983" s="833"/>
      <c r="F983" s="243">
        <f>ROUND(C983*E983,2)</f>
        <v>0</v>
      </c>
      <c r="G983" s="289"/>
      <c r="H983" s="536"/>
    </row>
    <row r="984" spans="1:39" s="290" customFormat="1">
      <c r="A984" s="305"/>
      <c r="B984" s="254"/>
      <c r="C984" s="651"/>
      <c r="D984" s="308"/>
      <c r="E984" s="849"/>
      <c r="F984" s="252"/>
      <c r="G984" s="289"/>
      <c r="H984" s="289"/>
      <c r="I984" s="289"/>
    </row>
    <row r="985" spans="1:39" s="336" customFormat="1">
      <c r="A985" s="507">
        <v>9</v>
      </c>
      <c r="B985" s="508" t="s">
        <v>1043</v>
      </c>
      <c r="C985" s="483"/>
      <c r="D985" s="539"/>
      <c r="E985" s="803"/>
      <c r="F985" s="243"/>
      <c r="G985" s="289"/>
      <c r="H985" s="327"/>
      <c r="I985" s="327"/>
    </row>
    <row r="986" spans="1:39" s="290" customFormat="1">
      <c r="A986" s="294">
        <v>9.1</v>
      </c>
      <c r="B986" s="249" t="s">
        <v>980</v>
      </c>
      <c r="C986" s="285">
        <v>900</v>
      </c>
      <c r="D986" s="291" t="s">
        <v>1</v>
      </c>
      <c r="E986" s="800"/>
      <c r="F986" s="243">
        <f t="shared" ref="F986:F990" si="142">ROUND(C986*E986,2)</f>
        <v>0</v>
      </c>
      <c r="G986" s="289"/>
      <c r="H986" s="289"/>
      <c r="I986" s="289"/>
    </row>
    <row r="987" spans="1:39" s="290" customFormat="1">
      <c r="A987" s="294">
        <v>9.1999999999999993</v>
      </c>
      <c r="B987" s="249" t="s">
        <v>981</v>
      </c>
      <c r="C987" s="285">
        <v>315</v>
      </c>
      <c r="D987" s="291" t="s">
        <v>1042</v>
      </c>
      <c r="E987" s="800"/>
      <c r="F987" s="243">
        <f t="shared" si="142"/>
        <v>0</v>
      </c>
      <c r="G987" s="289"/>
      <c r="H987" s="289"/>
      <c r="I987" s="289"/>
    </row>
    <row r="988" spans="1:39" s="290" customFormat="1" ht="25.5">
      <c r="A988" s="294">
        <v>9.3000000000000007</v>
      </c>
      <c r="B988" s="249" t="s">
        <v>974</v>
      </c>
      <c r="C988" s="285">
        <v>20.8</v>
      </c>
      <c r="D988" s="492" t="s">
        <v>1158</v>
      </c>
      <c r="E988" s="800"/>
      <c r="F988" s="243">
        <f t="shared" si="142"/>
        <v>0</v>
      </c>
      <c r="G988" s="289"/>
      <c r="H988" s="289"/>
      <c r="I988" s="289"/>
    </row>
    <row r="989" spans="1:39" s="290" customFormat="1">
      <c r="A989" s="294">
        <v>9.4</v>
      </c>
      <c r="B989" s="249" t="s">
        <v>1041</v>
      </c>
      <c r="C989" s="285">
        <v>315</v>
      </c>
      <c r="D989" s="291" t="s">
        <v>1042</v>
      </c>
      <c r="E989" s="800"/>
      <c r="F989" s="243">
        <f>ROUND(C989*E989,2)</f>
        <v>0</v>
      </c>
      <c r="G989" s="289"/>
      <c r="H989" s="289"/>
      <c r="I989" s="289"/>
    </row>
    <row r="990" spans="1:39" s="540" customFormat="1" ht="13.5" customHeight="1">
      <c r="A990" s="294">
        <v>9.5</v>
      </c>
      <c r="B990" s="303" t="s">
        <v>1046</v>
      </c>
      <c r="C990" s="304">
        <v>393.75</v>
      </c>
      <c r="D990" s="346" t="s">
        <v>1042</v>
      </c>
      <c r="E990" s="231"/>
      <c r="F990" s="243">
        <f t="shared" si="142"/>
        <v>0</v>
      </c>
      <c r="G990" s="289"/>
    </row>
    <row r="991" spans="1:39" s="540" customFormat="1" ht="13.5" customHeight="1">
      <c r="A991" s="294">
        <v>9.6</v>
      </c>
      <c r="B991" s="303" t="s">
        <v>1707</v>
      </c>
      <c r="C991" s="304">
        <v>1279.69</v>
      </c>
      <c r="D991" s="291" t="s">
        <v>1730</v>
      </c>
      <c r="E991" s="231"/>
      <c r="F991" s="243">
        <f t="shared" ref="F991" si="143">ROUND((C991*E991),2)</f>
        <v>0</v>
      </c>
      <c r="G991" s="289"/>
    </row>
    <row r="992" spans="1:39" s="321" customFormat="1">
      <c r="A992" s="541"/>
      <c r="B992" s="542"/>
      <c r="C992" s="538"/>
      <c r="D992" s="492"/>
      <c r="E992" s="835"/>
      <c r="F992" s="243"/>
      <c r="G992" s="289"/>
    </row>
    <row r="993" spans="1:7" s="290" customFormat="1" ht="76.5">
      <c r="A993" s="314">
        <v>10</v>
      </c>
      <c r="B993" s="544" t="s">
        <v>1021</v>
      </c>
      <c r="C993" s="287">
        <v>450</v>
      </c>
      <c r="D993" s="545" t="s">
        <v>1</v>
      </c>
      <c r="E993" s="836"/>
      <c r="F993" s="243">
        <f t="shared" ref="F993" si="144">ROUND(C993*E993,2)</f>
        <v>0</v>
      </c>
      <c r="G993" s="289"/>
    </row>
    <row r="994" spans="1:7" s="290" customFormat="1" ht="15.75" customHeight="1">
      <c r="A994" s="314"/>
      <c r="B994" s="315"/>
      <c r="C994" s="285"/>
      <c r="D994" s="291"/>
      <c r="E994" s="800"/>
      <c r="F994" s="243"/>
      <c r="G994" s="289"/>
    </row>
    <row r="995" spans="1:7" s="290" customFormat="1" ht="25.5">
      <c r="A995" s="314">
        <v>11</v>
      </c>
      <c r="B995" s="544" t="s">
        <v>1020</v>
      </c>
      <c r="C995" s="287">
        <v>450</v>
      </c>
      <c r="D995" s="545" t="s">
        <v>1</v>
      </c>
      <c r="E995" s="837"/>
      <c r="F995" s="243">
        <f>ROUND(C995*E995,2)</f>
        <v>0</v>
      </c>
      <c r="G995" s="289"/>
    </row>
    <row r="996" spans="1:7" s="321" customFormat="1">
      <c r="A996" s="316"/>
      <c r="B996" s="317" t="s">
        <v>1071</v>
      </c>
      <c r="C996" s="318"/>
      <c r="D996" s="319"/>
      <c r="E996" s="801"/>
      <c r="F996" s="320">
        <f>SUM(F958:F995)</f>
        <v>0</v>
      </c>
      <c r="G996" s="289"/>
    </row>
    <row r="997" spans="1:7" s="321" customFormat="1">
      <c r="A997" s="546"/>
      <c r="B997" s="547" t="s">
        <v>987</v>
      </c>
      <c r="C997" s="548"/>
      <c r="D997" s="549"/>
      <c r="E997" s="838"/>
      <c r="F997" s="550">
        <f>+F996+F954+F737</f>
        <v>0</v>
      </c>
      <c r="G997" s="289"/>
    </row>
    <row r="998" spans="1:7" s="290" customFormat="1">
      <c r="A998" s="283"/>
      <c r="B998" s="284"/>
      <c r="C998" s="285"/>
      <c r="D998" s="291"/>
      <c r="E998" s="800"/>
      <c r="F998" s="292"/>
      <c r="G998" s="289"/>
    </row>
    <row r="999" spans="1:7" s="290" customFormat="1">
      <c r="A999" s="283" t="s">
        <v>1761</v>
      </c>
      <c r="B999" s="284" t="s">
        <v>966</v>
      </c>
      <c r="C999" s="285"/>
      <c r="D999" s="286"/>
      <c r="E999" s="836"/>
      <c r="F999" s="288"/>
      <c r="G999" s="289"/>
    </row>
    <row r="1000" spans="1:7" s="290" customFormat="1">
      <c r="A1000" s="283"/>
      <c r="B1000" s="284"/>
      <c r="C1000" s="285"/>
      <c r="D1000" s="291"/>
      <c r="E1000" s="800"/>
      <c r="F1000" s="292"/>
      <c r="G1000" s="289"/>
    </row>
    <row r="1001" spans="1:7" s="290" customFormat="1">
      <c r="A1001" s="283" t="s">
        <v>1762</v>
      </c>
      <c r="B1001" s="284" t="s">
        <v>1076</v>
      </c>
      <c r="C1001" s="285"/>
      <c r="D1001" s="291"/>
      <c r="E1001" s="800"/>
      <c r="F1001" s="292"/>
      <c r="G1001" s="289"/>
    </row>
    <row r="1002" spans="1:7" s="290" customFormat="1">
      <c r="A1002" s="283">
        <v>1</v>
      </c>
      <c r="B1002" s="293" t="s">
        <v>969</v>
      </c>
      <c r="C1002" s="285">
        <v>509.94</v>
      </c>
      <c r="D1002" s="291" t="s">
        <v>1</v>
      </c>
      <c r="E1002" s="800"/>
      <c r="F1002" s="292">
        <f>ROUND(C1002*E1002,2)</f>
        <v>0</v>
      </c>
      <c r="G1002" s="289"/>
    </row>
    <row r="1003" spans="1:7" s="290" customFormat="1">
      <c r="A1003" s="283"/>
      <c r="B1003" s="284"/>
      <c r="C1003" s="285"/>
      <c r="D1003" s="291"/>
      <c r="E1003" s="800"/>
      <c r="F1003" s="292">
        <f t="shared" ref="F1003:F1005" si="145">ROUND(C1003*E1003,2)</f>
        <v>0</v>
      </c>
      <c r="G1003" s="289"/>
    </row>
    <row r="1004" spans="1:7" s="290" customFormat="1">
      <c r="A1004" s="283">
        <v>2</v>
      </c>
      <c r="B1004" s="284" t="s">
        <v>970</v>
      </c>
      <c r="C1004" s="285"/>
      <c r="D1004" s="291"/>
      <c r="E1004" s="800"/>
      <c r="F1004" s="292">
        <f t="shared" si="145"/>
        <v>0</v>
      </c>
      <c r="G1004" s="289"/>
    </row>
    <row r="1005" spans="1:7" s="290" customFormat="1">
      <c r="A1005" s="294">
        <v>2.1</v>
      </c>
      <c r="B1005" s="295" t="s">
        <v>1040</v>
      </c>
      <c r="C1005" s="296">
        <v>615.12</v>
      </c>
      <c r="D1005" s="291" t="s">
        <v>1158</v>
      </c>
      <c r="E1005" s="231"/>
      <c r="F1005" s="297">
        <f t="shared" si="145"/>
        <v>0</v>
      </c>
      <c r="G1005" s="289"/>
    </row>
    <row r="1006" spans="1:7" s="290" customFormat="1">
      <c r="A1006" s="294">
        <v>2.2000000000000002</v>
      </c>
      <c r="B1006" s="295" t="s">
        <v>971</v>
      </c>
      <c r="C1006" s="296">
        <v>126.6</v>
      </c>
      <c r="D1006" s="291" t="s">
        <v>1158</v>
      </c>
      <c r="E1006" s="231"/>
      <c r="F1006" s="297">
        <f>ROUND(C1006*E1006,2)</f>
        <v>0</v>
      </c>
      <c r="G1006" s="289"/>
    </row>
    <row r="1007" spans="1:7" s="290" customFormat="1">
      <c r="A1007" s="294">
        <v>2.2999999999999998</v>
      </c>
      <c r="B1007" s="295" t="s">
        <v>972</v>
      </c>
      <c r="C1007" s="296">
        <v>433.44</v>
      </c>
      <c r="D1007" s="291" t="s">
        <v>1159</v>
      </c>
      <c r="E1007" s="231"/>
      <c r="F1007" s="297">
        <f>C1007*E1007</f>
        <v>0</v>
      </c>
      <c r="G1007" s="289"/>
    </row>
    <row r="1008" spans="1:7" s="290" customFormat="1">
      <c r="A1008" s="294">
        <v>2.4</v>
      </c>
      <c r="B1008" s="295" t="s">
        <v>1137</v>
      </c>
      <c r="C1008" s="296">
        <v>43.34</v>
      </c>
      <c r="D1008" s="291" t="s">
        <v>1158</v>
      </c>
      <c r="E1008" s="231"/>
      <c r="F1008" s="297">
        <f>C1008*E1008</f>
        <v>0</v>
      </c>
      <c r="G1008" s="289"/>
    </row>
    <row r="1009" spans="1:7" s="290" customFormat="1" ht="14.25" customHeight="1">
      <c r="A1009" s="294">
        <v>2.5</v>
      </c>
      <c r="B1009" s="298" t="s">
        <v>973</v>
      </c>
      <c r="C1009" s="296">
        <v>527.51</v>
      </c>
      <c r="D1009" s="291" t="s">
        <v>1158</v>
      </c>
      <c r="E1009" s="231"/>
      <c r="F1009" s="297">
        <f>C1009*E1009</f>
        <v>0</v>
      </c>
      <c r="G1009" s="289"/>
    </row>
    <row r="1010" spans="1:7" s="290" customFormat="1" ht="25.5">
      <c r="A1010" s="294">
        <v>2.6</v>
      </c>
      <c r="B1010" s="298" t="s">
        <v>974</v>
      </c>
      <c r="C1010" s="296">
        <v>231.73</v>
      </c>
      <c r="D1010" s="291" t="s">
        <v>1158</v>
      </c>
      <c r="E1010" s="231"/>
      <c r="F1010" s="297">
        <f>C1010*E1010</f>
        <v>0</v>
      </c>
      <c r="G1010" s="289"/>
    </row>
    <row r="1011" spans="1:7" s="290" customFormat="1">
      <c r="A1011" s="294"/>
      <c r="B1011" s="295"/>
      <c r="C1011" s="296"/>
      <c r="D1011" s="291"/>
      <c r="E1011" s="231"/>
      <c r="F1011" s="297">
        <f t="shared" ref="F1011:F1013" si="146">ROUND(C1011*E1011,2)</f>
        <v>0</v>
      </c>
      <c r="G1011" s="289"/>
    </row>
    <row r="1012" spans="1:7" s="290" customFormat="1">
      <c r="A1012" s="283">
        <v>3</v>
      </c>
      <c r="B1012" s="284" t="s">
        <v>24</v>
      </c>
      <c r="C1012" s="285"/>
      <c r="D1012" s="291"/>
      <c r="E1012" s="800"/>
      <c r="F1012" s="292">
        <f t="shared" si="146"/>
        <v>0</v>
      </c>
      <c r="G1012" s="289"/>
    </row>
    <row r="1013" spans="1:7" s="290" customFormat="1" ht="12.75" customHeight="1">
      <c r="A1013" s="294">
        <v>3.1</v>
      </c>
      <c r="B1013" s="295" t="s">
        <v>1001</v>
      </c>
      <c r="C1013" s="296">
        <v>525.24</v>
      </c>
      <c r="D1013" s="291" t="s">
        <v>1</v>
      </c>
      <c r="E1013" s="231"/>
      <c r="F1013" s="297">
        <f t="shared" si="146"/>
        <v>0</v>
      </c>
      <c r="G1013" s="289"/>
    </row>
    <row r="1014" spans="1:7" s="290" customFormat="1" ht="13.5" customHeight="1">
      <c r="A1014" s="294"/>
      <c r="B1014" s="295"/>
      <c r="C1014" s="296"/>
      <c r="D1014" s="291"/>
      <c r="E1014" s="231"/>
      <c r="F1014" s="297"/>
      <c r="G1014" s="289"/>
    </row>
    <row r="1015" spans="1:7" s="290" customFormat="1">
      <c r="A1015" s="283">
        <v>4</v>
      </c>
      <c r="B1015" s="284" t="s">
        <v>1000</v>
      </c>
      <c r="C1015" s="285"/>
      <c r="D1015" s="291"/>
      <c r="E1015" s="800"/>
      <c r="F1015" s="292">
        <f t="shared" ref="F1015:F1016" si="147">ROUND(C1015*E1015,2)</f>
        <v>0</v>
      </c>
      <c r="G1015" s="289"/>
    </row>
    <row r="1016" spans="1:7" s="290" customFormat="1">
      <c r="A1016" s="294">
        <v>4.0999999999999996</v>
      </c>
      <c r="B1016" s="295" t="s">
        <v>975</v>
      </c>
      <c r="C1016" s="296">
        <v>509.94</v>
      </c>
      <c r="D1016" s="291" t="s">
        <v>1</v>
      </c>
      <c r="E1016" s="231"/>
      <c r="F1016" s="297">
        <f t="shared" si="147"/>
        <v>0</v>
      </c>
      <c r="G1016" s="289"/>
    </row>
    <row r="1017" spans="1:7" s="290" customFormat="1" ht="13.5" customHeight="1">
      <c r="A1017" s="294"/>
      <c r="B1017" s="295"/>
      <c r="C1017" s="296"/>
      <c r="D1017" s="291"/>
      <c r="E1017" s="231"/>
      <c r="F1017" s="297"/>
      <c r="G1017" s="289"/>
    </row>
    <row r="1018" spans="1:7" s="290" customFormat="1">
      <c r="A1018" s="283">
        <v>5</v>
      </c>
      <c r="B1018" s="284" t="s">
        <v>976</v>
      </c>
      <c r="C1018" s="285"/>
      <c r="D1018" s="291"/>
      <c r="E1018" s="800"/>
      <c r="F1018" s="292"/>
      <c r="G1018" s="289"/>
    </row>
    <row r="1019" spans="1:7" s="290" customFormat="1">
      <c r="A1019" s="294">
        <v>5.0999999999999996</v>
      </c>
      <c r="B1019" s="295" t="s">
        <v>977</v>
      </c>
      <c r="C1019" s="296">
        <v>6</v>
      </c>
      <c r="D1019" s="291" t="s">
        <v>957</v>
      </c>
      <c r="E1019" s="231"/>
      <c r="F1019" s="297">
        <f t="shared" ref="F1019:F1020" si="148">E1019*C1019</f>
        <v>0</v>
      </c>
      <c r="G1019" s="289"/>
    </row>
    <row r="1020" spans="1:7" s="290" customFormat="1">
      <c r="A1020" s="294">
        <v>5.2</v>
      </c>
      <c r="B1020" s="295" t="s">
        <v>978</v>
      </c>
      <c r="C1020" s="296">
        <v>6</v>
      </c>
      <c r="D1020" s="291" t="s">
        <v>957</v>
      </c>
      <c r="E1020" s="231"/>
      <c r="F1020" s="297">
        <f t="shared" si="148"/>
        <v>0</v>
      </c>
      <c r="G1020" s="289"/>
    </row>
    <row r="1021" spans="1:7" s="290" customFormat="1" ht="13.5" customHeight="1">
      <c r="A1021" s="294"/>
      <c r="B1021" s="295"/>
      <c r="C1021" s="296"/>
      <c r="D1021" s="291"/>
      <c r="E1021" s="231"/>
      <c r="F1021" s="297"/>
      <c r="G1021" s="289"/>
    </row>
    <row r="1022" spans="1:7" s="290" customFormat="1">
      <c r="A1022" s="283">
        <v>6</v>
      </c>
      <c r="B1022" s="284" t="s">
        <v>979</v>
      </c>
      <c r="C1022" s="285"/>
      <c r="D1022" s="291"/>
      <c r="E1022" s="800"/>
      <c r="F1022" s="292"/>
      <c r="G1022" s="289"/>
    </row>
    <row r="1023" spans="1:7" s="290" customFormat="1">
      <c r="A1023" s="294">
        <v>6.1</v>
      </c>
      <c r="B1023" s="249" t="s">
        <v>1119</v>
      </c>
      <c r="C1023" s="296">
        <v>40</v>
      </c>
      <c r="D1023" s="291" t="s">
        <v>957</v>
      </c>
      <c r="E1023" s="231"/>
      <c r="F1023" s="297">
        <f>E1023*C1023</f>
        <v>0</v>
      </c>
      <c r="G1023" s="289"/>
    </row>
    <row r="1024" spans="1:7" s="290" customFormat="1" ht="12.75" customHeight="1">
      <c r="A1024" s="305"/>
      <c r="B1024" s="599"/>
      <c r="C1024" s="552"/>
      <c r="D1024" s="308"/>
      <c r="E1024" s="250"/>
      <c r="F1024" s="309"/>
      <c r="G1024" s="289"/>
    </row>
    <row r="1025" spans="1:7" s="290" customFormat="1">
      <c r="A1025" s="283">
        <v>7</v>
      </c>
      <c r="B1025" s="284" t="s">
        <v>1002</v>
      </c>
      <c r="C1025" s="285"/>
      <c r="D1025" s="291"/>
      <c r="E1025" s="800"/>
      <c r="F1025" s="292"/>
      <c r="G1025" s="289"/>
    </row>
    <row r="1026" spans="1:7" s="290" customFormat="1">
      <c r="A1026" s="299">
        <v>7.1</v>
      </c>
      <c r="B1026" s="300" t="s">
        <v>1004</v>
      </c>
      <c r="C1026" s="301"/>
      <c r="D1026" s="302"/>
      <c r="E1026" s="232"/>
      <c r="F1026" s="297"/>
      <c r="G1026" s="289"/>
    </row>
    <row r="1027" spans="1:7" s="290" customFormat="1">
      <c r="A1027" s="294" t="s">
        <v>1027</v>
      </c>
      <c r="B1027" s="295" t="s">
        <v>1005</v>
      </c>
      <c r="C1027" s="296">
        <v>6</v>
      </c>
      <c r="D1027" s="291" t="s">
        <v>1</v>
      </c>
      <c r="E1027" s="231"/>
      <c r="F1027" s="297">
        <f>ROUND(E1027*C1027,2)</f>
        <v>0</v>
      </c>
      <c r="G1027" s="289"/>
    </row>
    <row r="1028" spans="1:7" s="290" customFormat="1">
      <c r="A1028" s="294" t="s">
        <v>1028</v>
      </c>
      <c r="B1028" s="295" t="s">
        <v>1006</v>
      </c>
      <c r="C1028" s="296">
        <v>6</v>
      </c>
      <c r="D1028" s="291" t="s">
        <v>1</v>
      </c>
      <c r="E1028" s="231"/>
      <c r="F1028" s="297">
        <f>ROUND(E1028*C1028,2)</f>
        <v>0</v>
      </c>
      <c r="G1028" s="289"/>
    </row>
    <row r="1029" spans="1:7" s="290" customFormat="1">
      <c r="A1029" s="294" t="s">
        <v>1029</v>
      </c>
      <c r="B1029" s="295" t="s">
        <v>1007</v>
      </c>
      <c r="C1029" s="296">
        <v>6</v>
      </c>
      <c r="D1029" s="291" t="s">
        <v>1</v>
      </c>
      <c r="E1029" s="231"/>
      <c r="F1029" s="297">
        <f>ROUND(E1029*C1029,2)</f>
        <v>0</v>
      </c>
      <c r="G1029" s="289"/>
    </row>
    <row r="1030" spans="1:7" s="290" customFormat="1">
      <c r="A1030" s="294" t="s">
        <v>1030</v>
      </c>
      <c r="B1030" s="295" t="s">
        <v>1008</v>
      </c>
      <c r="C1030" s="296">
        <v>6</v>
      </c>
      <c r="D1030" s="291" t="s">
        <v>1</v>
      </c>
      <c r="E1030" s="231"/>
      <c r="F1030" s="297">
        <f>ROUND(E1030*C1030,2)</f>
        <v>0</v>
      </c>
      <c r="G1030" s="289"/>
    </row>
    <row r="1031" spans="1:7" s="290" customFormat="1">
      <c r="A1031" s="294" t="s">
        <v>1031</v>
      </c>
      <c r="B1031" s="295" t="s">
        <v>1009</v>
      </c>
      <c r="C1031" s="296">
        <v>6</v>
      </c>
      <c r="D1031" s="291" t="s">
        <v>1</v>
      </c>
      <c r="E1031" s="231"/>
      <c r="F1031" s="297">
        <f>ROUND(E1031*C1031,2)</f>
        <v>0</v>
      </c>
      <c r="G1031" s="289"/>
    </row>
    <row r="1032" spans="1:7" s="290" customFormat="1" ht="13.5" customHeight="1">
      <c r="A1032" s="294"/>
      <c r="B1032" s="295"/>
      <c r="C1032" s="296"/>
      <c r="D1032" s="291"/>
      <c r="E1032" s="231"/>
      <c r="F1032" s="297"/>
      <c r="G1032" s="289"/>
    </row>
    <row r="1033" spans="1:7" s="290" customFormat="1">
      <c r="A1033" s="299">
        <v>7.2</v>
      </c>
      <c r="B1033" s="300" t="s">
        <v>1010</v>
      </c>
      <c r="C1033" s="301"/>
      <c r="D1033" s="302"/>
      <c r="E1033" s="232"/>
      <c r="F1033" s="297"/>
      <c r="G1033" s="289"/>
    </row>
    <row r="1034" spans="1:7" s="290" customFormat="1">
      <c r="A1034" s="294" t="s">
        <v>1032</v>
      </c>
      <c r="B1034" s="295" t="s">
        <v>1011</v>
      </c>
      <c r="C1034" s="296">
        <v>2</v>
      </c>
      <c r="D1034" s="291" t="s">
        <v>957</v>
      </c>
      <c r="E1034" s="231"/>
      <c r="F1034" s="297">
        <f>ROUND(E1034*C1034,2)</f>
        <v>0</v>
      </c>
      <c r="G1034" s="289"/>
    </row>
    <row r="1035" spans="1:7" s="290" customFormat="1">
      <c r="A1035" s="294" t="s">
        <v>1033</v>
      </c>
      <c r="B1035" s="295" t="s">
        <v>1012</v>
      </c>
      <c r="C1035" s="296">
        <v>2</v>
      </c>
      <c r="D1035" s="291" t="s">
        <v>957</v>
      </c>
      <c r="E1035" s="231"/>
      <c r="F1035" s="297">
        <f>ROUND(E1035*C1035,2)</f>
        <v>0</v>
      </c>
      <c r="G1035" s="289"/>
    </row>
    <row r="1036" spans="1:7" s="290" customFormat="1">
      <c r="A1036" s="294" t="s">
        <v>1034</v>
      </c>
      <c r="B1036" s="295" t="s">
        <v>1013</v>
      </c>
      <c r="C1036" s="296">
        <v>2</v>
      </c>
      <c r="D1036" s="291" t="s">
        <v>957</v>
      </c>
      <c r="E1036" s="231"/>
      <c r="F1036" s="297">
        <f>ROUND(E1036*C1036,2)</f>
        <v>0</v>
      </c>
      <c r="G1036" s="289"/>
    </row>
    <row r="1037" spans="1:7" s="290" customFormat="1">
      <c r="A1037" s="294" t="s">
        <v>1035</v>
      </c>
      <c r="B1037" s="295" t="s">
        <v>1014</v>
      </c>
      <c r="C1037" s="296">
        <v>2</v>
      </c>
      <c r="D1037" s="291" t="s">
        <v>957</v>
      </c>
      <c r="E1037" s="231"/>
      <c r="F1037" s="297">
        <f>ROUND(E1037*C1037,2)</f>
        <v>0</v>
      </c>
      <c r="G1037" s="289"/>
    </row>
    <row r="1038" spans="1:7" s="290" customFormat="1">
      <c r="A1038" s="294" t="s">
        <v>1036</v>
      </c>
      <c r="B1038" s="295" t="s">
        <v>1015</v>
      </c>
      <c r="C1038" s="296">
        <v>4</v>
      </c>
      <c r="D1038" s="291" t="s">
        <v>957</v>
      </c>
      <c r="E1038" s="231"/>
      <c r="F1038" s="297">
        <f>ROUND(E1038*C1038,2)</f>
        <v>0</v>
      </c>
      <c r="G1038" s="289"/>
    </row>
    <row r="1039" spans="1:7" s="290" customFormat="1" ht="13.5" customHeight="1">
      <c r="A1039" s="294"/>
      <c r="B1039" s="295"/>
      <c r="C1039" s="296"/>
      <c r="D1039" s="291"/>
      <c r="E1039" s="231"/>
      <c r="F1039" s="297"/>
      <c r="G1039" s="289"/>
    </row>
    <row r="1040" spans="1:7" s="290" customFormat="1">
      <c r="A1040" s="299">
        <v>7.3</v>
      </c>
      <c r="B1040" s="300" t="s">
        <v>1016</v>
      </c>
      <c r="C1040" s="301"/>
      <c r="D1040" s="302"/>
      <c r="E1040" s="232"/>
      <c r="F1040" s="297"/>
      <c r="G1040" s="289"/>
    </row>
    <row r="1041" spans="1:12" s="290" customFormat="1">
      <c r="A1041" s="294" t="s">
        <v>1037</v>
      </c>
      <c r="B1041" s="303" t="s">
        <v>1017</v>
      </c>
      <c r="C1041" s="304">
        <v>1</v>
      </c>
      <c r="D1041" s="291" t="s">
        <v>1018</v>
      </c>
      <c r="E1041" s="231"/>
      <c r="F1041" s="297">
        <f>ROUND(E1041*C1041,2)</f>
        <v>0</v>
      </c>
      <c r="G1041" s="289"/>
    </row>
    <row r="1042" spans="1:12" s="290" customFormat="1">
      <c r="A1042" s="294" t="s">
        <v>1038</v>
      </c>
      <c r="B1042" s="303" t="s">
        <v>1019</v>
      </c>
      <c r="C1042" s="304">
        <v>1</v>
      </c>
      <c r="D1042" s="291" t="s">
        <v>1018</v>
      </c>
      <c r="E1042" s="231"/>
      <c r="F1042" s="297">
        <f>ROUND(E1042*C1042,2)</f>
        <v>0</v>
      </c>
      <c r="G1042" s="289"/>
    </row>
    <row r="1043" spans="1:12" s="290" customFormat="1" ht="13.5" customHeight="1">
      <c r="A1043" s="294"/>
      <c r="B1043" s="295"/>
      <c r="C1043" s="296"/>
      <c r="D1043" s="291"/>
      <c r="E1043" s="231"/>
      <c r="F1043" s="297"/>
      <c r="G1043" s="289"/>
    </row>
    <row r="1044" spans="1:12" s="290" customFormat="1">
      <c r="A1044" s="299">
        <v>7.4</v>
      </c>
      <c r="B1044" s="295" t="s">
        <v>1039</v>
      </c>
      <c r="C1044" s="304">
        <v>8</v>
      </c>
      <c r="D1044" s="291" t="s">
        <v>1003</v>
      </c>
      <c r="E1044" s="231"/>
      <c r="F1044" s="297">
        <f>ROUND(E1044*C1044,2)</f>
        <v>0</v>
      </c>
      <c r="G1044" s="289"/>
    </row>
    <row r="1045" spans="1:12" s="290" customFormat="1" ht="13.5" customHeight="1">
      <c r="A1045" s="294"/>
      <c r="B1045" s="295"/>
      <c r="C1045" s="296"/>
      <c r="D1045" s="291"/>
      <c r="E1045" s="231"/>
      <c r="F1045" s="297"/>
      <c r="G1045" s="289"/>
    </row>
    <row r="1046" spans="1:12" s="290" customFormat="1" ht="76.5">
      <c r="A1046" s="313">
        <v>8</v>
      </c>
      <c r="B1046" s="248" t="s">
        <v>1021</v>
      </c>
      <c r="C1046" s="285">
        <v>509.94</v>
      </c>
      <c r="D1046" s="291" t="s">
        <v>1</v>
      </c>
      <c r="E1046" s="800"/>
      <c r="F1046" s="292">
        <f t="shared" ref="F1046" si="149">ROUND(C1046*E1046,2)</f>
        <v>0</v>
      </c>
      <c r="G1046" s="289"/>
    </row>
    <row r="1047" spans="1:12" s="290" customFormat="1" ht="13.5" customHeight="1">
      <c r="A1047" s="294"/>
      <c r="B1047" s="295"/>
      <c r="C1047" s="296"/>
      <c r="D1047" s="291"/>
      <c r="E1047" s="231"/>
      <c r="F1047" s="297"/>
      <c r="G1047" s="289"/>
    </row>
    <row r="1048" spans="1:12" s="290" customFormat="1" ht="25.5">
      <c r="A1048" s="314">
        <v>9</v>
      </c>
      <c r="B1048" s="315" t="s">
        <v>1020</v>
      </c>
      <c r="C1048" s="285">
        <v>509.94</v>
      </c>
      <c r="D1048" s="291" t="s">
        <v>1</v>
      </c>
      <c r="E1048" s="800"/>
      <c r="F1048" s="292">
        <f>ROUND(C1048*E1048,2)</f>
        <v>0</v>
      </c>
      <c r="G1048" s="289"/>
    </row>
    <row r="1049" spans="1:12" s="290" customFormat="1" ht="13.5" customHeight="1">
      <c r="A1049" s="294"/>
      <c r="B1049" s="295"/>
      <c r="C1049" s="296"/>
      <c r="D1049" s="291"/>
      <c r="E1049" s="231"/>
      <c r="F1049" s="297"/>
      <c r="G1049" s="289"/>
    </row>
    <row r="1050" spans="1:12" s="330" customFormat="1" ht="12" customHeight="1">
      <c r="A1050" s="564"/>
      <c r="B1050" s="317" t="s">
        <v>1763</v>
      </c>
      <c r="C1050" s="565"/>
      <c r="D1050" s="566"/>
      <c r="E1050" s="840"/>
      <c r="F1050" s="567">
        <f>SUM(F1002:F1049)</f>
        <v>0</v>
      </c>
      <c r="G1050" s="289"/>
      <c r="H1050" s="327"/>
      <c r="I1050" s="328"/>
      <c r="J1050" s="328"/>
      <c r="K1050" s="329"/>
      <c r="L1050" s="329"/>
    </row>
    <row r="1051" spans="1:12" s="330" customFormat="1" ht="12.75" customHeight="1">
      <c r="A1051" s="568"/>
      <c r="B1051" s="569"/>
      <c r="C1051" s="570"/>
      <c r="D1051" s="571"/>
      <c r="E1051" s="841"/>
      <c r="F1051" s="572"/>
      <c r="G1051" s="289"/>
      <c r="H1051" s="327"/>
      <c r="I1051" s="328"/>
      <c r="J1051" s="328"/>
      <c r="K1051" s="329"/>
      <c r="L1051" s="329"/>
    </row>
    <row r="1052" spans="1:12" s="336" customFormat="1">
      <c r="A1052" s="331" t="s">
        <v>1764</v>
      </c>
      <c r="B1052" s="332" t="s">
        <v>1700</v>
      </c>
      <c r="C1052" s="333"/>
      <c r="D1052" s="334"/>
      <c r="E1052" s="803"/>
      <c r="F1052" s="335"/>
      <c r="G1052" s="289"/>
    </row>
    <row r="1053" spans="1:12" s="342" customFormat="1">
      <c r="A1053" s="337">
        <v>1</v>
      </c>
      <c r="B1053" s="338" t="s">
        <v>1138</v>
      </c>
      <c r="C1053" s="339"/>
      <c r="D1053" s="340"/>
      <c r="E1053" s="804"/>
      <c r="F1053" s="341"/>
      <c r="G1053" s="289"/>
    </row>
    <row r="1054" spans="1:12" s="348" customFormat="1">
      <c r="A1054" s="343">
        <v>1.1000000000000001</v>
      </c>
      <c r="B1054" s="344" t="s">
        <v>1548</v>
      </c>
      <c r="C1054" s="345">
        <v>1</v>
      </c>
      <c r="D1054" s="346" t="s">
        <v>36</v>
      </c>
      <c r="E1054" s="805"/>
      <c r="F1054" s="347">
        <f t="shared" ref="F1054:F1057" si="150">ROUND(C1054*E1054,2)</f>
        <v>0</v>
      </c>
      <c r="G1054" s="289"/>
      <c r="J1054" s="342"/>
    </row>
    <row r="1055" spans="1:12" s="348" customFormat="1" ht="25.5">
      <c r="A1055" s="343">
        <v>1.2</v>
      </c>
      <c r="B1055" s="349" t="s">
        <v>1578</v>
      </c>
      <c r="C1055" s="345">
        <v>52</v>
      </c>
      <c r="D1055" s="350" t="s">
        <v>1139</v>
      </c>
      <c r="E1055" s="235"/>
      <c r="F1055" s="347">
        <f t="shared" si="150"/>
        <v>0</v>
      </c>
      <c r="G1055" s="289"/>
      <c r="J1055" s="342"/>
    </row>
    <row r="1056" spans="1:12" s="348" customFormat="1">
      <c r="A1056" s="343">
        <v>1.3</v>
      </c>
      <c r="B1056" s="349" t="s">
        <v>1144</v>
      </c>
      <c r="C1056" s="345">
        <v>3</v>
      </c>
      <c r="D1056" s="346" t="s">
        <v>1145</v>
      </c>
      <c r="E1056" s="806"/>
      <c r="F1056" s="347">
        <f t="shared" si="150"/>
        <v>0</v>
      </c>
      <c r="G1056" s="289"/>
      <c r="J1056" s="342"/>
    </row>
    <row r="1057" spans="1:10" s="348" customFormat="1">
      <c r="A1057" s="343">
        <v>1.4</v>
      </c>
      <c r="B1057" s="349" t="s">
        <v>1500</v>
      </c>
      <c r="C1057" s="345">
        <v>1</v>
      </c>
      <c r="D1057" s="346" t="s">
        <v>957</v>
      </c>
      <c r="E1057" s="806"/>
      <c r="F1057" s="347">
        <f t="shared" si="150"/>
        <v>0</v>
      </c>
      <c r="G1057" s="289"/>
      <c r="J1057" s="342"/>
    </row>
    <row r="1058" spans="1:10" s="625" customFormat="1">
      <c r="A1058" s="620"/>
      <c r="B1058" s="621"/>
      <c r="C1058" s="622"/>
      <c r="D1058" s="623"/>
      <c r="E1058" s="239"/>
      <c r="F1058" s="624"/>
      <c r="G1058" s="289"/>
      <c r="J1058" s="626"/>
    </row>
    <row r="1059" spans="1:10" s="342" customFormat="1">
      <c r="A1059" s="354">
        <v>2</v>
      </c>
      <c r="B1059" s="338" t="s">
        <v>1143</v>
      </c>
      <c r="C1059" s="339"/>
      <c r="D1059" s="340"/>
      <c r="E1059" s="807"/>
      <c r="F1059" s="355"/>
      <c r="G1059" s="289"/>
    </row>
    <row r="1060" spans="1:10" s="358" customFormat="1">
      <c r="A1060" s="356">
        <v>2.1</v>
      </c>
      <c r="B1060" s="357" t="s">
        <v>33</v>
      </c>
      <c r="C1060" s="345"/>
      <c r="D1060" s="346"/>
      <c r="E1060" s="808"/>
      <c r="F1060" s="347"/>
      <c r="G1060" s="289"/>
      <c r="J1060" s="359"/>
    </row>
    <row r="1061" spans="1:10" s="358" customFormat="1">
      <c r="A1061" s="360" t="s">
        <v>294</v>
      </c>
      <c r="B1061" s="295" t="s">
        <v>1040</v>
      </c>
      <c r="C1061" s="345">
        <v>175.89</v>
      </c>
      <c r="D1061" s="350" t="s">
        <v>1139</v>
      </c>
      <c r="E1061" s="806"/>
      <c r="F1061" s="347">
        <f t="shared" ref="F1061:F1063" si="151">ROUND(C1061*E1061,2)</f>
        <v>0</v>
      </c>
      <c r="G1061" s="289"/>
    </row>
    <row r="1062" spans="1:10" s="358" customFormat="1" ht="25.5">
      <c r="A1062" s="360" t="s">
        <v>295</v>
      </c>
      <c r="B1062" s="349" t="s">
        <v>1146</v>
      </c>
      <c r="C1062" s="345">
        <v>52.77</v>
      </c>
      <c r="D1062" s="350" t="s">
        <v>1142</v>
      </c>
      <c r="E1062" s="806"/>
      <c r="F1062" s="347">
        <f t="shared" si="151"/>
        <v>0</v>
      </c>
      <c r="G1062" s="289"/>
      <c r="I1062" s="361"/>
      <c r="J1062" s="359"/>
    </row>
    <row r="1063" spans="1:10" s="358" customFormat="1" ht="24" customHeight="1">
      <c r="A1063" s="360" t="s">
        <v>638</v>
      </c>
      <c r="B1063" s="349" t="s">
        <v>1140</v>
      </c>
      <c r="C1063" s="345">
        <v>160.06</v>
      </c>
      <c r="D1063" s="350" t="s">
        <v>1141</v>
      </c>
      <c r="E1063" s="806"/>
      <c r="F1063" s="347">
        <f t="shared" si="151"/>
        <v>0</v>
      </c>
      <c r="G1063" s="289"/>
      <c r="J1063" s="359"/>
    </row>
    <row r="1064" spans="1:10" s="348" customFormat="1">
      <c r="A1064" s="362"/>
      <c r="B1064" s="363"/>
      <c r="C1064" s="364"/>
      <c r="D1064" s="365"/>
      <c r="E1064" s="809"/>
      <c r="F1064" s="366"/>
      <c r="G1064" s="289"/>
      <c r="J1064" s="342"/>
    </row>
    <row r="1065" spans="1:10" s="358" customFormat="1" ht="12" customHeight="1">
      <c r="A1065" s="354">
        <v>2.2000000000000002</v>
      </c>
      <c r="B1065" s="338" t="s">
        <v>1193</v>
      </c>
      <c r="C1065" s="345"/>
      <c r="D1065" s="346"/>
      <c r="E1065" s="806"/>
      <c r="F1065" s="347"/>
      <c r="G1065" s="289"/>
      <c r="J1065" s="359"/>
    </row>
    <row r="1066" spans="1:10" s="348" customFormat="1">
      <c r="A1066" s="360" t="s">
        <v>1271</v>
      </c>
      <c r="B1066" s="349" t="s">
        <v>1196</v>
      </c>
      <c r="C1066" s="345">
        <v>1.02</v>
      </c>
      <c r="D1066" s="346" t="s">
        <v>1116</v>
      </c>
      <c r="E1066" s="806"/>
      <c r="F1066" s="347">
        <f t="shared" ref="F1066:F1070" si="152">ROUND(C1066*E1066,2)</f>
        <v>0</v>
      </c>
      <c r="G1066" s="289"/>
      <c r="H1066" s="345"/>
      <c r="J1066" s="342"/>
    </row>
    <row r="1067" spans="1:10" s="348" customFormat="1">
      <c r="A1067" s="360" t="s">
        <v>1270</v>
      </c>
      <c r="B1067" s="349" t="s">
        <v>1571</v>
      </c>
      <c r="C1067" s="345">
        <v>1.26</v>
      </c>
      <c r="D1067" s="346" t="s">
        <v>1116</v>
      </c>
      <c r="E1067" s="806"/>
      <c r="F1067" s="347">
        <f t="shared" si="152"/>
        <v>0</v>
      </c>
      <c r="G1067" s="289"/>
      <c r="H1067" s="345"/>
      <c r="J1067" s="342"/>
    </row>
    <row r="1068" spans="1:10" s="348" customFormat="1">
      <c r="A1068" s="360" t="s">
        <v>1272</v>
      </c>
      <c r="B1068" s="349" t="s">
        <v>1554</v>
      </c>
      <c r="C1068" s="345">
        <v>2</v>
      </c>
      <c r="D1068" s="346" t="s">
        <v>1116</v>
      </c>
      <c r="E1068" s="806"/>
      <c r="F1068" s="347">
        <f t="shared" si="152"/>
        <v>0</v>
      </c>
      <c r="G1068" s="289"/>
      <c r="H1068" s="345"/>
      <c r="J1068" s="342"/>
    </row>
    <row r="1069" spans="1:10" s="348" customFormat="1">
      <c r="A1069" s="360" t="s">
        <v>1273</v>
      </c>
      <c r="B1069" s="349" t="s">
        <v>1553</v>
      </c>
      <c r="C1069" s="345">
        <v>3.83</v>
      </c>
      <c r="D1069" s="346" t="s">
        <v>1116</v>
      </c>
      <c r="E1069" s="806"/>
      <c r="F1069" s="347">
        <f t="shared" si="152"/>
        <v>0</v>
      </c>
      <c r="G1069" s="289"/>
      <c r="H1069" s="345"/>
      <c r="J1069" s="342"/>
    </row>
    <row r="1070" spans="1:10" s="348" customFormat="1">
      <c r="A1070" s="360" t="s">
        <v>1274</v>
      </c>
      <c r="B1070" s="349" t="s">
        <v>1541</v>
      </c>
      <c r="C1070" s="345">
        <v>9.1199999999999992</v>
      </c>
      <c r="D1070" s="346" t="s">
        <v>1116</v>
      </c>
      <c r="E1070" s="806"/>
      <c r="F1070" s="347">
        <f t="shared" si="152"/>
        <v>0</v>
      </c>
      <c r="G1070" s="289"/>
      <c r="H1070" s="345"/>
      <c r="J1070" s="342"/>
    </row>
    <row r="1071" spans="1:10" s="348" customFormat="1">
      <c r="A1071" s="360" t="s">
        <v>1275</v>
      </c>
      <c r="B1071" s="349" t="s">
        <v>1542</v>
      </c>
      <c r="C1071" s="345">
        <v>0.14000000000000001</v>
      </c>
      <c r="D1071" s="346" t="s">
        <v>1116</v>
      </c>
      <c r="E1071" s="806"/>
      <c r="F1071" s="347">
        <f>ROUND(C1071*E1071,2)</f>
        <v>0</v>
      </c>
      <c r="G1071" s="289"/>
      <c r="H1071" s="345"/>
      <c r="J1071" s="342"/>
    </row>
    <row r="1072" spans="1:10" s="348" customFormat="1">
      <c r="A1072" s="360" t="s">
        <v>1276</v>
      </c>
      <c r="B1072" s="349" t="s">
        <v>1565</v>
      </c>
      <c r="C1072" s="345">
        <v>0.14000000000000001</v>
      </c>
      <c r="D1072" s="346" t="s">
        <v>1116</v>
      </c>
      <c r="E1072" s="806"/>
      <c r="F1072" s="347">
        <f>ROUND(C1072*E1072,2)</f>
        <v>0</v>
      </c>
      <c r="G1072" s="289"/>
      <c r="H1072" s="345"/>
      <c r="J1072" s="342"/>
    </row>
    <row r="1073" spans="1:12" s="348" customFormat="1">
      <c r="A1073" s="360" t="s">
        <v>1277</v>
      </c>
      <c r="B1073" s="349" t="s">
        <v>1566</v>
      </c>
      <c r="C1073" s="345">
        <v>0.49</v>
      </c>
      <c r="D1073" s="346" t="s">
        <v>1116</v>
      </c>
      <c r="E1073" s="806"/>
      <c r="F1073" s="347">
        <f t="shared" ref="F1073:F1075" si="153">ROUND(C1073*E1073,2)</f>
        <v>0</v>
      </c>
      <c r="G1073" s="289"/>
      <c r="H1073" s="345"/>
      <c r="J1073" s="342"/>
    </row>
    <row r="1074" spans="1:12" s="348" customFormat="1">
      <c r="A1074" s="360" t="s">
        <v>1278</v>
      </c>
      <c r="B1074" s="349" t="s">
        <v>1567</v>
      </c>
      <c r="C1074" s="345">
        <v>0.32</v>
      </c>
      <c r="D1074" s="346" t="s">
        <v>1116</v>
      </c>
      <c r="E1074" s="806"/>
      <c r="F1074" s="347">
        <f t="shared" si="153"/>
        <v>0</v>
      </c>
      <c r="G1074" s="289"/>
      <c r="H1074" s="345"/>
      <c r="J1074" s="342"/>
    </row>
    <row r="1075" spans="1:12" s="348" customFormat="1">
      <c r="A1075" s="360" t="s">
        <v>1279</v>
      </c>
      <c r="B1075" s="349" t="s">
        <v>1190</v>
      </c>
      <c r="C1075" s="345">
        <v>0.68</v>
      </c>
      <c r="D1075" s="346" t="s">
        <v>1116</v>
      </c>
      <c r="E1075" s="806"/>
      <c r="F1075" s="347">
        <f t="shared" si="153"/>
        <v>0</v>
      </c>
      <c r="G1075" s="289"/>
      <c r="H1075" s="345"/>
      <c r="J1075" s="342"/>
    </row>
    <row r="1076" spans="1:12" s="348" customFormat="1">
      <c r="A1076" s="360"/>
      <c r="B1076" s="349"/>
      <c r="C1076" s="345"/>
      <c r="D1076" s="346"/>
      <c r="E1076" s="806"/>
      <c r="F1076" s="347"/>
      <c r="G1076" s="289"/>
      <c r="J1076" s="342"/>
    </row>
    <row r="1077" spans="1:12" s="631" customFormat="1">
      <c r="A1077" s="356">
        <v>2.2999999999999998</v>
      </c>
      <c r="B1077" s="627" t="s">
        <v>238</v>
      </c>
      <c r="C1077" s="628"/>
      <c r="D1077" s="629"/>
      <c r="E1077" s="845"/>
      <c r="F1077" s="292">
        <f t="shared" ref="F1077:F1078" si="154">ROUND(C1077*E1077,2)</f>
        <v>0</v>
      </c>
      <c r="G1077" s="289"/>
      <c r="H1077" s="630"/>
      <c r="L1077" s="632"/>
    </row>
    <row r="1078" spans="1:12" s="348" customFormat="1">
      <c r="A1078" s="360" t="s">
        <v>1282</v>
      </c>
      <c r="B1078" s="349" t="s">
        <v>1195</v>
      </c>
      <c r="C1078" s="345">
        <v>8.4</v>
      </c>
      <c r="D1078" s="346" t="s">
        <v>1159</v>
      </c>
      <c r="E1078" s="806"/>
      <c r="F1078" s="347">
        <f t="shared" si="154"/>
        <v>0</v>
      </c>
      <c r="G1078" s="289"/>
      <c r="H1078" s="345"/>
      <c r="J1078" s="342"/>
    </row>
    <row r="1079" spans="1:12" s="631" customFormat="1">
      <c r="A1079" s="360"/>
      <c r="B1079" s="634"/>
      <c r="C1079" s="635"/>
      <c r="D1079" s="636"/>
      <c r="E1079" s="846"/>
      <c r="F1079" s="288"/>
      <c r="G1079" s="289"/>
      <c r="H1079" s="630"/>
      <c r="L1079" s="632"/>
    </row>
    <row r="1080" spans="1:12" s="348" customFormat="1">
      <c r="A1080" s="356">
        <v>2.4</v>
      </c>
      <c r="B1080" s="338" t="s">
        <v>200</v>
      </c>
      <c r="C1080" s="345"/>
      <c r="D1080" s="346"/>
      <c r="E1080" s="806"/>
      <c r="F1080" s="347"/>
      <c r="G1080" s="289"/>
      <c r="J1080" s="342"/>
    </row>
    <row r="1081" spans="1:12" s="348" customFormat="1">
      <c r="A1081" s="360" t="s">
        <v>1283</v>
      </c>
      <c r="B1081" s="349" t="s">
        <v>1148</v>
      </c>
      <c r="C1081" s="345">
        <v>76.930000000000007</v>
      </c>
      <c r="D1081" s="346" t="s">
        <v>1042</v>
      </c>
      <c r="E1081" s="806"/>
      <c r="F1081" s="347">
        <f t="shared" ref="F1081:F1088" si="155">ROUND(C1081*E1081,2)</f>
        <v>0</v>
      </c>
      <c r="G1081" s="289"/>
      <c r="J1081" s="342"/>
    </row>
    <row r="1082" spans="1:12" s="348" customFormat="1">
      <c r="A1082" s="360" t="s">
        <v>1284</v>
      </c>
      <c r="B1082" s="349" t="s">
        <v>1149</v>
      </c>
      <c r="C1082" s="345">
        <v>26.95</v>
      </c>
      <c r="D1082" s="346" t="s">
        <v>1042</v>
      </c>
      <c r="E1082" s="806"/>
      <c r="F1082" s="347">
        <f t="shared" si="155"/>
        <v>0</v>
      </c>
      <c r="G1082" s="289"/>
      <c r="J1082" s="342"/>
    </row>
    <row r="1083" spans="1:12" s="348" customFormat="1">
      <c r="A1083" s="360" t="s">
        <v>1285</v>
      </c>
      <c r="B1083" s="349" t="s">
        <v>1150</v>
      </c>
      <c r="C1083" s="345">
        <v>49.98</v>
      </c>
      <c r="D1083" s="346" t="s">
        <v>1042</v>
      </c>
      <c r="E1083" s="806"/>
      <c r="F1083" s="347">
        <f t="shared" si="155"/>
        <v>0</v>
      </c>
      <c r="G1083" s="289"/>
      <c r="J1083" s="342"/>
    </row>
    <row r="1084" spans="1:12" s="348" customFormat="1">
      <c r="A1084" s="360" t="s">
        <v>1286</v>
      </c>
      <c r="B1084" s="349" t="s">
        <v>1151</v>
      </c>
      <c r="C1084" s="345">
        <v>4.53</v>
      </c>
      <c r="D1084" s="346" t="s">
        <v>1042</v>
      </c>
      <c r="E1084" s="806"/>
      <c r="F1084" s="347">
        <f t="shared" si="155"/>
        <v>0</v>
      </c>
      <c r="G1084" s="289"/>
      <c r="J1084" s="342"/>
    </row>
    <row r="1085" spans="1:12" s="348" customFormat="1">
      <c r="A1085" s="360" t="s">
        <v>1287</v>
      </c>
      <c r="B1085" s="349" t="s">
        <v>1152</v>
      </c>
      <c r="C1085" s="345">
        <v>6.46</v>
      </c>
      <c r="D1085" s="346" t="s">
        <v>1042</v>
      </c>
      <c r="E1085" s="806"/>
      <c r="F1085" s="347">
        <f t="shared" si="155"/>
        <v>0</v>
      </c>
      <c r="G1085" s="289"/>
      <c r="J1085" s="342"/>
    </row>
    <row r="1086" spans="1:12" s="348" customFormat="1">
      <c r="A1086" s="360" t="s">
        <v>1288</v>
      </c>
      <c r="B1086" s="349" t="s">
        <v>1529</v>
      </c>
      <c r="C1086" s="345">
        <v>14.4</v>
      </c>
      <c r="D1086" s="346" t="s">
        <v>1116</v>
      </c>
      <c r="E1086" s="806"/>
      <c r="F1086" s="347">
        <f>ROUND(C1086*E1086,2)</f>
        <v>0</v>
      </c>
      <c r="G1086" s="289"/>
      <c r="H1086" s="345"/>
      <c r="J1086" s="342"/>
    </row>
    <row r="1087" spans="1:12" s="348" customFormat="1">
      <c r="A1087" s="360" t="s">
        <v>1289</v>
      </c>
      <c r="B1087" s="349" t="s">
        <v>1153</v>
      </c>
      <c r="C1087" s="345">
        <v>57.4</v>
      </c>
      <c r="D1087" s="346" t="s">
        <v>1</v>
      </c>
      <c r="E1087" s="806"/>
      <c r="F1087" s="347">
        <f t="shared" si="155"/>
        <v>0</v>
      </c>
      <c r="G1087" s="289"/>
      <c r="J1087" s="342"/>
    </row>
    <row r="1088" spans="1:12" s="348" customFormat="1">
      <c r="A1088" s="360" t="s">
        <v>1290</v>
      </c>
      <c r="B1088" s="369" t="s">
        <v>1581</v>
      </c>
      <c r="C1088" s="370">
        <v>0.26</v>
      </c>
      <c r="D1088" s="346" t="s">
        <v>1116</v>
      </c>
      <c r="E1088" s="806"/>
      <c r="F1088" s="347">
        <f t="shared" si="155"/>
        <v>0</v>
      </c>
      <c r="G1088" s="289"/>
      <c r="J1088" s="342"/>
    </row>
    <row r="1089" spans="1:12" s="348" customFormat="1">
      <c r="A1089" s="360"/>
      <c r="B1089" s="349"/>
      <c r="C1089" s="370"/>
      <c r="D1089" s="346"/>
      <c r="E1089" s="806"/>
      <c r="F1089" s="347"/>
      <c r="G1089" s="289"/>
      <c r="J1089" s="342"/>
    </row>
    <row r="1090" spans="1:12" s="342" customFormat="1">
      <c r="A1090" s="356">
        <v>2.5</v>
      </c>
      <c r="B1090" s="338" t="s">
        <v>156</v>
      </c>
      <c r="C1090" s="371"/>
      <c r="D1090" s="340"/>
      <c r="E1090" s="807"/>
      <c r="F1090" s="355"/>
      <c r="G1090" s="289"/>
    </row>
    <row r="1091" spans="1:12" s="348" customFormat="1" ht="25.5">
      <c r="A1091" s="360" t="s">
        <v>1472</v>
      </c>
      <c r="B1091" s="349" t="s">
        <v>1155</v>
      </c>
      <c r="C1091" s="345">
        <v>14.4</v>
      </c>
      <c r="D1091" s="346" t="s">
        <v>1</v>
      </c>
      <c r="E1091" s="806"/>
      <c r="F1091" s="347">
        <f t="shared" ref="F1091:F1092" si="156">ROUND(C1091*E1091,2)</f>
        <v>0</v>
      </c>
      <c r="G1091" s="289"/>
      <c r="J1091" s="342"/>
    </row>
    <row r="1092" spans="1:12" s="625" customFormat="1">
      <c r="A1092" s="360" t="s">
        <v>1473</v>
      </c>
      <c r="B1092" s="349" t="s">
        <v>1482</v>
      </c>
      <c r="C1092" s="345">
        <v>1</v>
      </c>
      <c r="D1092" s="346" t="s">
        <v>957</v>
      </c>
      <c r="E1092" s="806"/>
      <c r="F1092" s="347">
        <f t="shared" si="156"/>
        <v>0</v>
      </c>
      <c r="G1092" s="289"/>
      <c r="J1092" s="626"/>
    </row>
    <row r="1093" spans="1:12" s="358" customFormat="1" ht="25.5">
      <c r="A1093" s="360" t="s">
        <v>1474</v>
      </c>
      <c r="B1093" s="373" t="s">
        <v>1483</v>
      </c>
      <c r="C1093" s="370">
        <v>1</v>
      </c>
      <c r="D1093" s="372" t="s">
        <v>1</v>
      </c>
      <c r="E1093" s="806"/>
      <c r="F1093" s="347">
        <f t="shared" ref="F1093" si="157">+ROUND((E1093*C1093),2)</f>
        <v>0</v>
      </c>
      <c r="G1093" s="289"/>
      <c r="J1093" s="359"/>
    </row>
    <row r="1094" spans="1:12" s="584" customFormat="1">
      <c r="A1094" s="360" t="s">
        <v>1475</v>
      </c>
      <c r="B1094" s="349" t="s">
        <v>1522</v>
      </c>
      <c r="C1094" s="345">
        <v>1</v>
      </c>
      <c r="D1094" s="346" t="s">
        <v>957</v>
      </c>
      <c r="E1094" s="806"/>
      <c r="F1094" s="652">
        <f t="shared" ref="F1094:F1100" si="158">ROUND(C1094*E1094,2)</f>
        <v>0</v>
      </c>
      <c r="G1094" s="289"/>
      <c r="J1094" s="585"/>
      <c r="L1094" s="637"/>
    </row>
    <row r="1095" spans="1:12" s="348" customFormat="1" ht="25.5">
      <c r="A1095" s="360" t="s">
        <v>1476</v>
      </c>
      <c r="B1095" s="349" t="s">
        <v>1550</v>
      </c>
      <c r="C1095" s="370">
        <v>1</v>
      </c>
      <c r="D1095" s="372" t="s">
        <v>957</v>
      </c>
      <c r="E1095" s="806"/>
      <c r="F1095" s="347">
        <f t="shared" si="158"/>
        <v>0</v>
      </c>
      <c r="G1095" s="289"/>
      <c r="J1095" s="342"/>
    </row>
    <row r="1096" spans="1:12" s="348" customFormat="1" ht="25.5">
      <c r="A1096" s="360" t="s">
        <v>1477</v>
      </c>
      <c r="B1096" s="349" t="s">
        <v>1551</v>
      </c>
      <c r="C1096" s="370">
        <v>1</v>
      </c>
      <c r="D1096" s="372" t="s">
        <v>957</v>
      </c>
      <c r="E1096" s="806"/>
      <c r="F1096" s="347">
        <f t="shared" si="158"/>
        <v>0</v>
      </c>
      <c r="G1096" s="289"/>
      <c r="J1096" s="342"/>
    </row>
    <row r="1097" spans="1:12" s="348" customFormat="1" ht="25.5">
      <c r="A1097" s="360" t="s">
        <v>1478</v>
      </c>
      <c r="B1097" s="349" t="s">
        <v>1575</v>
      </c>
      <c r="C1097" s="370">
        <v>2</v>
      </c>
      <c r="D1097" s="372" t="s">
        <v>957</v>
      </c>
      <c r="E1097" s="806"/>
      <c r="F1097" s="347">
        <f t="shared" si="158"/>
        <v>0</v>
      </c>
      <c r="G1097" s="289"/>
      <c r="J1097" s="342"/>
    </row>
    <row r="1098" spans="1:12" s="348" customFormat="1" ht="25.5">
      <c r="A1098" s="360" t="s">
        <v>1479</v>
      </c>
      <c r="B1098" s="349" t="s">
        <v>1588</v>
      </c>
      <c r="C1098" s="370">
        <v>1</v>
      </c>
      <c r="D1098" s="372" t="s">
        <v>957</v>
      </c>
      <c r="E1098" s="806"/>
      <c r="F1098" s="347">
        <f t="shared" si="158"/>
        <v>0</v>
      </c>
      <c r="G1098" s="289"/>
      <c r="J1098" s="342"/>
    </row>
    <row r="1099" spans="1:12" s="348" customFormat="1">
      <c r="A1099" s="360" t="s">
        <v>1480</v>
      </c>
      <c r="B1099" s="349" t="s">
        <v>1488</v>
      </c>
      <c r="C1099" s="370">
        <v>1</v>
      </c>
      <c r="D1099" s="372" t="s">
        <v>957</v>
      </c>
      <c r="E1099" s="806"/>
      <c r="F1099" s="347">
        <f t="shared" si="158"/>
        <v>0</v>
      </c>
      <c r="G1099" s="289"/>
      <c r="J1099" s="342"/>
    </row>
    <row r="1100" spans="1:12" s="348" customFormat="1" ht="51">
      <c r="A1100" s="360" t="s">
        <v>1486</v>
      </c>
      <c r="B1100" s="373" t="s">
        <v>1605</v>
      </c>
      <c r="C1100" s="375">
        <v>2</v>
      </c>
      <c r="D1100" s="372" t="s">
        <v>957</v>
      </c>
      <c r="E1100" s="806"/>
      <c r="F1100" s="347">
        <f t="shared" si="158"/>
        <v>0</v>
      </c>
      <c r="G1100" s="289"/>
      <c r="J1100" s="342"/>
    </row>
    <row r="1101" spans="1:12" s="348" customFormat="1">
      <c r="A1101" s="360"/>
      <c r="B1101" s="349"/>
      <c r="C1101" s="370"/>
      <c r="D1101" s="346"/>
      <c r="E1101" s="806"/>
      <c r="F1101" s="347"/>
      <c r="G1101" s="289"/>
      <c r="J1101" s="342"/>
    </row>
    <row r="1102" spans="1:12" s="348" customFormat="1">
      <c r="A1102" s="356">
        <v>2.6</v>
      </c>
      <c r="B1102" s="374" t="s">
        <v>1156</v>
      </c>
      <c r="C1102" s="375">
        <v>1</v>
      </c>
      <c r="D1102" s="346" t="s">
        <v>36</v>
      </c>
      <c r="E1102" s="806"/>
      <c r="F1102" s="347">
        <f t="shared" ref="F1102" si="159">ROUND(C1102*E1102,2)</f>
        <v>0</v>
      </c>
      <c r="G1102" s="289"/>
      <c r="J1102" s="342"/>
    </row>
    <row r="1103" spans="1:12" s="348" customFormat="1">
      <c r="A1103" s="356"/>
      <c r="B1103" s="376"/>
      <c r="C1103" s="375"/>
      <c r="D1103" s="346"/>
      <c r="E1103" s="806"/>
      <c r="F1103" s="347"/>
      <c r="G1103" s="289"/>
      <c r="J1103" s="342"/>
    </row>
    <row r="1104" spans="1:12" s="359" customFormat="1">
      <c r="A1104" s="356">
        <v>3</v>
      </c>
      <c r="B1104" s="338" t="s">
        <v>1219</v>
      </c>
      <c r="C1104" s="371"/>
      <c r="D1104" s="340"/>
      <c r="E1104" s="811"/>
      <c r="F1104" s="355"/>
      <c r="G1104" s="289"/>
    </row>
    <row r="1105" spans="1:7" s="382" customFormat="1" ht="25.5" customHeight="1">
      <c r="A1105" s="377">
        <v>3.1</v>
      </c>
      <c r="B1105" s="378" t="s">
        <v>1235</v>
      </c>
      <c r="C1105" s="379">
        <v>1</v>
      </c>
      <c r="D1105" s="380" t="s">
        <v>36</v>
      </c>
      <c r="E1105" s="810"/>
      <c r="F1105" s="381">
        <f>ROUND(C1105*E1105,2)</f>
        <v>0</v>
      </c>
      <c r="G1105" s="289"/>
    </row>
    <row r="1106" spans="1:7" s="382" customFormat="1" ht="14.45" customHeight="1">
      <c r="A1106" s="377"/>
      <c r="B1106" s="383"/>
      <c r="C1106" s="384"/>
      <c r="D1106" s="385"/>
      <c r="E1106" s="812"/>
      <c r="F1106" s="386"/>
      <c r="G1106" s="289"/>
    </row>
    <row r="1107" spans="1:7" s="382" customFormat="1" ht="14.45" customHeight="1">
      <c r="A1107" s="387">
        <v>3.2</v>
      </c>
      <c r="B1107" s="388" t="s">
        <v>1236</v>
      </c>
      <c r="C1107" s="379"/>
      <c r="D1107" s="389"/>
      <c r="E1107" s="812"/>
      <c r="F1107" s="386"/>
      <c r="G1107" s="289"/>
    </row>
    <row r="1108" spans="1:7" s="382" customFormat="1" ht="14.45" customHeight="1">
      <c r="A1108" s="396" t="s">
        <v>1291</v>
      </c>
      <c r="B1108" s="425" t="s">
        <v>1237</v>
      </c>
      <c r="C1108" s="398">
        <v>1.45</v>
      </c>
      <c r="D1108" s="399" t="s">
        <v>1158</v>
      </c>
      <c r="E1108" s="814"/>
      <c r="F1108" s="400">
        <f t="shared" ref="F1108:F1114" si="160">ROUND(C1108*E1108,2)</f>
        <v>0</v>
      </c>
      <c r="G1108" s="289"/>
    </row>
    <row r="1109" spans="1:7" s="382" customFormat="1" ht="14.45" customHeight="1">
      <c r="A1109" s="390" t="s">
        <v>1292</v>
      </c>
      <c r="B1109" s="393" t="s">
        <v>1238</v>
      </c>
      <c r="C1109" s="384">
        <v>0.32</v>
      </c>
      <c r="D1109" s="394" t="s">
        <v>1158</v>
      </c>
      <c r="E1109" s="812"/>
      <c r="F1109" s="381">
        <f t="shared" si="160"/>
        <v>0</v>
      </c>
      <c r="G1109" s="289"/>
    </row>
    <row r="1110" spans="1:7" s="382" customFormat="1" ht="14.45" customHeight="1">
      <c r="A1110" s="390" t="s">
        <v>1293</v>
      </c>
      <c r="B1110" s="395" t="s">
        <v>1239</v>
      </c>
      <c r="C1110" s="379">
        <v>0.18</v>
      </c>
      <c r="D1110" s="392" t="s">
        <v>1158</v>
      </c>
      <c r="E1110" s="813"/>
      <c r="F1110" s="381">
        <f t="shared" si="160"/>
        <v>0</v>
      </c>
      <c r="G1110" s="289"/>
    </row>
    <row r="1111" spans="1:7" s="382" customFormat="1" ht="14.45" customHeight="1">
      <c r="A1111" s="390" t="s">
        <v>1294</v>
      </c>
      <c r="B1111" s="393" t="s">
        <v>1240</v>
      </c>
      <c r="C1111" s="379">
        <v>0.11</v>
      </c>
      <c r="D1111" s="392" t="s">
        <v>1158</v>
      </c>
      <c r="E1111" s="812"/>
      <c r="F1111" s="386">
        <f t="shared" si="160"/>
        <v>0</v>
      </c>
      <c r="G1111" s="289"/>
    </row>
    <row r="1112" spans="1:7" s="382" customFormat="1" ht="14.45" customHeight="1">
      <c r="A1112" s="390" t="s">
        <v>1295</v>
      </c>
      <c r="B1112" s="393" t="s">
        <v>1241</v>
      </c>
      <c r="C1112" s="379">
        <v>0.37</v>
      </c>
      <c r="D1112" s="392" t="s">
        <v>1158</v>
      </c>
      <c r="E1112" s="812"/>
      <c r="F1112" s="386">
        <f t="shared" si="160"/>
        <v>0</v>
      </c>
      <c r="G1112" s="289"/>
    </row>
    <row r="1113" spans="1:7" s="382" customFormat="1" ht="14.45" customHeight="1">
      <c r="A1113" s="390" t="s">
        <v>1296</v>
      </c>
      <c r="B1113" s="393" t="s">
        <v>1242</v>
      </c>
      <c r="C1113" s="379">
        <v>0.12</v>
      </c>
      <c r="D1113" s="392" t="s">
        <v>1158</v>
      </c>
      <c r="E1113" s="812"/>
      <c r="F1113" s="386">
        <f t="shared" si="160"/>
        <v>0</v>
      </c>
      <c r="G1113" s="289"/>
    </row>
    <row r="1114" spans="1:7" s="382" customFormat="1" ht="14.45" customHeight="1">
      <c r="A1114" s="390" t="s">
        <v>1297</v>
      </c>
      <c r="B1114" s="393" t="s">
        <v>1243</v>
      </c>
      <c r="C1114" s="379">
        <v>0.81</v>
      </c>
      <c r="D1114" s="392" t="s">
        <v>1158</v>
      </c>
      <c r="E1114" s="812"/>
      <c r="F1114" s="386">
        <f t="shared" si="160"/>
        <v>0</v>
      </c>
      <c r="G1114" s="289"/>
    </row>
    <row r="1115" spans="1:7" s="382" customFormat="1" ht="14.45" customHeight="1">
      <c r="A1115" s="377"/>
      <c r="B1115" s="383"/>
      <c r="C1115" s="379"/>
      <c r="D1115" s="385"/>
      <c r="E1115" s="812"/>
      <c r="F1115" s="386"/>
      <c r="G1115" s="289"/>
    </row>
    <row r="1116" spans="1:7" s="402" customFormat="1" ht="14.45" customHeight="1">
      <c r="A1116" s="387">
        <v>3.3</v>
      </c>
      <c r="B1116" s="401" t="s">
        <v>1244</v>
      </c>
      <c r="C1116" s="379"/>
      <c r="D1116" s="385"/>
      <c r="E1116" s="812"/>
      <c r="F1116" s="386"/>
      <c r="G1116" s="289"/>
    </row>
    <row r="1117" spans="1:7" s="402" customFormat="1" ht="14.45" customHeight="1">
      <c r="A1117" s="403" t="s">
        <v>1298</v>
      </c>
      <c r="B1117" s="241" t="s">
        <v>1245</v>
      </c>
      <c r="C1117" s="379">
        <v>4.82</v>
      </c>
      <c r="D1117" s="394" t="s">
        <v>1159</v>
      </c>
      <c r="E1117" s="812"/>
      <c r="F1117" s="386">
        <f>ROUND(C1117*E1117,2)</f>
        <v>0</v>
      </c>
      <c r="G1117" s="289"/>
    </row>
    <row r="1118" spans="1:7" s="402" customFormat="1" ht="14.45" customHeight="1">
      <c r="A1118" s="403" t="s">
        <v>1299</v>
      </c>
      <c r="B1118" s="241" t="s">
        <v>1246</v>
      </c>
      <c r="C1118" s="379">
        <v>22.69</v>
      </c>
      <c r="D1118" s="394" t="s">
        <v>1159</v>
      </c>
      <c r="E1118" s="812"/>
      <c r="F1118" s="386">
        <f>ROUND(C1118*E1118,2)</f>
        <v>0</v>
      </c>
      <c r="G1118" s="289"/>
    </row>
    <row r="1119" spans="1:7" s="409" customFormat="1" ht="14.45" customHeight="1">
      <c r="A1119" s="404"/>
      <c r="B1119" s="405"/>
      <c r="C1119" s="406"/>
      <c r="D1119" s="407"/>
      <c r="E1119" s="815"/>
      <c r="F1119" s="408"/>
      <c r="G1119" s="289"/>
    </row>
    <row r="1120" spans="1:7" s="382" customFormat="1" ht="14.45" customHeight="1">
      <c r="A1120" s="387">
        <v>3.4</v>
      </c>
      <c r="B1120" s="401" t="s">
        <v>231</v>
      </c>
      <c r="C1120" s="379"/>
      <c r="D1120" s="385"/>
      <c r="E1120" s="812"/>
      <c r="F1120" s="386"/>
      <c r="G1120" s="289"/>
    </row>
    <row r="1121" spans="1:7" s="382" customFormat="1" ht="14.45" customHeight="1">
      <c r="A1121" s="390" t="s">
        <v>1300</v>
      </c>
      <c r="B1121" s="393" t="s">
        <v>1148</v>
      </c>
      <c r="C1121" s="379">
        <v>9.77</v>
      </c>
      <c r="D1121" s="394" t="s">
        <v>1159</v>
      </c>
      <c r="E1121" s="812"/>
      <c r="F1121" s="386">
        <f t="shared" ref="F1121:F1131" si="161">ROUND(C1121*E1121,2)</f>
        <v>0</v>
      </c>
      <c r="G1121" s="289"/>
    </row>
    <row r="1122" spans="1:7" s="382" customFormat="1" ht="14.45" customHeight="1">
      <c r="A1122" s="390" t="s">
        <v>1301</v>
      </c>
      <c r="B1122" s="391" t="s">
        <v>1247</v>
      </c>
      <c r="C1122" s="379">
        <v>26.04</v>
      </c>
      <c r="D1122" s="394" t="s">
        <v>1159</v>
      </c>
      <c r="E1122" s="812"/>
      <c r="F1122" s="386">
        <f t="shared" si="161"/>
        <v>0</v>
      </c>
      <c r="G1122" s="289"/>
    </row>
    <row r="1123" spans="1:7" s="382" customFormat="1" ht="14.45" customHeight="1">
      <c r="A1123" s="390" t="s">
        <v>1302</v>
      </c>
      <c r="B1123" s="391" t="s">
        <v>1150</v>
      </c>
      <c r="C1123" s="379">
        <v>20.94</v>
      </c>
      <c r="D1123" s="394" t="s">
        <v>1159</v>
      </c>
      <c r="E1123" s="812"/>
      <c r="F1123" s="386">
        <f t="shared" si="161"/>
        <v>0</v>
      </c>
      <c r="G1123" s="289"/>
    </row>
    <row r="1124" spans="1:7" s="382" customFormat="1" ht="14.45" customHeight="1">
      <c r="A1124" s="390" t="s">
        <v>1303</v>
      </c>
      <c r="B1124" s="391" t="s">
        <v>1160</v>
      </c>
      <c r="C1124" s="379">
        <v>9.6199999999999992</v>
      </c>
      <c r="D1124" s="394" t="s">
        <v>1159</v>
      </c>
      <c r="E1124" s="812"/>
      <c r="F1124" s="386">
        <f t="shared" si="161"/>
        <v>0</v>
      </c>
      <c r="G1124" s="289"/>
    </row>
    <row r="1125" spans="1:7" s="382" customFormat="1" ht="14.45" customHeight="1">
      <c r="A1125" s="390" t="s">
        <v>1304</v>
      </c>
      <c r="B1125" s="391" t="s">
        <v>1153</v>
      </c>
      <c r="C1125" s="379">
        <v>47.6</v>
      </c>
      <c r="D1125" s="385" t="s">
        <v>1</v>
      </c>
      <c r="E1125" s="812"/>
      <c r="F1125" s="386">
        <f t="shared" si="161"/>
        <v>0</v>
      </c>
      <c r="G1125" s="289"/>
    </row>
    <row r="1126" spans="1:7" s="382" customFormat="1" ht="14.45" customHeight="1">
      <c r="A1126" s="390" t="s">
        <v>1305</v>
      </c>
      <c r="B1126" s="391" t="s">
        <v>1248</v>
      </c>
      <c r="C1126" s="379">
        <v>2.02</v>
      </c>
      <c r="D1126" s="385" t="s">
        <v>1</v>
      </c>
      <c r="E1126" s="812"/>
      <c r="F1126" s="386">
        <f t="shared" si="161"/>
        <v>0</v>
      </c>
      <c r="G1126" s="289"/>
    </row>
    <row r="1127" spans="1:7" s="382" customFormat="1" ht="14.45" customHeight="1">
      <c r="A1127" s="390" t="s">
        <v>1306</v>
      </c>
      <c r="B1127" s="391" t="s">
        <v>1162</v>
      </c>
      <c r="C1127" s="379">
        <v>10.1</v>
      </c>
      <c r="D1127" s="389" t="s">
        <v>1</v>
      </c>
      <c r="E1127" s="812"/>
      <c r="F1127" s="386">
        <f t="shared" si="161"/>
        <v>0</v>
      </c>
      <c r="G1127" s="289"/>
    </row>
    <row r="1128" spans="1:7" s="382" customFormat="1" ht="14.45" customHeight="1">
      <c r="A1128" s="390" t="s">
        <v>1307</v>
      </c>
      <c r="B1128" s="391" t="s">
        <v>1249</v>
      </c>
      <c r="C1128" s="379">
        <v>6.02</v>
      </c>
      <c r="D1128" s="389" t="s">
        <v>1</v>
      </c>
      <c r="E1128" s="812"/>
      <c r="F1128" s="386">
        <f t="shared" si="161"/>
        <v>0</v>
      </c>
      <c r="G1128" s="289"/>
    </row>
    <row r="1129" spans="1:7" s="382" customFormat="1" ht="14.45" customHeight="1">
      <c r="A1129" s="390" t="s">
        <v>1308</v>
      </c>
      <c r="B1129" s="391" t="s">
        <v>1514</v>
      </c>
      <c r="C1129" s="379">
        <v>10.58</v>
      </c>
      <c r="D1129" s="389" t="s">
        <v>1159</v>
      </c>
      <c r="E1129" s="812"/>
      <c r="F1129" s="386">
        <f t="shared" si="161"/>
        <v>0</v>
      </c>
      <c r="G1129" s="289"/>
    </row>
    <row r="1130" spans="1:7" s="382" customFormat="1" ht="14.45" customHeight="1">
      <c r="A1130" s="390" t="s">
        <v>1309</v>
      </c>
      <c r="B1130" s="391" t="s">
        <v>1250</v>
      </c>
      <c r="C1130" s="379">
        <v>9.4</v>
      </c>
      <c r="D1130" s="392" t="s">
        <v>1159</v>
      </c>
      <c r="E1130" s="813"/>
      <c r="F1130" s="386">
        <f t="shared" si="161"/>
        <v>0</v>
      </c>
      <c r="G1130" s="289"/>
    </row>
    <row r="1131" spans="1:7" s="382" customFormat="1" ht="14.45" customHeight="1">
      <c r="A1131" s="390" t="s">
        <v>1310</v>
      </c>
      <c r="B1131" s="391" t="s">
        <v>1251</v>
      </c>
      <c r="C1131" s="379">
        <v>44.14</v>
      </c>
      <c r="D1131" s="392" t="s">
        <v>1159</v>
      </c>
      <c r="E1131" s="813"/>
      <c r="F1131" s="386">
        <f t="shared" si="161"/>
        <v>0</v>
      </c>
      <c r="G1131" s="289"/>
    </row>
    <row r="1132" spans="1:7" s="382" customFormat="1" ht="14.45" customHeight="1">
      <c r="A1132" s="390"/>
      <c r="B1132" s="410"/>
      <c r="C1132" s="379"/>
      <c r="D1132" s="389"/>
      <c r="E1132" s="813"/>
      <c r="F1132" s="386"/>
      <c r="G1132" s="289"/>
    </row>
    <row r="1133" spans="1:7" s="382" customFormat="1" ht="25.5" customHeight="1">
      <c r="A1133" s="387">
        <v>3.5</v>
      </c>
      <c r="B1133" s="411" t="s">
        <v>1706</v>
      </c>
      <c r="C1133" s="379">
        <v>6</v>
      </c>
      <c r="D1133" s="392" t="s">
        <v>1159</v>
      </c>
      <c r="E1133" s="813"/>
      <c r="F1133" s="386">
        <f>ROUND(C1133*E1133,2)</f>
        <v>0</v>
      </c>
      <c r="G1133" s="289"/>
    </row>
    <row r="1134" spans="1:7" s="382" customFormat="1" ht="14.45" customHeight="1">
      <c r="A1134" s="412"/>
      <c r="B1134" s="410"/>
      <c r="C1134" s="379"/>
      <c r="D1134" s="413"/>
      <c r="E1134" s="813"/>
      <c r="F1134" s="386"/>
      <c r="G1134" s="289"/>
    </row>
    <row r="1135" spans="1:7" s="382" customFormat="1" ht="14.45" customHeight="1">
      <c r="A1135" s="414">
        <v>3.6</v>
      </c>
      <c r="B1135" s="415" t="s">
        <v>1252</v>
      </c>
      <c r="C1135" s="379"/>
      <c r="D1135" s="389"/>
      <c r="E1135" s="813"/>
      <c r="F1135" s="386"/>
      <c r="G1135" s="289"/>
    </row>
    <row r="1136" spans="1:7" s="382" customFormat="1" ht="14.45" customHeight="1">
      <c r="A1136" s="390" t="s">
        <v>1501</v>
      </c>
      <c r="B1136" s="391" t="s">
        <v>1253</v>
      </c>
      <c r="C1136" s="379">
        <v>15.2</v>
      </c>
      <c r="D1136" s="389" t="s">
        <v>1</v>
      </c>
      <c r="E1136" s="813"/>
      <c r="F1136" s="386">
        <f>ROUND(C1136*E1136,2)</f>
        <v>0</v>
      </c>
      <c r="G1136" s="289"/>
    </row>
    <row r="1137" spans="1:7" s="382" customFormat="1" ht="14.45" customHeight="1">
      <c r="A1137" s="390" t="s">
        <v>1502</v>
      </c>
      <c r="B1137" s="411" t="s">
        <v>1516</v>
      </c>
      <c r="C1137" s="379">
        <v>1</v>
      </c>
      <c r="D1137" s="416" t="s">
        <v>957</v>
      </c>
      <c r="E1137" s="813"/>
      <c r="F1137" s="386">
        <f>ROUND(C1137*E1137,2)</f>
        <v>0</v>
      </c>
      <c r="G1137" s="289"/>
    </row>
    <row r="1138" spans="1:7" s="382" customFormat="1" ht="14.45" customHeight="1">
      <c r="A1138" s="390" t="s">
        <v>1503</v>
      </c>
      <c r="B1138" s="391" t="s">
        <v>1518</v>
      </c>
      <c r="C1138" s="417">
        <v>22.6</v>
      </c>
      <c r="D1138" s="389" t="s">
        <v>1227</v>
      </c>
      <c r="E1138" s="813"/>
      <c r="F1138" s="386">
        <f>ROUND(C1138*E1138,2)</f>
        <v>0</v>
      </c>
      <c r="G1138" s="289"/>
    </row>
    <row r="1139" spans="1:7" s="382" customFormat="1" ht="14.45" customHeight="1">
      <c r="A1139" s="418"/>
      <c r="B1139" s="410"/>
      <c r="C1139" s="379"/>
      <c r="D1139" s="389"/>
      <c r="E1139" s="813"/>
      <c r="F1139" s="386"/>
      <c r="G1139" s="289"/>
    </row>
    <row r="1140" spans="1:7" s="382" customFormat="1" ht="14.45" customHeight="1">
      <c r="A1140" s="387">
        <v>3.7</v>
      </c>
      <c r="B1140" s="419" t="s">
        <v>1254</v>
      </c>
      <c r="C1140" s="379"/>
      <c r="D1140" s="389"/>
      <c r="E1140" s="813"/>
      <c r="F1140" s="386"/>
      <c r="G1140" s="289"/>
    </row>
    <row r="1141" spans="1:7" s="382" customFormat="1" ht="14.45" customHeight="1">
      <c r="A1141" s="390" t="s">
        <v>1311</v>
      </c>
      <c r="B1141" s="391" t="s">
        <v>1255</v>
      </c>
      <c r="C1141" s="417">
        <v>23.25</v>
      </c>
      <c r="D1141" s="389" t="s">
        <v>1227</v>
      </c>
      <c r="E1141" s="813"/>
      <c r="F1141" s="386">
        <f>ROUND(C1141*E1141,2)</f>
        <v>0</v>
      </c>
      <c r="G1141" s="289"/>
    </row>
    <row r="1142" spans="1:7" s="382" customFormat="1" ht="14.45" customHeight="1">
      <c r="A1142" s="390" t="s">
        <v>1312</v>
      </c>
      <c r="B1142" s="391" t="s">
        <v>1517</v>
      </c>
      <c r="C1142" s="417">
        <v>23.25</v>
      </c>
      <c r="D1142" s="389" t="s">
        <v>1227</v>
      </c>
      <c r="E1142" s="813"/>
      <c r="F1142" s="386">
        <f>ROUND(C1142*E1142,2)</f>
        <v>0</v>
      </c>
      <c r="G1142" s="289"/>
    </row>
    <row r="1143" spans="1:7" s="382" customFormat="1" ht="14.45" customHeight="1">
      <c r="A1143" s="377"/>
      <c r="B1143" s="420"/>
      <c r="C1143" s="379"/>
      <c r="D1143" s="421"/>
      <c r="E1143" s="813"/>
      <c r="F1143" s="386"/>
      <c r="G1143" s="289"/>
    </row>
    <row r="1144" spans="1:7" s="382" customFormat="1" ht="14.45" customHeight="1">
      <c r="A1144" s="387">
        <v>3.8</v>
      </c>
      <c r="B1144" s="419" t="s">
        <v>1256</v>
      </c>
      <c r="C1144" s="379"/>
      <c r="D1144" s="421"/>
      <c r="E1144" s="813"/>
      <c r="F1144" s="386"/>
      <c r="G1144" s="289"/>
    </row>
    <row r="1145" spans="1:7" s="382" customFormat="1" ht="14.45" customHeight="1">
      <c r="A1145" s="390" t="s">
        <v>1313</v>
      </c>
      <c r="B1145" s="391" t="s">
        <v>1257</v>
      </c>
      <c r="C1145" s="417">
        <v>1</v>
      </c>
      <c r="D1145" s="422" t="s">
        <v>957</v>
      </c>
      <c r="E1145" s="813"/>
      <c r="F1145" s="386">
        <f t="shared" ref="F1145:F1155" si="162">ROUND(C1145*E1145,2)</f>
        <v>0</v>
      </c>
      <c r="G1145" s="289"/>
    </row>
    <row r="1146" spans="1:7" s="382" customFormat="1" ht="14.45" customHeight="1">
      <c r="A1146" s="390" t="s">
        <v>1314</v>
      </c>
      <c r="B1146" s="391" t="s">
        <v>1519</v>
      </c>
      <c r="C1146" s="417">
        <v>1</v>
      </c>
      <c r="D1146" s="422" t="s">
        <v>957</v>
      </c>
      <c r="E1146" s="813"/>
      <c r="F1146" s="386">
        <f t="shared" si="162"/>
        <v>0</v>
      </c>
      <c r="G1146" s="289"/>
    </row>
    <row r="1147" spans="1:7" s="382" customFormat="1" ht="14.45" customHeight="1">
      <c r="A1147" s="390" t="s">
        <v>1504</v>
      </c>
      <c r="B1147" s="391" t="s">
        <v>1521</v>
      </c>
      <c r="C1147" s="417">
        <v>1</v>
      </c>
      <c r="D1147" s="422" t="s">
        <v>957</v>
      </c>
      <c r="E1147" s="813"/>
      <c r="F1147" s="386">
        <f t="shared" si="162"/>
        <v>0</v>
      </c>
      <c r="G1147" s="289"/>
    </row>
    <row r="1148" spans="1:7" s="382" customFormat="1" ht="14.45" customHeight="1">
      <c r="A1148" s="390" t="s">
        <v>1505</v>
      </c>
      <c r="B1148" s="391" t="s">
        <v>1520</v>
      </c>
      <c r="C1148" s="417">
        <v>1</v>
      </c>
      <c r="D1148" s="422" t="s">
        <v>957</v>
      </c>
      <c r="E1148" s="813"/>
      <c r="F1148" s="386">
        <f t="shared" si="162"/>
        <v>0</v>
      </c>
      <c r="G1148" s="289"/>
    </row>
    <row r="1149" spans="1:7" s="382" customFormat="1" ht="14.45" customHeight="1">
      <c r="A1149" s="396" t="s">
        <v>1506</v>
      </c>
      <c r="B1149" s="425" t="s">
        <v>1258</v>
      </c>
      <c r="C1149" s="426">
        <v>1</v>
      </c>
      <c r="D1149" s="653" t="s">
        <v>957</v>
      </c>
      <c r="E1149" s="816"/>
      <c r="F1149" s="400">
        <f t="shared" si="162"/>
        <v>0</v>
      </c>
      <c r="G1149" s="289"/>
    </row>
    <row r="1150" spans="1:7" s="402" customFormat="1" ht="14.45" customHeight="1">
      <c r="A1150" s="403" t="s">
        <v>1507</v>
      </c>
      <c r="B1150" s="423" t="s">
        <v>1259</v>
      </c>
      <c r="C1150" s="417">
        <v>2</v>
      </c>
      <c r="D1150" s="422" t="s">
        <v>957</v>
      </c>
      <c r="E1150" s="813"/>
      <c r="F1150" s="386">
        <f t="shared" si="162"/>
        <v>0</v>
      </c>
      <c r="G1150" s="289"/>
    </row>
    <row r="1151" spans="1:7" s="402" customFormat="1" ht="14.45" customHeight="1">
      <c r="A1151" s="403" t="s">
        <v>1508</v>
      </c>
      <c r="B1151" s="423" t="s">
        <v>1515</v>
      </c>
      <c r="C1151" s="417">
        <v>1</v>
      </c>
      <c r="D1151" s="422" t="s">
        <v>957</v>
      </c>
      <c r="E1151" s="813"/>
      <c r="F1151" s="386">
        <f t="shared" si="162"/>
        <v>0</v>
      </c>
      <c r="G1151" s="289"/>
    </row>
    <row r="1152" spans="1:7" s="382" customFormat="1" ht="14.45" customHeight="1">
      <c r="A1152" s="390" t="s">
        <v>1509</v>
      </c>
      <c r="B1152" s="391" t="s">
        <v>1260</v>
      </c>
      <c r="C1152" s="417">
        <v>1</v>
      </c>
      <c r="D1152" s="422" t="s">
        <v>957</v>
      </c>
      <c r="E1152" s="813"/>
      <c r="F1152" s="381">
        <f t="shared" si="162"/>
        <v>0</v>
      </c>
      <c r="G1152" s="289"/>
    </row>
    <row r="1153" spans="1:10" s="382" customFormat="1" ht="14.45" customHeight="1">
      <c r="A1153" s="390" t="s">
        <v>1510</v>
      </c>
      <c r="B1153" s="393" t="s">
        <v>1261</v>
      </c>
      <c r="C1153" s="424">
        <v>1</v>
      </c>
      <c r="D1153" s="422" t="s">
        <v>957</v>
      </c>
      <c r="E1153" s="813"/>
      <c r="F1153" s="386">
        <f t="shared" si="162"/>
        <v>0</v>
      </c>
      <c r="G1153" s="289"/>
    </row>
    <row r="1154" spans="1:10" s="382" customFormat="1" ht="14.45" customHeight="1">
      <c r="A1154" s="390" t="s">
        <v>1511</v>
      </c>
      <c r="B1154" s="391" t="s">
        <v>1262</v>
      </c>
      <c r="C1154" s="417">
        <v>1</v>
      </c>
      <c r="D1154" s="380" t="s">
        <v>36</v>
      </c>
      <c r="E1154" s="813"/>
      <c r="F1154" s="386">
        <f t="shared" si="162"/>
        <v>0</v>
      </c>
      <c r="G1154" s="289"/>
      <c r="H1154" s="428"/>
    </row>
    <row r="1155" spans="1:10" s="382" customFormat="1" ht="14.45" customHeight="1">
      <c r="A1155" s="390" t="s">
        <v>1512</v>
      </c>
      <c r="B1155" s="391" t="s">
        <v>1513</v>
      </c>
      <c r="C1155" s="417">
        <v>1</v>
      </c>
      <c r="D1155" s="422" t="s">
        <v>36</v>
      </c>
      <c r="E1155" s="813"/>
      <c r="F1155" s="386">
        <f t="shared" si="162"/>
        <v>0</v>
      </c>
      <c r="G1155" s="289"/>
    </row>
    <row r="1156" spans="1:10" s="382" customFormat="1" ht="14.45" customHeight="1">
      <c r="A1156" s="429"/>
      <c r="B1156" s="430"/>
      <c r="C1156" s="431"/>
      <c r="D1156" s="432"/>
      <c r="E1156" s="813"/>
      <c r="F1156" s="386"/>
      <c r="G1156" s="289"/>
    </row>
    <row r="1157" spans="1:10" s="382" customFormat="1" ht="14.45" customHeight="1">
      <c r="A1157" s="387">
        <v>3.9</v>
      </c>
      <c r="B1157" s="388" t="s">
        <v>1263</v>
      </c>
      <c r="C1157" s="379"/>
      <c r="D1157" s="385"/>
      <c r="E1157" s="813"/>
      <c r="F1157" s="386"/>
      <c r="G1157" s="289"/>
    </row>
    <row r="1158" spans="1:10" s="382" customFormat="1" ht="14.45" customHeight="1">
      <c r="A1158" s="390" t="s">
        <v>1315</v>
      </c>
      <c r="B1158" s="391" t="s">
        <v>1467</v>
      </c>
      <c r="C1158" s="417">
        <v>4</v>
      </c>
      <c r="D1158" s="422" t="s">
        <v>957</v>
      </c>
      <c r="E1158" s="813"/>
      <c r="F1158" s="386">
        <f>ROUND(C1158*E1158,2)</f>
        <v>0</v>
      </c>
      <c r="G1158" s="289"/>
    </row>
    <row r="1159" spans="1:10" s="382" customFormat="1" ht="14.45" customHeight="1">
      <c r="A1159" s="390" t="s">
        <v>1316</v>
      </c>
      <c r="B1159" s="391" t="s">
        <v>1468</v>
      </c>
      <c r="C1159" s="417">
        <v>1</v>
      </c>
      <c r="D1159" s="422" t="s">
        <v>957</v>
      </c>
      <c r="E1159" s="813"/>
      <c r="F1159" s="386">
        <f>ROUND(C1159*E1159,2)</f>
        <v>0</v>
      </c>
      <c r="G1159" s="289"/>
    </row>
    <row r="1160" spans="1:10" s="382" customFormat="1" ht="14.45" customHeight="1">
      <c r="A1160" s="390" t="s">
        <v>1317</v>
      </c>
      <c r="B1160" s="391" t="s">
        <v>1218</v>
      </c>
      <c r="C1160" s="417">
        <v>1</v>
      </c>
      <c r="D1160" s="422" t="s">
        <v>957</v>
      </c>
      <c r="E1160" s="813"/>
      <c r="F1160" s="386">
        <f>ROUND(C1160*E1160,2)</f>
        <v>0</v>
      </c>
      <c r="G1160" s="289"/>
    </row>
    <row r="1161" spans="1:10" s="382" customFormat="1" ht="27.75" customHeight="1">
      <c r="A1161" s="390" t="s">
        <v>1318</v>
      </c>
      <c r="B1161" s="411" t="s">
        <v>1470</v>
      </c>
      <c r="C1161" s="417">
        <v>1</v>
      </c>
      <c r="D1161" s="422" t="s">
        <v>957</v>
      </c>
      <c r="E1161" s="813"/>
      <c r="F1161" s="386">
        <f>ROUND(C1161*E1161,2)</f>
        <v>0</v>
      </c>
      <c r="G1161" s="289"/>
    </row>
    <row r="1162" spans="1:10" s="382" customFormat="1" ht="14.45" customHeight="1">
      <c r="A1162" s="390"/>
      <c r="B1162" s="410"/>
      <c r="C1162" s="379"/>
      <c r="D1162" s="385"/>
      <c r="E1162" s="813"/>
      <c r="F1162" s="386"/>
      <c r="G1162" s="289"/>
    </row>
    <row r="1163" spans="1:10" s="382" customFormat="1" ht="14.45" customHeight="1">
      <c r="A1163" s="433">
        <v>3.1</v>
      </c>
      <c r="B1163" s="434" t="s">
        <v>1264</v>
      </c>
      <c r="C1163" s="379">
        <v>1</v>
      </c>
      <c r="D1163" s="422" t="s">
        <v>957</v>
      </c>
      <c r="E1163" s="813"/>
      <c r="F1163" s="386">
        <f>ROUND(C1163*E1163,2)</f>
        <v>0</v>
      </c>
      <c r="G1163" s="289"/>
    </row>
    <row r="1164" spans="1:10" s="348" customFormat="1">
      <c r="A1164" s="343"/>
      <c r="B1164" s="435"/>
      <c r="C1164" s="345"/>
      <c r="D1164" s="346"/>
      <c r="E1164" s="235"/>
      <c r="F1164" s="242"/>
      <c r="G1164" s="289"/>
      <c r="J1164" s="342"/>
    </row>
    <row r="1165" spans="1:10" s="359" customFormat="1">
      <c r="A1165" s="356">
        <v>4</v>
      </c>
      <c r="B1165" s="338" t="s">
        <v>1198</v>
      </c>
      <c r="C1165" s="371"/>
      <c r="D1165" s="340"/>
      <c r="E1165" s="811"/>
      <c r="F1165" s="355"/>
      <c r="G1165" s="289"/>
    </row>
    <row r="1166" spans="1:10" s="358" customFormat="1">
      <c r="A1166" s="356">
        <v>4.0999999999999996</v>
      </c>
      <c r="B1166" s="357" t="s">
        <v>33</v>
      </c>
      <c r="C1166" s="345"/>
      <c r="D1166" s="346"/>
      <c r="E1166" s="808"/>
      <c r="F1166" s="347"/>
      <c r="G1166" s="289"/>
      <c r="J1166" s="359"/>
    </row>
    <row r="1167" spans="1:10" s="358" customFormat="1">
      <c r="A1167" s="360" t="s">
        <v>148</v>
      </c>
      <c r="B1167" s="349" t="s">
        <v>1496</v>
      </c>
      <c r="C1167" s="345">
        <v>20.23</v>
      </c>
      <c r="D1167" s="346" t="s">
        <v>1228</v>
      </c>
      <c r="E1167" s="806"/>
      <c r="F1167" s="347">
        <f t="shared" ref="F1167:F1170" si="163">ROUND(C1167*E1167,2)</f>
        <v>0</v>
      </c>
      <c r="G1167" s="289"/>
    </row>
    <row r="1168" spans="1:10" s="358" customFormat="1" ht="25.5">
      <c r="A1168" s="360" t="s">
        <v>149</v>
      </c>
      <c r="B1168" s="349" t="s">
        <v>1200</v>
      </c>
      <c r="C1168" s="345">
        <v>12.96</v>
      </c>
      <c r="D1168" s="367" t="s">
        <v>1229</v>
      </c>
      <c r="E1168" s="806"/>
      <c r="F1168" s="347">
        <f t="shared" si="163"/>
        <v>0</v>
      </c>
      <c r="G1168" s="289"/>
      <c r="H1168" s="345"/>
      <c r="I1168" s="361"/>
      <c r="J1168" s="359"/>
    </row>
    <row r="1169" spans="1:10" s="358" customFormat="1">
      <c r="A1169" s="360" t="s">
        <v>150</v>
      </c>
      <c r="B1169" s="349" t="s">
        <v>1201</v>
      </c>
      <c r="C1169" s="345">
        <v>0.43</v>
      </c>
      <c r="D1169" s="367" t="s">
        <v>1229</v>
      </c>
      <c r="E1169" s="806"/>
      <c r="F1169" s="347">
        <f t="shared" si="163"/>
        <v>0</v>
      </c>
      <c r="G1169" s="289"/>
      <c r="H1169" s="345"/>
      <c r="I1169" s="361"/>
      <c r="J1169" s="359"/>
    </row>
    <row r="1170" spans="1:10" s="358" customFormat="1" ht="26.25" customHeight="1">
      <c r="A1170" s="360" t="s">
        <v>151</v>
      </c>
      <c r="B1170" s="373" t="s">
        <v>1202</v>
      </c>
      <c r="C1170" s="345">
        <v>9.4499999999999993</v>
      </c>
      <c r="D1170" s="350" t="s">
        <v>1141</v>
      </c>
      <c r="E1170" s="806"/>
      <c r="F1170" s="347">
        <f t="shared" si="163"/>
        <v>0</v>
      </c>
      <c r="G1170" s="289"/>
      <c r="J1170" s="359"/>
    </row>
    <row r="1171" spans="1:10" s="348" customFormat="1">
      <c r="A1171" s="360"/>
      <c r="B1171" s="349"/>
      <c r="C1171" s="345"/>
      <c r="D1171" s="367"/>
      <c r="E1171" s="806"/>
      <c r="F1171" s="347"/>
      <c r="G1171" s="289"/>
      <c r="J1171" s="342"/>
    </row>
    <row r="1172" spans="1:10" s="358" customFormat="1" ht="12" customHeight="1">
      <c r="A1172" s="356">
        <v>4.2</v>
      </c>
      <c r="B1172" s="338" t="s">
        <v>1232</v>
      </c>
      <c r="C1172" s="345"/>
      <c r="D1172" s="367"/>
      <c r="E1172" s="806"/>
      <c r="F1172" s="347"/>
      <c r="G1172" s="289"/>
      <c r="J1172" s="359"/>
    </row>
    <row r="1173" spans="1:10" s="358" customFormat="1">
      <c r="A1173" s="360" t="s">
        <v>1319</v>
      </c>
      <c r="B1173" s="349" t="s">
        <v>1203</v>
      </c>
      <c r="C1173" s="345">
        <v>0.56999999999999995</v>
      </c>
      <c r="D1173" s="346" t="s">
        <v>1116</v>
      </c>
      <c r="E1173" s="806"/>
      <c r="F1173" s="347">
        <f t="shared" ref="F1173:F1182" si="164">ROUND(C1173*E1173,2)</f>
        <v>0</v>
      </c>
      <c r="G1173" s="289"/>
      <c r="H1173" s="436"/>
      <c r="J1173" s="359"/>
    </row>
    <row r="1174" spans="1:10" s="358" customFormat="1">
      <c r="A1174" s="360" t="s">
        <v>1320</v>
      </c>
      <c r="B1174" s="349" t="s">
        <v>1204</v>
      </c>
      <c r="C1174" s="345">
        <v>4.71</v>
      </c>
      <c r="D1174" s="346" t="s">
        <v>1116</v>
      </c>
      <c r="E1174" s="806"/>
      <c r="F1174" s="347">
        <f t="shared" ref="F1174:F1175" si="165">ROUND(E1174*C1174,2)</f>
        <v>0</v>
      </c>
      <c r="G1174" s="289"/>
      <c r="H1174" s="437"/>
      <c r="J1174" s="359"/>
    </row>
    <row r="1175" spans="1:10" s="358" customFormat="1">
      <c r="A1175" s="360" t="s">
        <v>1321</v>
      </c>
      <c r="B1175" s="349" t="s">
        <v>1220</v>
      </c>
      <c r="C1175" s="345">
        <v>2.19</v>
      </c>
      <c r="D1175" s="346" t="s">
        <v>1116</v>
      </c>
      <c r="E1175" s="806"/>
      <c r="F1175" s="347">
        <f t="shared" si="165"/>
        <v>0</v>
      </c>
      <c r="G1175" s="289"/>
      <c r="H1175" s="437"/>
      <c r="J1175" s="359"/>
    </row>
    <row r="1176" spans="1:10" s="358" customFormat="1">
      <c r="A1176" s="360" t="s">
        <v>1322</v>
      </c>
      <c r="B1176" s="349" t="s">
        <v>1205</v>
      </c>
      <c r="C1176" s="345">
        <v>0.62</v>
      </c>
      <c r="D1176" s="346" t="s">
        <v>1116</v>
      </c>
      <c r="E1176" s="806"/>
      <c r="F1176" s="347">
        <f t="shared" si="164"/>
        <v>0</v>
      </c>
      <c r="G1176" s="289"/>
      <c r="J1176" s="359"/>
    </row>
    <row r="1177" spans="1:10" s="358" customFormat="1">
      <c r="A1177" s="360" t="s">
        <v>1323</v>
      </c>
      <c r="B1177" s="349" t="s">
        <v>1233</v>
      </c>
      <c r="C1177" s="345">
        <v>1.05</v>
      </c>
      <c r="D1177" s="346" t="s">
        <v>1116</v>
      </c>
      <c r="E1177" s="806"/>
      <c r="F1177" s="347">
        <f t="shared" si="164"/>
        <v>0</v>
      </c>
      <c r="G1177" s="289"/>
      <c r="J1177" s="359"/>
    </row>
    <row r="1178" spans="1:10" s="358" customFormat="1">
      <c r="A1178" s="360" t="s">
        <v>1324</v>
      </c>
      <c r="B1178" s="349" t="s">
        <v>1223</v>
      </c>
      <c r="C1178" s="345">
        <v>0.19</v>
      </c>
      <c r="D1178" s="346" t="s">
        <v>1116</v>
      </c>
      <c r="E1178" s="806"/>
      <c r="F1178" s="347">
        <f t="shared" si="164"/>
        <v>0</v>
      </c>
      <c r="G1178" s="289"/>
      <c r="J1178" s="359"/>
    </row>
    <row r="1179" spans="1:10" s="358" customFormat="1">
      <c r="A1179" s="360" t="s">
        <v>1325</v>
      </c>
      <c r="B1179" s="349" t="s">
        <v>1224</v>
      </c>
      <c r="C1179" s="345">
        <v>0.13</v>
      </c>
      <c r="D1179" s="346" t="s">
        <v>1116</v>
      </c>
      <c r="E1179" s="806"/>
      <c r="F1179" s="347">
        <f t="shared" si="164"/>
        <v>0</v>
      </c>
      <c r="G1179" s="289"/>
      <c r="H1179" s="345"/>
      <c r="J1179" s="359"/>
    </row>
    <row r="1180" spans="1:10" s="358" customFormat="1">
      <c r="A1180" s="360" t="s">
        <v>1326</v>
      </c>
      <c r="B1180" s="349" t="s">
        <v>1225</v>
      </c>
      <c r="C1180" s="345">
        <v>0.15</v>
      </c>
      <c r="D1180" s="346" t="s">
        <v>1116</v>
      </c>
      <c r="E1180" s="806"/>
      <c r="F1180" s="347">
        <f t="shared" si="164"/>
        <v>0</v>
      </c>
      <c r="G1180" s="289"/>
      <c r="H1180" s="345"/>
      <c r="J1180" s="359"/>
    </row>
    <row r="1181" spans="1:10" s="358" customFormat="1">
      <c r="A1181" s="360" t="s">
        <v>1327</v>
      </c>
      <c r="B1181" s="349" t="s">
        <v>1206</v>
      </c>
      <c r="C1181" s="345">
        <v>0.7</v>
      </c>
      <c r="D1181" s="346" t="s">
        <v>1116</v>
      </c>
      <c r="E1181" s="806"/>
      <c r="F1181" s="347">
        <f t="shared" si="164"/>
        <v>0</v>
      </c>
      <c r="G1181" s="289"/>
      <c r="J1181" s="359"/>
    </row>
    <row r="1182" spans="1:10" s="358" customFormat="1">
      <c r="A1182" s="360" t="s">
        <v>1328</v>
      </c>
      <c r="B1182" s="349" t="s">
        <v>1234</v>
      </c>
      <c r="C1182" s="345">
        <v>4.7</v>
      </c>
      <c r="D1182" s="346" t="s">
        <v>1116</v>
      </c>
      <c r="E1182" s="806"/>
      <c r="F1182" s="347">
        <f t="shared" si="164"/>
        <v>0</v>
      </c>
      <c r="G1182" s="289"/>
      <c r="J1182" s="359"/>
    </row>
    <row r="1183" spans="1:10" s="358" customFormat="1" ht="25.5">
      <c r="A1183" s="360" t="s">
        <v>1329</v>
      </c>
      <c r="B1183" s="349" t="s">
        <v>1207</v>
      </c>
      <c r="C1183" s="345">
        <v>15.94</v>
      </c>
      <c r="D1183" s="346" t="s">
        <v>1159</v>
      </c>
      <c r="E1183" s="806"/>
      <c r="F1183" s="347">
        <f>ROUND(C1183*E1183,2)</f>
        <v>0</v>
      </c>
      <c r="G1183" s="289"/>
      <c r="J1183" s="359"/>
    </row>
    <row r="1184" spans="1:10" s="348" customFormat="1">
      <c r="A1184" s="360"/>
      <c r="B1184" s="349"/>
      <c r="C1184" s="345"/>
      <c r="D1184" s="346"/>
      <c r="E1184" s="806"/>
      <c r="F1184" s="347"/>
      <c r="G1184" s="289"/>
      <c r="J1184" s="342"/>
    </row>
    <row r="1185" spans="1:27" s="358" customFormat="1" ht="12" customHeight="1">
      <c r="A1185" s="356">
        <v>4.3</v>
      </c>
      <c r="B1185" s="338" t="s">
        <v>345</v>
      </c>
      <c r="C1185" s="345"/>
      <c r="D1185" s="367"/>
      <c r="E1185" s="806"/>
      <c r="F1185" s="347"/>
      <c r="G1185" s="289"/>
      <c r="J1185" s="359"/>
    </row>
    <row r="1186" spans="1:27" s="358" customFormat="1">
      <c r="A1186" s="360" t="s">
        <v>1330</v>
      </c>
      <c r="B1186" s="349" t="s">
        <v>1208</v>
      </c>
      <c r="C1186" s="345">
        <v>15.72</v>
      </c>
      <c r="D1186" s="346" t="s">
        <v>1159</v>
      </c>
      <c r="E1186" s="806"/>
      <c r="F1186" s="347">
        <f t="shared" ref="F1186:F1187" si="166">ROUND(E1186*C1186,2)</f>
        <v>0</v>
      </c>
      <c r="G1186" s="289"/>
      <c r="J1186" s="359"/>
    </row>
    <row r="1187" spans="1:27" s="358" customFormat="1">
      <c r="A1187" s="360" t="s">
        <v>1331</v>
      </c>
      <c r="B1187" s="349" t="s">
        <v>1209</v>
      </c>
      <c r="C1187" s="345">
        <v>64.97</v>
      </c>
      <c r="D1187" s="346" t="s">
        <v>1159</v>
      </c>
      <c r="E1187" s="806"/>
      <c r="F1187" s="347">
        <f t="shared" si="166"/>
        <v>0</v>
      </c>
      <c r="G1187" s="289"/>
      <c r="J1187" s="359"/>
    </row>
    <row r="1188" spans="1:27" s="358" customFormat="1">
      <c r="A1188" s="360"/>
      <c r="B1188" s="349"/>
      <c r="C1188" s="345"/>
      <c r="D1188" s="346"/>
      <c r="E1188" s="806"/>
      <c r="F1188" s="347"/>
      <c r="G1188" s="289"/>
      <c r="J1188" s="359"/>
    </row>
    <row r="1189" spans="1:27" s="441" customFormat="1" ht="13.5" customHeight="1">
      <c r="A1189" s="356">
        <v>4.4000000000000004</v>
      </c>
      <c r="B1189" s="438" t="s">
        <v>200</v>
      </c>
      <c r="C1189" s="345"/>
      <c r="D1189" s="439"/>
      <c r="E1189" s="817"/>
      <c r="F1189" s="440"/>
      <c r="G1189" s="289"/>
      <c r="H1189" s="361"/>
      <c r="I1189" s="358"/>
      <c r="J1189" s="358"/>
      <c r="K1189" s="358"/>
      <c r="L1189" s="358"/>
      <c r="M1189" s="358"/>
      <c r="N1189" s="358"/>
      <c r="O1189" s="358"/>
      <c r="P1189" s="358"/>
      <c r="Q1189" s="358"/>
      <c r="R1189" s="358"/>
      <c r="S1189" s="358"/>
      <c r="T1189" s="358"/>
      <c r="U1189" s="358"/>
      <c r="V1189" s="358"/>
      <c r="W1189" s="358"/>
      <c r="X1189" s="358"/>
      <c r="Y1189" s="358"/>
      <c r="Z1189" s="358"/>
      <c r="AA1189" s="358"/>
    </row>
    <row r="1190" spans="1:27" s="358" customFormat="1">
      <c r="A1190" s="360" t="s">
        <v>1332</v>
      </c>
      <c r="B1190" s="349" t="s">
        <v>1210</v>
      </c>
      <c r="C1190" s="345">
        <v>107.29</v>
      </c>
      <c r="D1190" s="346" t="s">
        <v>1159</v>
      </c>
      <c r="E1190" s="806"/>
      <c r="F1190" s="347">
        <f t="shared" ref="F1190:F1198" si="167">ROUND(E1190*C1190,2)</f>
        <v>0</v>
      </c>
      <c r="G1190" s="289"/>
      <c r="J1190" s="359"/>
    </row>
    <row r="1191" spans="1:27" s="358" customFormat="1">
      <c r="A1191" s="362" t="s">
        <v>1333</v>
      </c>
      <c r="B1191" s="363" t="s">
        <v>1150</v>
      </c>
      <c r="C1191" s="364">
        <v>48.99</v>
      </c>
      <c r="D1191" s="365" t="s">
        <v>1159</v>
      </c>
      <c r="E1191" s="809"/>
      <c r="F1191" s="366">
        <f t="shared" si="167"/>
        <v>0</v>
      </c>
      <c r="G1191" s="289"/>
      <c r="J1191" s="359"/>
    </row>
    <row r="1192" spans="1:27" s="358" customFormat="1">
      <c r="A1192" s="360" t="s">
        <v>1334</v>
      </c>
      <c r="B1192" s="349" t="s">
        <v>1211</v>
      </c>
      <c r="C1192" s="345">
        <v>31.3</v>
      </c>
      <c r="D1192" s="346" t="s">
        <v>1159</v>
      </c>
      <c r="E1192" s="806"/>
      <c r="F1192" s="347">
        <f t="shared" si="167"/>
        <v>0</v>
      </c>
      <c r="G1192" s="289"/>
      <c r="J1192" s="359"/>
    </row>
    <row r="1193" spans="1:27" s="358" customFormat="1">
      <c r="A1193" s="360" t="s">
        <v>1335</v>
      </c>
      <c r="B1193" s="349" t="s">
        <v>1212</v>
      </c>
      <c r="C1193" s="345">
        <v>35</v>
      </c>
      <c r="D1193" s="346" t="s">
        <v>1159</v>
      </c>
      <c r="E1193" s="806"/>
      <c r="F1193" s="347">
        <f t="shared" si="167"/>
        <v>0</v>
      </c>
      <c r="G1193" s="289"/>
      <c r="J1193" s="359"/>
    </row>
    <row r="1194" spans="1:27" s="358" customFormat="1">
      <c r="A1194" s="360" t="s">
        <v>1336</v>
      </c>
      <c r="B1194" s="349" t="s">
        <v>1153</v>
      </c>
      <c r="C1194" s="345">
        <v>82.32</v>
      </c>
      <c r="D1194" s="346" t="s">
        <v>1</v>
      </c>
      <c r="E1194" s="806"/>
      <c r="F1194" s="347">
        <f t="shared" si="167"/>
        <v>0</v>
      </c>
      <c r="G1194" s="289"/>
      <c r="J1194" s="359"/>
    </row>
    <row r="1195" spans="1:27" s="358" customFormat="1">
      <c r="A1195" s="360" t="s">
        <v>1337</v>
      </c>
      <c r="B1195" s="349" t="s">
        <v>1161</v>
      </c>
      <c r="C1195" s="345">
        <v>20</v>
      </c>
      <c r="D1195" s="346" t="s">
        <v>1</v>
      </c>
      <c r="E1195" s="806"/>
      <c r="F1195" s="347">
        <f t="shared" si="167"/>
        <v>0</v>
      </c>
      <c r="G1195" s="289"/>
      <c r="J1195" s="359"/>
    </row>
    <row r="1196" spans="1:27" s="358" customFormat="1">
      <c r="A1196" s="360" t="s">
        <v>1338</v>
      </c>
      <c r="B1196" s="349" t="s">
        <v>1213</v>
      </c>
      <c r="C1196" s="345">
        <v>18.399999999999999</v>
      </c>
      <c r="D1196" s="346" t="s">
        <v>1</v>
      </c>
      <c r="E1196" s="806"/>
      <c r="F1196" s="347">
        <f t="shared" si="167"/>
        <v>0</v>
      </c>
      <c r="G1196" s="289"/>
      <c r="J1196" s="359"/>
    </row>
    <row r="1197" spans="1:27" s="358" customFormat="1">
      <c r="A1197" s="360" t="s">
        <v>1339</v>
      </c>
      <c r="B1197" s="349" t="s">
        <v>1214</v>
      </c>
      <c r="C1197" s="345">
        <v>2</v>
      </c>
      <c r="D1197" s="346" t="s">
        <v>957</v>
      </c>
      <c r="E1197" s="806"/>
      <c r="F1197" s="347">
        <f t="shared" si="167"/>
        <v>0</v>
      </c>
      <c r="G1197" s="289"/>
      <c r="J1197" s="359"/>
    </row>
    <row r="1198" spans="1:27" s="358" customFormat="1">
      <c r="A1198" s="360" t="s">
        <v>1340</v>
      </c>
      <c r="B1198" s="349" t="s">
        <v>1215</v>
      </c>
      <c r="C1198" s="345">
        <v>160.74</v>
      </c>
      <c r="D1198" s="346" t="s">
        <v>1159</v>
      </c>
      <c r="E1198" s="806"/>
      <c r="F1198" s="347">
        <f t="shared" si="167"/>
        <v>0</v>
      </c>
      <c r="G1198" s="289"/>
      <c r="J1198" s="359"/>
    </row>
    <row r="1199" spans="1:27" s="358" customFormat="1">
      <c r="A1199" s="360"/>
      <c r="B1199" s="349"/>
      <c r="C1199" s="345"/>
      <c r="D1199" s="346"/>
      <c r="E1199" s="806"/>
      <c r="F1199" s="347">
        <v>0</v>
      </c>
      <c r="G1199" s="289"/>
      <c r="J1199" s="359"/>
    </row>
    <row r="1200" spans="1:27" s="402" customFormat="1">
      <c r="A1200" s="442">
        <v>4.5</v>
      </c>
      <c r="B1200" s="443" t="s">
        <v>1216</v>
      </c>
      <c r="C1200" s="444"/>
      <c r="D1200" s="445"/>
      <c r="E1200" s="818"/>
      <c r="F1200" s="446">
        <v>0</v>
      </c>
      <c r="G1200" s="289"/>
      <c r="H1200" s="351"/>
      <c r="I1200" s="348"/>
      <c r="J1200" s="348"/>
      <c r="K1200" s="348"/>
      <c r="L1200" s="348"/>
      <c r="M1200" s="348"/>
      <c r="N1200" s="348"/>
      <c r="O1200" s="348"/>
      <c r="P1200" s="348"/>
      <c r="Q1200" s="348"/>
      <c r="R1200" s="348"/>
      <c r="S1200" s="348"/>
      <c r="T1200" s="348"/>
      <c r="U1200" s="348"/>
      <c r="V1200" s="348"/>
      <c r="W1200" s="348"/>
      <c r="X1200" s="348"/>
      <c r="Y1200" s="348"/>
      <c r="Z1200" s="348"/>
      <c r="AA1200" s="348"/>
    </row>
    <row r="1201" spans="1:27" s="348" customFormat="1" ht="24.75" customHeight="1">
      <c r="A1201" s="360" t="s">
        <v>1703</v>
      </c>
      <c r="B1201" s="349" t="s">
        <v>1226</v>
      </c>
      <c r="C1201" s="345">
        <v>1</v>
      </c>
      <c r="D1201" s="346" t="s">
        <v>957</v>
      </c>
      <c r="E1201" s="806"/>
      <c r="F1201" s="347">
        <f t="shared" ref="F1201" si="168">+ROUND(C1201*E1201,2)</f>
        <v>0</v>
      </c>
      <c r="G1201" s="289"/>
      <c r="J1201" s="342"/>
    </row>
    <row r="1202" spans="1:27" s="348" customFormat="1" ht="26.25" customHeight="1">
      <c r="A1202" s="360" t="s">
        <v>1704</v>
      </c>
      <c r="B1202" s="349" t="s">
        <v>1222</v>
      </c>
      <c r="C1202" s="345">
        <v>1</v>
      </c>
      <c r="D1202" s="346" t="s">
        <v>957</v>
      </c>
      <c r="E1202" s="806"/>
      <c r="F1202" s="347">
        <f t="shared" ref="F1202" si="169">ROUND(E1202*C1202,2)</f>
        <v>0</v>
      </c>
      <c r="G1202" s="289"/>
      <c r="J1202" s="342"/>
    </row>
    <row r="1203" spans="1:27" s="348" customFormat="1">
      <c r="A1203" s="360"/>
      <c r="B1203" s="349"/>
      <c r="C1203" s="345"/>
      <c r="D1203" s="346"/>
      <c r="E1203" s="806"/>
      <c r="F1203" s="347"/>
      <c r="G1203" s="289"/>
      <c r="J1203" s="342"/>
    </row>
    <row r="1204" spans="1:27" s="402" customFormat="1">
      <c r="A1204" s="442">
        <v>4.5999999999999996</v>
      </c>
      <c r="B1204" s="443" t="s">
        <v>680</v>
      </c>
      <c r="C1204" s="444"/>
      <c r="D1204" s="445"/>
      <c r="E1204" s="818"/>
      <c r="F1204" s="446">
        <v>0</v>
      </c>
      <c r="G1204" s="289"/>
      <c r="H1204" s="351"/>
      <c r="I1204" s="348"/>
      <c r="J1204" s="348"/>
      <c r="K1204" s="348"/>
      <c r="L1204" s="348"/>
      <c r="M1204" s="348"/>
      <c r="N1204" s="348"/>
      <c r="O1204" s="348"/>
      <c r="P1204" s="348"/>
      <c r="Q1204" s="348"/>
      <c r="R1204" s="348"/>
      <c r="S1204" s="348"/>
      <c r="T1204" s="348"/>
      <c r="U1204" s="348"/>
      <c r="V1204" s="348"/>
      <c r="W1204" s="348"/>
      <c r="X1204" s="348"/>
      <c r="Y1204" s="348"/>
      <c r="Z1204" s="348"/>
      <c r="AA1204" s="348"/>
    </row>
    <row r="1205" spans="1:27" s="348" customFormat="1" ht="25.5">
      <c r="A1205" s="360" t="s">
        <v>1341</v>
      </c>
      <c r="B1205" s="349" t="s">
        <v>1255</v>
      </c>
      <c r="C1205" s="345">
        <v>28.41</v>
      </c>
      <c r="D1205" s="346" t="s">
        <v>1227</v>
      </c>
      <c r="E1205" s="806"/>
      <c r="F1205" s="347">
        <f t="shared" ref="F1205" si="170">+ROUND(C1205*E1205,2)</f>
        <v>0</v>
      </c>
      <c r="G1205" s="289"/>
      <c r="J1205" s="342"/>
    </row>
    <row r="1206" spans="1:27" s="348" customFormat="1" ht="15.75" customHeight="1">
      <c r="A1206" s="360" t="s">
        <v>1342</v>
      </c>
      <c r="B1206" s="349" t="s">
        <v>1221</v>
      </c>
      <c r="C1206" s="345">
        <v>1</v>
      </c>
      <c r="D1206" s="346" t="s">
        <v>957</v>
      </c>
      <c r="E1206" s="806"/>
      <c r="F1206" s="347">
        <f t="shared" ref="F1206" si="171">ROUND(E1206*C1206,2)</f>
        <v>0</v>
      </c>
      <c r="G1206" s="289"/>
      <c r="J1206" s="342"/>
    </row>
    <row r="1207" spans="1:27" s="358" customFormat="1">
      <c r="A1207" s="360"/>
      <c r="B1207" s="349"/>
      <c r="C1207" s="345"/>
      <c r="D1207" s="346"/>
      <c r="E1207" s="806"/>
      <c r="F1207" s="347"/>
      <c r="G1207" s="289"/>
      <c r="J1207" s="359"/>
    </row>
    <row r="1208" spans="1:27" s="441" customFormat="1">
      <c r="A1208" s="447">
        <v>4.7</v>
      </c>
      <c r="B1208" s="438" t="s">
        <v>1217</v>
      </c>
      <c r="C1208" s="448"/>
      <c r="D1208" s="449"/>
      <c r="E1208" s="817"/>
      <c r="F1208" s="440"/>
      <c r="G1208" s="289"/>
      <c r="H1208" s="361"/>
      <c r="I1208" s="358"/>
      <c r="J1208" s="358"/>
      <c r="K1208" s="358"/>
      <c r="L1208" s="358"/>
      <c r="M1208" s="358"/>
      <c r="N1208" s="358"/>
      <c r="O1208" s="358"/>
      <c r="P1208" s="358"/>
      <c r="Q1208" s="358"/>
      <c r="R1208" s="358"/>
      <c r="S1208" s="358"/>
      <c r="T1208" s="358"/>
      <c r="U1208" s="358"/>
      <c r="V1208" s="358"/>
      <c r="W1208" s="358"/>
      <c r="X1208" s="358"/>
      <c r="Y1208" s="358"/>
      <c r="Z1208" s="358"/>
      <c r="AA1208" s="358"/>
    </row>
    <row r="1209" spans="1:27" s="358" customFormat="1">
      <c r="A1209" s="360" t="s">
        <v>1343</v>
      </c>
      <c r="B1209" s="349" t="s">
        <v>1467</v>
      </c>
      <c r="C1209" s="345">
        <v>4</v>
      </c>
      <c r="D1209" s="346" t="s">
        <v>957</v>
      </c>
      <c r="E1209" s="806"/>
      <c r="F1209" s="347">
        <f t="shared" ref="F1209:F1211" si="172">ROUND(E1209*C1209,2)</f>
        <v>0</v>
      </c>
      <c r="G1209" s="289"/>
      <c r="J1209" s="359"/>
    </row>
    <row r="1210" spans="1:27" s="358" customFormat="1">
      <c r="A1210" s="360" t="s">
        <v>1344</v>
      </c>
      <c r="B1210" s="349" t="s">
        <v>1468</v>
      </c>
      <c r="C1210" s="345">
        <v>1</v>
      </c>
      <c r="D1210" s="346" t="s">
        <v>957</v>
      </c>
      <c r="E1210" s="806"/>
      <c r="F1210" s="347">
        <f t="shared" si="172"/>
        <v>0</v>
      </c>
      <c r="G1210" s="289"/>
      <c r="J1210" s="359"/>
    </row>
    <row r="1211" spans="1:27" s="358" customFormat="1">
      <c r="A1211" s="360" t="s">
        <v>1345</v>
      </c>
      <c r="B1211" s="349" t="s">
        <v>1218</v>
      </c>
      <c r="C1211" s="345">
        <v>1</v>
      </c>
      <c r="D1211" s="346" t="s">
        <v>957</v>
      </c>
      <c r="E1211" s="806"/>
      <c r="F1211" s="347">
        <f t="shared" si="172"/>
        <v>0</v>
      </c>
      <c r="G1211" s="289"/>
      <c r="J1211" s="359"/>
    </row>
    <row r="1212" spans="1:27" s="358" customFormat="1" ht="26.25" customHeight="1">
      <c r="A1212" s="360" t="s">
        <v>1346</v>
      </c>
      <c r="B1212" s="373" t="s">
        <v>1469</v>
      </c>
      <c r="C1212" s="450">
        <v>1</v>
      </c>
      <c r="D1212" s="449" t="s">
        <v>957</v>
      </c>
      <c r="E1212" s="806"/>
      <c r="F1212" s="347">
        <f>ROUND(C1212*E1212,2)</f>
        <v>0</v>
      </c>
      <c r="G1212" s="289"/>
      <c r="J1212" s="359"/>
    </row>
    <row r="1213" spans="1:27" s="358" customFormat="1">
      <c r="A1213" s="360"/>
      <c r="B1213" s="349"/>
      <c r="C1213" s="450"/>
      <c r="D1213" s="346"/>
      <c r="E1213" s="806"/>
      <c r="F1213" s="347"/>
      <c r="G1213" s="289"/>
      <c r="J1213" s="359"/>
    </row>
    <row r="1214" spans="1:27" s="441" customFormat="1">
      <c r="A1214" s="447">
        <v>4.8</v>
      </c>
      <c r="B1214" s="438" t="s">
        <v>1264</v>
      </c>
      <c r="C1214" s="448">
        <v>1</v>
      </c>
      <c r="D1214" s="449" t="s">
        <v>957</v>
      </c>
      <c r="E1214" s="817"/>
      <c r="F1214" s="440">
        <f t="shared" ref="F1214" si="173">ROUND(E1214*C1214,2)</f>
        <v>0</v>
      </c>
      <c r="G1214" s="289"/>
      <c r="H1214" s="361"/>
      <c r="I1214" s="358"/>
      <c r="J1214" s="358"/>
      <c r="K1214" s="358"/>
      <c r="L1214" s="358"/>
      <c r="M1214" s="358"/>
      <c r="N1214" s="358"/>
      <c r="O1214" s="358"/>
      <c r="P1214" s="358"/>
      <c r="Q1214" s="358"/>
      <c r="R1214" s="358"/>
      <c r="S1214" s="358"/>
      <c r="T1214" s="358"/>
      <c r="U1214" s="358"/>
      <c r="V1214" s="358"/>
      <c r="W1214" s="358"/>
      <c r="X1214" s="358"/>
      <c r="Y1214" s="358"/>
      <c r="Z1214" s="358"/>
      <c r="AA1214" s="358"/>
    </row>
    <row r="1215" spans="1:27" s="441" customFormat="1" ht="8.25" customHeight="1">
      <c r="A1215" s="452"/>
      <c r="B1215" s="453"/>
      <c r="C1215" s="454"/>
      <c r="D1215" s="445"/>
      <c r="E1215" s="820"/>
      <c r="F1215" s="240"/>
      <c r="G1215" s="289"/>
      <c r="H1215" s="361"/>
      <c r="I1215" s="358"/>
      <c r="J1215" s="358"/>
      <c r="K1215" s="358"/>
      <c r="L1215" s="358"/>
      <c r="M1215" s="358"/>
      <c r="N1215" s="358"/>
      <c r="O1215" s="358"/>
      <c r="P1215" s="358"/>
      <c r="Q1215" s="358"/>
      <c r="R1215" s="358"/>
      <c r="S1215" s="358"/>
      <c r="T1215" s="358"/>
      <c r="U1215" s="358"/>
      <c r="V1215" s="358"/>
      <c r="W1215" s="358"/>
      <c r="X1215" s="358"/>
      <c r="Y1215" s="358"/>
      <c r="Z1215" s="358"/>
      <c r="AA1215" s="358"/>
    </row>
    <row r="1216" spans="1:27" s="402" customFormat="1" ht="12.75" customHeight="1">
      <c r="A1216" s="356">
        <v>5</v>
      </c>
      <c r="B1216" s="357" t="s">
        <v>1165</v>
      </c>
      <c r="C1216" s="236"/>
      <c r="D1216" s="455"/>
      <c r="E1216" s="821"/>
      <c r="F1216" s="456"/>
      <c r="G1216" s="289"/>
    </row>
    <row r="1217" spans="1:10" s="402" customFormat="1" ht="12.75" customHeight="1">
      <c r="A1217" s="356">
        <v>5.0999999999999996</v>
      </c>
      <c r="B1217" s="357" t="s">
        <v>1166</v>
      </c>
      <c r="C1217" s="236"/>
      <c r="D1217" s="455"/>
      <c r="E1217" s="821"/>
      <c r="F1217" s="456"/>
      <c r="G1217" s="289"/>
    </row>
    <row r="1218" spans="1:10" s="402" customFormat="1">
      <c r="A1218" s="457" t="s">
        <v>1347</v>
      </c>
      <c r="B1218" s="458" t="s">
        <v>1167</v>
      </c>
      <c r="C1218" s="450">
        <v>118.33</v>
      </c>
      <c r="D1218" s="459" t="s">
        <v>1159</v>
      </c>
      <c r="E1218" s="822"/>
      <c r="F1218" s="456">
        <f t="shared" ref="F1218:F1228" si="174">ROUND(C1218*E1218,2)</f>
        <v>0</v>
      </c>
      <c r="G1218" s="289"/>
    </row>
    <row r="1219" spans="1:10" s="402" customFormat="1" ht="25.5">
      <c r="A1219" s="457" t="s">
        <v>1348</v>
      </c>
      <c r="B1219" s="458" t="s">
        <v>1168</v>
      </c>
      <c r="C1219" s="450">
        <v>147.91</v>
      </c>
      <c r="D1219" s="459" t="s">
        <v>1159</v>
      </c>
      <c r="E1219" s="822"/>
      <c r="F1219" s="456">
        <f t="shared" si="174"/>
        <v>0</v>
      </c>
      <c r="G1219" s="289"/>
    </row>
    <row r="1220" spans="1:10" s="402" customFormat="1">
      <c r="A1220" s="457" t="s">
        <v>1349</v>
      </c>
      <c r="B1220" s="458" t="s">
        <v>1712</v>
      </c>
      <c r="C1220" s="450">
        <v>488.4</v>
      </c>
      <c r="D1220" s="291" t="s">
        <v>1730</v>
      </c>
      <c r="E1220" s="822"/>
      <c r="F1220" s="456">
        <f t="shared" si="174"/>
        <v>0</v>
      </c>
      <c r="G1220" s="289"/>
      <c r="H1220" s="590"/>
      <c r="I1220" s="591"/>
    </row>
    <row r="1221" spans="1:10" s="402" customFormat="1">
      <c r="A1221" s="460"/>
      <c r="B1221" s="461"/>
      <c r="C1221" s="450"/>
      <c r="D1221" s="462"/>
      <c r="E1221" s="823"/>
      <c r="F1221" s="456">
        <f t="shared" si="174"/>
        <v>0</v>
      </c>
      <c r="G1221" s="289"/>
    </row>
    <row r="1222" spans="1:10" s="402" customFormat="1">
      <c r="A1222" s="356">
        <v>5.2</v>
      </c>
      <c r="B1222" s="357" t="s">
        <v>1350</v>
      </c>
      <c r="C1222" s="450"/>
      <c r="D1222" s="462"/>
      <c r="E1222" s="823"/>
      <c r="F1222" s="456">
        <f t="shared" si="174"/>
        <v>0</v>
      </c>
      <c r="G1222" s="289"/>
    </row>
    <row r="1223" spans="1:10" s="402" customFormat="1">
      <c r="A1223" s="457" t="s">
        <v>1351</v>
      </c>
      <c r="B1223" s="463" t="s">
        <v>1114</v>
      </c>
      <c r="C1223" s="450">
        <v>54.5</v>
      </c>
      <c r="D1223" s="459" t="s">
        <v>1</v>
      </c>
      <c r="E1223" s="805"/>
      <c r="F1223" s="456">
        <f t="shared" si="174"/>
        <v>0</v>
      </c>
      <c r="G1223" s="289"/>
    </row>
    <row r="1224" spans="1:10" s="402" customFormat="1">
      <c r="A1224" s="457" t="s">
        <v>1352</v>
      </c>
      <c r="B1224" s="458" t="s">
        <v>1582</v>
      </c>
      <c r="C1224" s="450">
        <v>52.79</v>
      </c>
      <c r="D1224" s="459" t="s">
        <v>1159</v>
      </c>
      <c r="E1224" s="805"/>
      <c r="F1224" s="456">
        <f t="shared" si="174"/>
        <v>0</v>
      </c>
      <c r="G1224" s="289"/>
    </row>
    <row r="1225" spans="1:10" s="402" customFormat="1">
      <c r="A1225" s="457" t="s">
        <v>1353</v>
      </c>
      <c r="B1225" s="458" t="s">
        <v>1171</v>
      </c>
      <c r="C1225" s="450">
        <v>1</v>
      </c>
      <c r="D1225" s="459" t="s">
        <v>36</v>
      </c>
      <c r="E1225" s="805"/>
      <c r="F1225" s="456">
        <f t="shared" si="174"/>
        <v>0</v>
      </c>
      <c r="G1225" s="289"/>
    </row>
    <row r="1226" spans="1:10" s="402" customFormat="1">
      <c r="A1226" s="457" t="s">
        <v>1353</v>
      </c>
      <c r="B1226" s="458" t="s">
        <v>1577</v>
      </c>
      <c r="C1226" s="450">
        <v>3</v>
      </c>
      <c r="D1226" s="459" t="s">
        <v>957</v>
      </c>
      <c r="E1226" s="805"/>
      <c r="F1226" s="456">
        <f t="shared" si="174"/>
        <v>0</v>
      </c>
      <c r="G1226" s="289"/>
    </row>
    <row r="1227" spans="1:10" s="402" customFormat="1">
      <c r="A1227" s="457" t="s">
        <v>1354</v>
      </c>
      <c r="B1227" s="458" t="s">
        <v>1172</v>
      </c>
      <c r="C1227" s="450">
        <v>57.03</v>
      </c>
      <c r="D1227" s="459" t="s">
        <v>1159</v>
      </c>
      <c r="E1227" s="805"/>
      <c r="F1227" s="456">
        <f t="shared" si="174"/>
        <v>0</v>
      </c>
      <c r="G1227" s="289"/>
    </row>
    <row r="1228" spans="1:10" s="402" customFormat="1" ht="25.5">
      <c r="A1228" s="457" t="s">
        <v>1355</v>
      </c>
      <c r="B1228" s="458" t="s">
        <v>1173</v>
      </c>
      <c r="C1228" s="450">
        <v>1</v>
      </c>
      <c r="D1228" s="459" t="s">
        <v>36</v>
      </c>
      <c r="E1228" s="805"/>
      <c r="F1228" s="456">
        <f t="shared" si="174"/>
        <v>0</v>
      </c>
      <c r="G1228" s="289"/>
    </row>
    <row r="1229" spans="1:10" s="358" customFormat="1">
      <c r="A1229" s="343"/>
      <c r="B1229" s="338"/>
      <c r="C1229" s="345"/>
      <c r="D1229" s="346"/>
      <c r="E1229" s="235"/>
      <c r="F1229" s="355"/>
      <c r="G1229" s="289"/>
      <c r="J1229" s="359"/>
    </row>
    <row r="1230" spans="1:10" s="358" customFormat="1">
      <c r="A1230" s="356">
        <v>6</v>
      </c>
      <c r="B1230" s="465" t="s">
        <v>1549</v>
      </c>
      <c r="C1230" s="466"/>
      <c r="D1230" s="467"/>
      <c r="E1230" s="237"/>
      <c r="F1230" s="468"/>
      <c r="G1230" s="289"/>
      <c r="J1230" s="359"/>
    </row>
    <row r="1231" spans="1:10" s="348" customFormat="1">
      <c r="A1231" s="469">
        <v>6.1</v>
      </c>
      <c r="B1231" s="470" t="s">
        <v>795</v>
      </c>
      <c r="C1231" s="345"/>
      <c r="D1231" s="471"/>
      <c r="E1231" s="805"/>
      <c r="F1231" s="243"/>
      <c r="G1231" s="289"/>
      <c r="J1231" s="342"/>
    </row>
    <row r="1232" spans="1:10" s="348" customFormat="1">
      <c r="A1232" s="244" t="s">
        <v>1356</v>
      </c>
      <c r="B1232" s="463" t="s">
        <v>958</v>
      </c>
      <c r="C1232" s="345">
        <v>64.94</v>
      </c>
      <c r="D1232" s="467" t="s">
        <v>1</v>
      </c>
      <c r="E1232" s="805"/>
      <c r="F1232" s="243">
        <f>ROUND(E1232*C1232,2)</f>
        <v>0</v>
      </c>
      <c r="G1232" s="289"/>
      <c r="J1232" s="342"/>
    </row>
    <row r="1233" spans="1:10" s="348" customFormat="1">
      <c r="A1233" s="244"/>
      <c r="B1233" s="463"/>
      <c r="C1233" s="345"/>
      <c r="D1233" s="467"/>
      <c r="E1233" s="805"/>
      <c r="F1233" s="243"/>
      <c r="G1233" s="289"/>
      <c r="J1233" s="342"/>
    </row>
    <row r="1234" spans="1:10" s="348" customFormat="1">
      <c r="A1234" s="469">
        <v>6.2</v>
      </c>
      <c r="B1234" s="470" t="s">
        <v>14</v>
      </c>
      <c r="C1234" s="345"/>
      <c r="D1234" s="471"/>
      <c r="E1234" s="805"/>
      <c r="F1234" s="243"/>
      <c r="G1234" s="289"/>
      <c r="J1234" s="342"/>
    </row>
    <row r="1235" spans="1:10" s="348" customFormat="1">
      <c r="A1235" s="244" t="s">
        <v>1357</v>
      </c>
      <c r="B1235" s="463" t="s">
        <v>1497</v>
      </c>
      <c r="C1235" s="345">
        <v>25.87</v>
      </c>
      <c r="D1235" s="467" t="s">
        <v>1139</v>
      </c>
      <c r="E1235" s="805"/>
      <c r="F1235" s="243">
        <f>ROUND(E1235*C1235,2)</f>
        <v>0</v>
      </c>
      <c r="G1235" s="289"/>
      <c r="J1235" s="342"/>
    </row>
    <row r="1236" spans="1:10" s="348" customFormat="1">
      <c r="A1236" s="251" t="s">
        <v>1358</v>
      </c>
      <c r="B1236" s="473" t="s">
        <v>1174</v>
      </c>
      <c r="C1236" s="364">
        <v>10.06</v>
      </c>
      <c r="D1236" s="654" t="s">
        <v>1142</v>
      </c>
      <c r="E1236" s="824"/>
      <c r="F1236" s="252">
        <f>ROUND(E1236*C1236,2)</f>
        <v>0</v>
      </c>
      <c r="G1236" s="289"/>
      <c r="J1236" s="342"/>
    </row>
    <row r="1237" spans="1:10" s="348" customFormat="1" ht="25.5">
      <c r="A1237" s="360" t="s">
        <v>1359</v>
      </c>
      <c r="B1237" s="458" t="s">
        <v>1732</v>
      </c>
      <c r="C1237" s="345">
        <v>18.97</v>
      </c>
      <c r="D1237" s="467" t="s">
        <v>1141</v>
      </c>
      <c r="E1237" s="805"/>
      <c r="F1237" s="243">
        <f>ROUND(E1237*C1237,2)</f>
        <v>0</v>
      </c>
      <c r="G1237" s="289"/>
      <c r="J1237" s="342"/>
    </row>
    <row r="1238" spans="1:10" s="348" customFormat="1">
      <c r="A1238" s="244"/>
      <c r="B1238" s="458"/>
      <c r="C1238" s="345"/>
      <c r="D1238" s="471"/>
      <c r="E1238" s="805"/>
      <c r="F1238" s="243"/>
      <c r="G1238" s="289"/>
      <c r="J1238" s="342"/>
    </row>
    <row r="1239" spans="1:10" s="348" customFormat="1">
      <c r="A1239" s="469">
        <v>6.3</v>
      </c>
      <c r="B1239" s="470" t="s">
        <v>1175</v>
      </c>
      <c r="C1239" s="345"/>
      <c r="D1239" s="471"/>
      <c r="E1239" s="805"/>
      <c r="F1239" s="243"/>
      <c r="G1239" s="289"/>
      <c r="J1239" s="342"/>
    </row>
    <row r="1240" spans="1:10" s="348" customFormat="1">
      <c r="A1240" s="244" t="s">
        <v>1360</v>
      </c>
      <c r="B1240" s="458" t="s">
        <v>1176</v>
      </c>
      <c r="C1240" s="345">
        <v>5.71</v>
      </c>
      <c r="D1240" s="346" t="s">
        <v>1158</v>
      </c>
      <c r="E1240" s="805"/>
      <c r="F1240" s="243">
        <f t="shared" ref="F1240:F1244" si="175">ROUND(E1240*C1240,2)</f>
        <v>0</v>
      </c>
      <c r="G1240" s="289"/>
      <c r="J1240" s="342"/>
    </row>
    <row r="1241" spans="1:10" s="348" customFormat="1">
      <c r="A1241" s="244" t="s">
        <v>1361</v>
      </c>
      <c r="B1241" s="458" t="s">
        <v>1177</v>
      </c>
      <c r="C1241" s="345">
        <v>1.53</v>
      </c>
      <c r="D1241" s="346" t="s">
        <v>1158</v>
      </c>
      <c r="E1241" s="805"/>
      <c r="F1241" s="243">
        <f t="shared" si="175"/>
        <v>0</v>
      </c>
      <c r="G1241" s="289"/>
      <c r="J1241" s="342"/>
    </row>
    <row r="1242" spans="1:10" s="348" customFormat="1">
      <c r="A1242" s="244" t="s">
        <v>1593</v>
      </c>
      <c r="B1242" s="458" t="s">
        <v>1178</v>
      </c>
      <c r="C1242" s="345">
        <v>1.22</v>
      </c>
      <c r="D1242" s="346" t="s">
        <v>1158</v>
      </c>
      <c r="E1242" s="805"/>
      <c r="F1242" s="243">
        <f t="shared" si="175"/>
        <v>0</v>
      </c>
      <c r="G1242" s="289"/>
      <c r="J1242" s="342"/>
    </row>
    <row r="1243" spans="1:10" s="348" customFormat="1">
      <c r="A1243" s="244" t="s">
        <v>1594</v>
      </c>
      <c r="B1243" s="458" t="s">
        <v>1179</v>
      </c>
      <c r="C1243" s="345">
        <v>2.2999999999999998</v>
      </c>
      <c r="D1243" s="346" t="s">
        <v>1158</v>
      </c>
      <c r="E1243" s="805"/>
      <c r="F1243" s="243">
        <f t="shared" si="175"/>
        <v>0</v>
      </c>
      <c r="G1243" s="289"/>
      <c r="J1243" s="342"/>
    </row>
    <row r="1244" spans="1:10" s="348" customFormat="1">
      <c r="A1244" s="244" t="s">
        <v>1595</v>
      </c>
      <c r="B1244" s="458" t="s">
        <v>1180</v>
      </c>
      <c r="C1244" s="345">
        <v>1.51</v>
      </c>
      <c r="D1244" s="346" t="s">
        <v>1158</v>
      </c>
      <c r="E1244" s="805"/>
      <c r="F1244" s="243">
        <f t="shared" si="175"/>
        <v>0</v>
      </c>
      <c r="G1244" s="289"/>
      <c r="J1244" s="342"/>
    </row>
    <row r="1245" spans="1:10" s="348" customFormat="1">
      <c r="A1245" s="244"/>
      <c r="B1245" s="458"/>
      <c r="C1245" s="345"/>
      <c r="D1245" s="467"/>
      <c r="E1245" s="805"/>
      <c r="F1245" s="243"/>
      <c r="G1245" s="289"/>
      <c r="J1245" s="342"/>
    </row>
    <row r="1246" spans="1:10" s="348" customFormat="1">
      <c r="A1246" s="472">
        <v>6.4</v>
      </c>
      <c r="B1246" s="470" t="s">
        <v>1181</v>
      </c>
      <c r="C1246" s="345"/>
      <c r="D1246" s="467"/>
      <c r="E1246" s="805"/>
      <c r="F1246" s="243"/>
      <c r="G1246" s="289"/>
      <c r="J1246" s="342"/>
    </row>
    <row r="1247" spans="1:10" s="348" customFormat="1">
      <c r="A1247" s="244" t="s">
        <v>1362</v>
      </c>
      <c r="B1247" s="458" t="s">
        <v>1182</v>
      </c>
      <c r="C1247" s="345">
        <v>34.520000000000003</v>
      </c>
      <c r="D1247" s="346" t="s">
        <v>1159</v>
      </c>
      <c r="E1247" s="805"/>
      <c r="F1247" s="243">
        <f>ROUND(E1247*C1247,2)</f>
        <v>0</v>
      </c>
      <c r="G1247" s="289"/>
      <c r="J1247" s="342"/>
    </row>
    <row r="1248" spans="1:10" s="348" customFormat="1">
      <c r="A1248" s="244" t="s">
        <v>1363</v>
      </c>
      <c r="B1248" s="458" t="s">
        <v>1183</v>
      </c>
      <c r="C1248" s="345">
        <v>92.06</v>
      </c>
      <c r="D1248" s="346" t="s">
        <v>1159</v>
      </c>
      <c r="E1248" s="805"/>
      <c r="F1248" s="243">
        <f>ROUND(E1248*C1248,2)</f>
        <v>0</v>
      </c>
      <c r="G1248" s="289"/>
      <c r="J1248" s="342"/>
    </row>
    <row r="1249" spans="1:10" s="348" customFormat="1">
      <c r="A1249" s="244"/>
      <c r="B1249" s="458"/>
      <c r="C1249" s="345"/>
      <c r="D1249" s="471"/>
      <c r="E1249" s="805"/>
      <c r="F1249" s="243"/>
      <c r="G1249" s="289"/>
      <c r="J1249" s="342"/>
    </row>
    <row r="1250" spans="1:10" s="348" customFormat="1">
      <c r="A1250" s="469">
        <v>6.5</v>
      </c>
      <c r="B1250" s="470" t="s">
        <v>200</v>
      </c>
      <c r="C1250" s="345"/>
      <c r="D1250" s="471"/>
      <c r="E1250" s="805"/>
      <c r="F1250" s="243"/>
      <c r="G1250" s="289"/>
      <c r="J1250" s="342"/>
    </row>
    <row r="1251" spans="1:10" s="348" customFormat="1">
      <c r="A1251" s="244" t="s">
        <v>1364</v>
      </c>
      <c r="B1251" s="458" t="s">
        <v>1148</v>
      </c>
      <c r="C1251" s="345">
        <v>58.98</v>
      </c>
      <c r="D1251" s="346" t="s">
        <v>1159</v>
      </c>
      <c r="E1251" s="805"/>
      <c r="F1251" s="243">
        <f>ROUND(E1251*C1251,2)</f>
        <v>0</v>
      </c>
      <c r="G1251" s="289"/>
      <c r="J1251" s="342"/>
    </row>
    <row r="1252" spans="1:10" s="348" customFormat="1">
      <c r="A1252" s="244" t="s">
        <v>1365</v>
      </c>
      <c r="B1252" s="458" t="s">
        <v>1184</v>
      </c>
      <c r="C1252" s="345">
        <v>58.98</v>
      </c>
      <c r="D1252" s="346" t="s">
        <v>1159</v>
      </c>
      <c r="E1252" s="805"/>
      <c r="F1252" s="243">
        <f>ROUND(E1252*C1252,2)</f>
        <v>0</v>
      </c>
      <c r="G1252" s="289"/>
      <c r="J1252" s="342"/>
    </row>
    <row r="1253" spans="1:10" s="348" customFormat="1">
      <c r="A1253" s="244" t="s">
        <v>1596</v>
      </c>
      <c r="B1253" s="458" t="s">
        <v>1153</v>
      </c>
      <c r="C1253" s="345">
        <v>352.56</v>
      </c>
      <c r="D1253" s="471" t="s">
        <v>1</v>
      </c>
      <c r="E1253" s="805"/>
      <c r="F1253" s="243">
        <f>ROUND(E1253*C1253,2)</f>
        <v>0</v>
      </c>
      <c r="G1253" s="289"/>
      <c r="J1253" s="342"/>
    </row>
    <row r="1254" spans="1:10" s="348" customFormat="1">
      <c r="A1254" s="245"/>
      <c r="B1254" s="470"/>
      <c r="C1254" s="345"/>
      <c r="D1254" s="471"/>
      <c r="E1254" s="805"/>
      <c r="F1254" s="243"/>
      <c r="G1254" s="289"/>
      <c r="J1254" s="342"/>
    </row>
    <row r="1255" spans="1:10" s="348" customFormat="1">
      <c r="A1255" s="469">
        <v>6.6</v>
      </c>
      <c r="B1255" s="470" t="s">
        <v>1185</v>
      </c>
      <c r="C1255" s="345"/>
      <c r="D1255" s="471"/>
      <c r="E1255" s="805"/>
      <c r="F1255" s="243"/>
      <c r="G1255" s="289"/>
      <c r="J1255" s="342"/>
    </row>
    <row r="1256" spans="1:10" s="348" customFormat="1">
      <c r="A1256" s="244" t="s">
        <v>1597</v>
      </c>
      <c r="B1256" s="458" t="s">
        <v>1186</v>
      </c>
      <c r="C1256" s="345">
        <v>58.98</v>
      </c>
      <c r="D1256" s="346" t="s">
        <v>1159</v>
      </c>
      <c r="E1256" s="238"/>
      <c r="F1256" s="246">
        <f>ROUND(C1256*E1256,2)</f>
        <v>0</v>
      </c>
      <c r="G1256" s="289"/>
      <c r="J1256" s="342"/>
    </row>
    <row r="1257" spans="1:10" s="348" customFormat="1">
      <c r="A1257" s="244" t="s">
        <v>1598</v>
      </c>
      <c r="B1257" s="458" t="s">
        <v>1187</v>
      </c>
      <c r="C1257" s="345">
        <v>58.98</v>
      </c>
      <c r="D1257" s="346" t="s">
        <v>1159</v>
      </c>
      <c r="E1257" s="238"/>
      <c r="F1257" s="243">
        <f>ROUND(E1257*C1257,2)</f>
        <v>0</v>
      </c>
      <c r="G1257" s="289"/>
      <c r="J1257" s="342"/>
    </row>
    <row r="1258" spans="1:10" s="348" customFormat="1">
      <c r="A1258" s="244"/>
      <c r="B1258" s="458"/>
      <c r="C1258" s="345"/>
      <c r="D1258" s="471"/>
      <c r="E1258" s="805"/>
      <c r="F1258" s="243"/>
      <c r="G1258" s="289"/>
      <c r="J1258" s="342"/>
    </row>
    <row r="1259" spans="1:10" s="348" customFormat="1" ht="27.75" customHeight="1">
      <c r="A1259" s="469">
        <v>6.7</v>
      </c>
      <c r="B1259" s="373" t="s">
        <v>1188</v>
      </c>
      <c r="C1259" s="345">
        <v>60.94</v>
      </c>
      <c r="D1259" s="471" t="s">
        <v>1</v>
      </c>
      <c r="E1259" s="805"/>
      <c r="F1259" s="243">
        <f>+E1259*C1259</f>
        <v>0</v>
      </c>
      <c r="G1259" s="289"/>
      <c r="J1259" s="342"/>
    </row>
    <row r="1260" spans="1:10" s="348" customFormat="1">
      <c r="A1260" s="244"/>
      <c r="B1260" s="458"/>
      <c r="C1260" s="345"/>
      <c r="D1260" s="474"/>
      <c r="E1260" s="805"/>
      <c r="F1260" s="243"/>
      <c r="G1260" s="289"/>
      <c r="J1260" s="342"/>
    </row>
    <row r="1261" spans="1:10" s="348" customFormat="1" ht="38.25">
      <c r="A1261" s="469">
        <v>6.8</v>
      </c>
      <c r="B1261" s="373" t="s">
        <v>1189</v>
      </c>
      <c r="C1261" s="345">
        <v>1</v>
      </c>
      <c r="D1261" s="474" t="s">
        <v>957</v>
      </c>
      <c r="E1261" s="805"/>
      <c r="F1261" s="243">
        <f>ROUND(E1261*C1261,2)</f>
        <v>0</v>
      </c>
      <c r="G1261" s="289"/>
      <c r="J1261" s="342"/>
    </row>
    <row r="1262" spans="1:10" s="348" customFormat="1">
      <c r="A1262" s="469"/>
      <c r="B1262" s="373"/>
      <c r="C1262" s="345"/>
      <c r="D1262" s="474"/>
      <c r="E1262" s="805"/>
      <c r="F1262" s="243"/>
      <c r="G1262" s="289"/>
      <c r="J1262" s="342"/>
    </row>
    <row r="1263" spans="1:10" s="348" customFormat="1">
      <c r="A1263" s="469">
        <v>7</v>
      </c>
      <c r="B1263" s="655" t="s">
        <v>1583</v>
      </c>
      <c r="C1263" s="345">
        <v>1</v>
      </c>
      <c r="D1263" s="474" t="s">
        <v>36</v>
      </c>
      <c r="E1263" s="805"/>
      <c r="F1263" s="243">
        <f>ROUND(E1263*C1263,2)</f>
        <v>0</v>
      </c>
      <c r="G1263" s="289"/>
      <c r="J1263" s="342"/>
    </row>
    <row r="1264" spans="1:10" s="348" customFormat="1">
      <c r="A1264" s="469"/>
      <c r="B1264" s="655"/>
      <c r="C1264" s="345"/>
      <c r="D1264" s="474"/>
      <c r="E1264" s="805"/>
      <c r="F1264" s="243"/>
      <c r="G1264" s="289"/>
      <c r="J1264" s="342"/>
    </row>
    <row r="1265" spans="1:19" s="348" customFormat="1">
      <c r="A1265" s="356">
        <v>8</v>
      </c>
      <c r="B1265" s="374" t="s">
        <v>1157</v>
      </c>
      <c r="C1265" s="375">
        <v>1</v>
      </c>
      <c r="D1265" s="346" t="s">
        <v>36</v>
      </c>
      <c r="E1265" s="806"/>
      <c r="F1265" s="347">
        <f t="shared" ref="F1265" si="176">ROUND(C1265*E1265,2)</f>
        <v>0</v>
      </c>
      <c r="G1265" s="289"/>
      <c r="J1265" s="342"/>
    </row>
    <row r="1266" spans="1:19" s="348" customFormat="1">
      <c r="A1266" s="343"/>
      <c r="B1266" s="353"/>
      <c r="C1266" s="345"/>
      <c r="D1266" s="346"/>
      <c r="E1266" s="235"/>
      <c r="F1266" s="242"/>
      <c r="G1266" s="289"/>
      <c r="J1266" s="342"/>
    </row>
    <row r="1267" spans="1:19" s="321" customFormat="1" ht="15.75" customHeight="1">
      <c r="A1267" s="647"/>
      <c r="B1267" s="317" t="s">
        <v>1765</v>
      </c>
      <c r="C1267" s="318"/>
      <c r="D1267" s="319"/>
      <c r="E1267" s="848"/>
      <c r="F1267" s="320">
        <f>SUM(F1051:F1266)</f>
        <v>0</v>
      </c>
      <c r="G1267" s="289"/>
      <c r="H1267" s="502"/>
    </row>
    <row r="1268" spans="1:19" s="321" customFormat="1">
      <c r="A1268" s="596"/>
      <c r="B1268" s="597"/>
      <c r="C1268" s="483"/>
      <c r="D1268" s="484"/>
      <c r="E1268" s="826"/>
      <c r="F1268" s="485"/>
      <c r="G1268" s="289"/>
    </row>
    <row r="1269" spans="1:19" s="321" customFormat="1">
      <c r="A1269" s="481" t="s">
        <v>1766</v>
      </c>
      <c r="B1269" s="482" t="s">
        <v>997</v>
      </c>
      <c r="C1269" s="483"/>
      <c r="D1269" s="484"/>
      <c r="E1269" s="826"/>
      <c r="F1269" s="485"/>
      <c r="G1269" s="289"/>
    </row>
    <row r="1270" spans="1:19" s="321" customFormat="1">
      <c r="A1270" s="486"/>
      <c r="B1270" s="487">
        <v>0</v>
      </c>
      <c r="C1270" s="483"/>
      <c r="D1270" s="488"/>
      <c r="E1270" s="826"/>
      <c r="F1270" s="485"/>
      <c r="G1270" s="289"/>
    </row>
    <row r="1271" spans="1:19" s="321" customFormat="1">
      <c r="A1271" s="489">
        <v>1</v>
      </c>
      <c r="B1271" s="490" t="s">
        <v>969</v>
      </c>
      <c r="C1271" s="491">
        <v>500</v>
      </c>
      <c r="D1271" s="545" t="s">
        <v>1</v>
      </c>
      <c r="E1271" s="827"/>
      <c r="F1271" s="485">
        <f>E1271*C1271</f>
        <v>0</v>
      </c>
      <c r="G1271" s="289"/>
    </row>
    <row r="1272" spans="1:19" s="321" customFormat="1">
      <c r="A1272" s="489"/>
      <c r="B1272" s="493">
        <v>0</v>
      </c>
      <c r="C1272" s="491"/>
      <c r="D1272" s="494"/>
      <c r="E1272" s="827"/>
      <c r="F1272" s="485"/>
      <c r="G1272" s="289"/>
    </row>
    <row r="1273" spans="1:19" s="321" customFormat="1">
      <c r="A1273" s="495">
        <v>2</v>
      </c>
      <c r="B1273" s="496" t="s">
        <v>982</v>
      </c>
      <c r="C1273" s="491"/>
      <c r="D1273" s="497"/>
      <c r="E1273" s="828"/>
      <c r="F1273" s="485"/>
      <c r="G1273" s="289"/>
      <c r="I1273" s="498"/>
    </row>
    <row r="1274" spans="1:19" s="321" customFormat="1">
      <c r="A1274" s="499">
        <v>2.1</v>
      </c>
      <c r="B1274" s="295" t="s">
        <v>1040</v>
      </c>
      <c r="C1274" s="491">
        <v>430</v>
      </c>
      <c r="D1274" s="648" t="s">
        <v>1158</v>
      </c>
      <c r="E1274" s="829"/>
      <c r="F1274" s="485">
        <f>E1274*C1274</f>
        <v>0</v>
      </c>
      <c r="G1274" s="289"/>
    </row>
    <row r="1275" spans="1:19" s="321" customFormat="1">
      <c r="A1275" s="499">
        <v>2.2000000000000002</v>
      </c>
      <c r="B1275" s="295" t="s">
        <v>1137</v>
      </c>
      <c r="C1275" s="491">
        <v>30</v>
      </c>
      <c r="D1275" s="648" t="s">
        <v>1158</v>
      </c>
      <c r="E1275" s="829"/>
      <c r="F1275" s="485">
        <f>E1275*C1275</f>
        <v>0</v>
      </c>
      <c r="G1275" s="289"/>
      <c r="H1275" s="502"/>
      <c r="I1275" s="502"/>
    </row>
    <row r="1276" spans="1:19" s="330" customFormat="1" ht="12.75" customHeight="1">
      <c r="A1276" s="503">
        <v>2.4</v>
      </c>
      <c r="B1276" s="295" t="s">
        <v>972</v>
      </c>
      <c r="C1276" s="424">
        <v>425</v>
      </c>
      <c r="D1276" s="649" t="s">
        <v>1159</v>
      </c>
      <c r="E1276" s="829"/>
      <c r="F1276" s="601">
        <f>C1276*E1276</f>
        <v>0</v>
      </c>
      <c r="G1276" s="289"/>
      <c r="H1276" s="327"/>
      <c r="I1276" s="328"/>
      <c r="J1276" s="328"/>
      <c r="K1276" s="329"/>
      <c r="L1276" s="329"/>
      <c r="N1276" s="328"/>
      <c r="O1276" s="504"/>
      <c r="P1276" s="329"/>
      <c r="Q1276" s="505"/>
      <c r="R1276" s="506"/>
      <c r="S1276" s="506"/>
    </row>
    <row r="1277" spans="1:19" s="330" customFormat="1" ht="12.75" customHeight="1">
      <c r="A1277" s="489">
        <v>2.4</v>
      </c>
      <c r="B1277" s="295" t="s">
        <v>971</v>
      </c>
      <c r="C1277" s="491">
        <v>90.68</v>
      </c>
      <c r="D1277" s="649" t="s">
        <v>11</v>
      </c>
      <c r="E1277" s="829"/>
      <c r="F1277" s="485">
        <f>C1277*E1277</f>
        <v>0</v>
      </c>
      <c r="G1277" s="289"/>
      <c r="H1277" s="327"/>
      <c r="I1277" s="328"/>
      <c r="J1277" s="328"/>
      <c r="K1277" s="329"/>
      <c r="L1277" s="329"/>
      <c r="N1277" s="328"/>
      <c r="O1277" s="504"/>
      <c r="P1277" s="329"/>
      <c r="Q1277" s="505"/>
      <c r="R1277" s="506"/>
      <c r="S1277" s="506"/>
    </row>
    <row r="1278" spans="1:19" s="321" customFormat="1">
      <c r="A1278" s="499">
        <v>2.5</v>
      </c>
      <c r="B1278" s="295" t="s">
        <v>983</v>
      </c>
      <c r="C1278" s="491">
        <v>377.82</v>
      </c>
      <c r="D1278" s="648" t="s">
        <v>1158</v>
      </c>
      <c r="E1278" s="829"/>
      <c r="F1278" s="485">
        <f>E1278*C1278</f>
        <v>0</v>
      </c>
      <c r="G1278" s="289"/>
    </row>
    <row r="1279" spans="1:19" s="321" customFormat="1" ht="25.5">
      <c r="A1279" s="489">
        <v>2.6</v>
      </c>
      <c r="B1279" s="295" t="s">
        <v>974</v>
      </c>
      <c r="C1279" s="491">
        <v>155.91</v>
      </c>
      <c r="D1279" s="648" t="s">
        <v>1158</v>
      </c>
      <c r="E1279" s="829"/>
      <c r="F1279" s="485">
        <f>E1279*C1279</f>
        <v>0</v>
      </c>
      <c r="G1279" s="289"/>
    </row>
    <row r="1280" spans="1:19" s="321" customFormat="1">
      <c r="A1280" s="656"/>
      <c r="B1280" s="657">
        <v>0</v>
      </c>
      <c r="C1280" s="658"/>
      <c r="D1280" s="659"/>
      <c r="E1280" s="850"/>
      <c r="F1280" s="600"/>
      <c r="G1280" s="289"/>
    </row>
    <row r="1281" spans="1:39" s="321" customFormat="1">
      <c r="A1281" s="507">
        <v>4</v>
      </c>
      <c r="B1281" s="508" t="s">
        <v>984</v>
      </c>
      <c r="C1281" s="483"/>
      <c r="D1281" s="509"/>
      <c r="E1281" s="803"/>
      <c r="F1281" s="485"/>
      <c r="G1281" s="289"/>
    </row>
    <row r="1282" spans="1:39" s="321" customFormat="1" ht="25.5">
      <c r="A1282" s="510">
        <v>4.0999999999999996</v>
      </c>
      <c r="B1282" s="295" t="s">
        <v>1084</v>
      </c>
      <c r="C1282" s="296">
        <v>510</v>
      </c>
      <c r="D1282" s="291" t="s">
        <v>1</v>
      </c>
      <c r="E1282" s="231"/>
      <c r="F1282" s="297">
        <f t="shared" ref="F1282" si="177">ROUND(C1282*E1282,2)</f>
        <v>0</v>
      </c>
      <c r="G1282" s="289"/>
    </row>
    <row r="1283" spans="1:39" s="321" customFormat="1">
      <c r="A1283" s="510"/>
      <c r="B1283" s="512"/>
      <c r="C1283" s="483"/>
      <c r="D1283" s="513"/>
      <c r="E1283" s="826"/>
      <c r="F1283" s="485"/>
      <c r="G1283" s="289"/>
    </row>
    <row r="1284" spans="1:39" s="321" customFormat="1">
      <c r="A1284" s="507">
        <v>5</v>
      </c>
      <c r="B1284" s="508" t="s">
        <v>985</v>
      </c>
      <c r="C1284" s="483"/>
      <c r="D1284" s="513"/>
      <c r="E1284" s="826"/>
      <c r="F1284" s="485"/>
      <c r="G1284" s="289"/>
    </row>
    <row r="1285" spans="1:39" s="321" customFormat="1">
      <c r="A1285" s="510">
        <v>5.0999999999999996</v>
      </c>
      <c r="B1285" s="295" t="s">
        <v>1083</v>
      </c>
      <c r="C1285" s="491">
        <v>500</v>
      </c>
      <c r="D1285" s="545" t="s">
        <v>1</v>
      </c>
      <c r="E1285" s="826"/>
      <c r="F1285" s="485">
        <f t="shared" ref="F1285" si="178">E1285*C1285</f>
        <v>0</v>
      </c>
      <c r="G1285" s="289"/>
    </row>
    <row r="1286" spans="1:39" s="321" customFormat="1">
      <c r="A1286" s="510"/>
      <c r="B1286" s="512"/>
      <c r="C1286" s="483"/>
      <c r="D1286" s="513"/>
      <c r="E1286" s="826"/>
      <c r="F1286" s="485"/>
      <c r="G1286" s="289"/>
    </row>
    <row r="1287" spans="1:39" s="441" customFormat="1" ht="38.25">
      <c r="A1287" s="495">
        <v>6</v>
      </c>
      <c r="B1287" s="519" t="s">
        <v>1629</v>
      </c>
      <c r="C1287" s="520"/>
      <c r="D1287" s="521"/>
      <c r="E1287" s="831"/>
      <c r="F1287" s="602">
        <f t="shared" ref="F1287" si="179">ROUND(C1287*E1287,2)</f>
        <v>0</v>
      </c>
      <c r="G1287" s="289"/>
      <c r="H1287" s="361"/>
      <c r="I1287" s="358"/>
      <c r="J1287" s="358"/>
      <c r="K1287" s="358"/>
      <c r="L1287" s="358"/>
      <c r="M1287" s="358"/>
      <c r="N1287" s="358"/>
      <c r="O1287" s="358"/>
      <c r="P1287" s="358"/>
      <c r="Q1287" s="358"/>
      <c r="R1287" s="358"/>
      <c r="S1287" s="358"/>
      <c r="T1287" s="358"/>
      <c r="U1287" s="358"/>
      <c r="V1287" s="358"/>
      <c r="W1287" s="358"/>
      <c r="X1287" s="358"/>
      <c r="Y1287" s="358"/>
      <c r="Z1287" s="358"/>
      <c r="AA1287" s="358"/>
    </row>
    <row r="1288" spans="1:39" s="321" customFormat="1">
      <c r="A1288" s="510">
        <v>6.1</v>
      </c>
      <c r="B1288" s="511" t="s">
        <v>1630</v>
      </c>
      <c r="C1288" s="491">
        <v>1</v>
      </c>
      <c r="D1288" s="492" t="s">
        <v>957</v>
      </c>
      <c r="E1288" s="826"/>
      <c r="F1288" s="485">
        <f t="shared" ref="F1288:F1289" si="180">E1288*C1288</f>
        <v>0</v>
      </c>
      <c r="G1288" s="289"/>
    </row>
    <row r="1289" spans="1:39" s="321" customFormat="1">
      <c r="A1289" s="510">
        <v>6.2</v>
      </c>
      <c r="B1289" s="511" t="s">
        <v>1633</v>
      </c>
      <c r="C1289" s="491">
        <v>0.03</v>
      </c>
      <c r="D1289" s="492" t="s">
        <v>1158</v>
      </c>
      <c r="E1289" s="826"/>
      <c r="F1289" s="485">
        <f t="shared" si="180"/>
        <v>0</v>
      </c>
      <c r="G1289" s="289"/>
    </row>
    <row r="1290" spans="1:39" s="321" customFormat="1">
      <c r="A1290" s="510"/>
      <c r="B1290" s="511"/>
      <c r="C1290" s="491"/>
      <c r="D1290" s="492"/>
      <c r="E1290" s="826"/>
      <c r="F1290" s="485"/>
      <c r="G1290" s="289"/>
    </row>
    <row r="1291" spans="1:39" s="321" customFormat="1">
      <c r="A1291" s="495">
        <v>7</v>
      </c>
      <c r="B1291" s="496" t="s">
        <v>986</v>
      </c>
      <c r="C1291" s="522"/>
      <c r="D1291" s="494"/>
      <c r="E1291" s="827"/>
      <c r="F1291" s="485"/>
      <c r="G1291" s="289"/>
    </row>
    <row r="1292" spans="1:39" s="321" customFormat="1">
      <c r="A1292" s="489">
        <v>7.1</v>
      </c>
      <c r="B1292" s="295" t="s">
        <v>1083</v>
      </c>
      <c r="C1292" s="524">
        <v>500</v>
      </c>
      <c r="D1292" s="545" t="s">
        <v>1</v>
      </c>
      <c r="E1292" s="826"/>
      <c r="F1292" s="485">
        <f t="shared" ref="F1292" si="181">E1292*C1292</f>
        <v>0</v>
      </c>
      <c r="G1292" s="289"/>
    </row>
    <row r="1293" spans="1:39" s="321" customFormat="1" ht="9" customHeight="1">
      <c r="A1293" s="489"/>
      <c r="B1293" s="493"/>
      <c r="C1293" s="650"/>
      <c r="D1293" s="525"/>
      <c r="E1293" s="827"/>
      <c r="F1293" s="485"/>
      <c r="G1293" s="289"/>
    </row>
    <row r="1294" spans="1:39" s="531" customFormat="1">
      <c r="A1294" s="526">
        <v>8</v>
      </c>
      <c r="B1294" s="527" t="s">
        <v>1745</v>
      </c>
      <c r="C1294" s="528"/>
      <c r="D1294" s="529"/>
      <c r="E1294" s="832"/>
      <c r="F1294" s="603">
        <f t="shared" ref="F1294" si="182">ROUND(E1294*C1294,2)</f>
        <v>0</v>
      </c>
      <c r="G1294" s="289"/>
      <c r="H1294" s="530"/>
      <c r="I1294" s="348"/>
      <c r="J1294" s="348"/>
      <c r="K1294" s="348"/>
      <c r="L1294" s="348"/>
      <c r="M1294" s="348"/>
      <c r="N1294" s="348"/>
      <c r="O1294" s="348"/>
      <c r="P1294" s="348"/>
      <c r="Q1294" s="348"/>
      <c r="R1294" s="348"/>
      <c r="S1294" s="348"/>
      <c r="T1294" s="348"/>
      <c r="U1294" s="348"/>
      <c r="V1294" s="348"/>
      <c r="W1294" s="348"/>
      <c r="X1294" s="348"/>
      <c r="Y1294" s="348"/>
      <c r="Z1294" s="348"/>
      <c r="AA1294" s="348"/>
      <c r="AB1294" s="348"/>
      <c r="AC1294" s="348"/>
      <c r="AD1294" s="348"/>
      <c r="AE1294" s="348"/>
      <c r="AF1294" s="348"/>
      <c r="AG1294" s="348"/>
      <c r="AH1294" s="348"/>
      <c r="AI1294" s="348"/>
      <c r="AJ1294" s="348"/>
      <c r="AK1294" s="348"/>
      <c r="AL1294" s="348"/>
      <c r="AM1294" s="348"/>
    </row>
    <row r="1295" spans="1:39" s="535" customFormat="1" ht="41.25" customHeight="1">
      <c r="A1295" s="604">
        <v>8.1</v>
      </c>
      <c r="B1295" s="248" t="s">
        <v>1746</v>
      </c>
      <c r="C1295" s="532">
        <v>1</v>
      </c>
      <c r="D1295" s="533" t="s">
        <v>957</v>
      </c>
      <c r="E1295" s="833"/>
      <c r="F1295" s="605">
        <f>ROUND(C1295*E1295,2)</f>
        <v>0</v>
      </c>
      <c r="G1295" s="289"/>
      <c r="H1295" s="534"/>
    </row>
    <row r="1296" spans="1:39" s="402" customFormat="1" ht="15" customHeight="1">
      <c r="A1296" s="604">
        <v>8.1999999999999993</v>
      </c>
      <c r="B1296" s="249" t="s">
        <v>1747</v>
      </c>
      <c r="C1296" s="532">
        <v>1</v>
      </c>
      <c r="D1296" s="533" t="s">
        <v>957</v>
      </c>
      <c r="E1296" s="833"/>
      <c r="F1296" s="605">
        <f>ROUND(C1296*E1296,2)</f>
        <v>0</v>
      </c>
      <c r="G1296" s="289"/>
      <c r="H1296" s="536"/>
    </row>
    <row r="1297" spans="1:7" s="321" customFormat="1" ht="9" customHeight="1">
      <c r="A1297" s="489"/>
      <c r="B1297" s="493"/>
      <c r="C1297" s="650"/>
      <c r="D1297" s="525"/>
      <c r="E1297" s="827"/>
      <c r="F1297" s="485"/>
      <c r="G1297" s="289"/>
    </row>
    <row r="1298" spans="1:7" s="290" customFormat="1" ht="76.5">
      <c r="A1298" s="314">
        <v>9</v>
      </c>
      <c r="B1298" s="544" t="s">
        <v>1021</v>
      </c>
      <c r="C1298" s="287">
        <v>500</v>
      </c>
      <c r="D1298" s="545" t="s">
        <v>1</v>
      </c>
      <c r="E1298" s="836"/>
      <c r="F1298" s="288">
        <f t="shared" ref="F1298" si="183">ROUND(C1298*E1298,2)</f>
        <v>0</v>
      </c>
      <c r="G1298" s="289"/>
    </row>
    <row r="1299" spans="1:7" s="290" customFormat="1" ht="15.75" customHeight="1">
      <c r="A1299" s="314"/>
      <c r="B1299" s="315"/>
      <c r="C1299" s="285"/>
      <c r="D1299" s="291"/>
      <c r="E1299" s="800"/>
      <c r="F1299" s="292"/>
      <c r="G1299" s="289"/>
    </row>
    <row r="1300" spans="1:7" s="290" customFormat="1" ht="25.5">
      <c r="A1300" s="314">
        <v>10</v>
      </c>
      <c r="B1300" s="544" t="s">
        <v>1020</v>
      </c>
      <c r="C1300" s="287">
        <v>500</v>
      </c>
      <c r="D1300" s="545" t="s">
        <v>1</v>
      </c>
      <c r="E1300" s="837"/>
      <c r="F1300" s="292">
        <f>ROUND(C1300*E1300,2)</f>
        <v>0</v>
      </c>
      <c r="G1300" s="289"/>
    </row>
    <row r="1301" spans="1:7" s="321" customFormat="1">
      <c r="A1301" s="316"/>
      <c r="B1301" s="317" t="s">
        <v>1768</v>
      </c>
      <c r="C1301" s="318"/>
      <c r="D1301" s="319"/>
      <c r="E1301" s="801"/>
      <c r="F1301" s="320">
        <f>SUM(F1271:F1300)</f>
        <v>0</v>
      </c>
      <c r="G1301" s="289"/>
    </row>
    <row r="1302" spans="1:7" s="321" customFormat="1">
      <c r="A1302" s="546"/>
      <c r="B1302" s="547" t="s">
        <v>1767</v>
      </c>
      <c r="C1302" s="548"/>
      <c r="D1302" s="549"/>
      <c r="E1302" s="838"/>
      <c r="F1302" s="550">
        <f>+F1301+F1267+F1050</f>
        <v>0</v>
      </c>
      <c r="G1302" s="289"/>
    </row>
    <row r="1303" spans="1:7" s="290" customFormat="1">
      <c r="A1303" s="283"/>
      <c r="B1303" s="284"/>
      <c r="C1303" s="285"/>
      <c r="D1303" s="291"/>
      <c r="E1303" s="800"/>
      <c r="F1303" s="292"/>
      <c r="G1303" s="289"/>
    </row>
    <row r="1304" spans="1:7" s="290" customFormat="1">
      <c r="A1304" s="283" t="s">
        <v>1075</v>
      </c>
      <c r="B1304" s="284" t="s">
        <v>963</v>
      </c>
      <c r="C1304" s="285"/>
      <c r="D1304" s="286"/>
      <c r="E1304" s="836"/>
      <c r="F1304" s="288"/>
      <c r="G1304" s="289"/>
    </row>
    <row r="1305" spans="1:7" s="290" customFormat="1">
      <c r="A1305" s="283"/>
      <c r="B1305" s="284"/>
      <c r="C1305" s="285"/>
      <c r="D1305" s="291"/>
      <c r="E1305" s="800"/>
      <c r="F1305" s="292"/>
      <c r="G1305" s="289"/>
    </row>
    <row r="1306" spans="1:7" s="290" customFormat="1">
      <c r="A1306" s="283" t="s">
        <v>1077</v>
      </c>
      <c r="B1306" s="284" t="s">
        <v>1078</v>
      </c>
      <c r="C1306" s="285"/>
      <c r="D1306" s="291"/>
      <c r="E1306" s="800"/>
      <c r="F1306" s="292"/>
      <c r="G1306" s="289"/>
    </row>
    <row r="1307" spans="1:7" s="290" customFormat="1">
      <c r="A1307" s="283">
        <v>1</v>
      </c>
      <c r="B1307" s="293" t="s">
        <v>969</v>
      </c>
      <c r="C1307" s="285">
        <v>1623.81</v>
      </c>
      <c r="D1307" s="291" t="s">
        <v>1</v>
      </c>
      <c r="E1307" s="800"/>
      <c r="F1307" s="292">
        <f>ROUND(C1307*E1307,2)</f>
        <v>0</v>
      </c>
      <c r="G1307" s="289"/>
    </row>
    <row r="1308" spans="1:7" s="290" customFormat="1">
      <c r="A1308" s="283"/>
      <c r="B1308" s="284"/>
      <c r="C1308" s="285"/>
      <c r="D1308" s="291"/>
      <c r="E1308" s="800"/>
      <c r="F1308" s="292">
        <f t="shared" ref="F1308:F1310" si="184">ROUND(C1308*E1308,2)</f>
        <v>0</v>
      </c>
      <c r="G1308" s="289"/>
    </row>
    <row r="1309" spans="1:7" s="290" customFormat="1">
      <c r="A1309" s="283">
        <v>2</v>
      </c>
      <c r="B1309" s="284" t="s">
        <v>970</v>
      </c>
      <c r="C1309" s="285"/>
      <c r="D1309" s="291"/>
      <c r="E1309" s="800"/>
      <c r="F1309" s="292">
        <f t="shared" si="184"/>
        <v>0</v>
      </c>
      <c r="G1309" s="289"/>
    </row>
    <row r="1310" spans="1:7" s="290" customFormat="1">
      <c r="A1310" s="294">
        <v>2.1</v>
      </c>
      <c r="B1310" s="295" t="s">
        <v>1040</v>
      </c>
      <c r="C1310" s="296">
        <v>2158.71</v>
      </c>
      <c r="D1310" s="648" t="s">
        <v>1158</v>
      </c>
      <c r="E1310" s="231"/>
      <c r="F1310" s="297">
        <f t="shared" si="184"/>
        <v>0</v>
      </c>
      <c r="G1310" s="289"/>
    </row>
    <row r="1311" spans="1:7" s="290" customFormat="1">
      <c r="A1311" s="294">
        <v>2.2000000000000002</v>
      </c>
      <c r="B1311" s="295" t="s">
        <v>971</v>
      </c>
      <c r="C1311" s="296">
        <v>448.24</v>
      </c>
      <c r="D1311" s="648" t="s">
        <v>1158</v>
      </c>
      <c r="E1311" s="231"/>
      <c r="F1311" s="297">
        <f>ROUND(C1311*E1311,2)</f>
        <v>0</v>
      </c>
      <c r="G1311" s="289"/>
    </row>
    <row r="1312" spans="1:7" s="290" customFormat="1">
      <c r="A1312" s="294">
        <v>2.2999999999999998</v>
      </c>
      <c r="B1312" s="295" t="s">
        <v>972</v>
      </c>
      <c r="C1312" s="296">
        <v>1402.34</v>
      </c>
      <c r="D1312" s="649" t="s">
        <v>1159</v>
      </c>
      <c r="E1312" s="231"/>
      <c r="F1312" s="297">
        <f>C1312*E1312</f>
        <v>0</v>
      </c>
      <c r="G1312" s="289"/>
    </row>
    <row r="1313" spans="1:10" s="290" customFormat="1">
      <c r="A1313" s="294">
        <v>2.4</v>
      </c>
      <c r="B1313" s="295" t="s">
        <v>1137</v>
      </c>
      <c r="C1313" s="296">
        <v>140.22999999999999</v>
      </c>
      <c r="D1313" s="649" t="s">
        <v>11</v>
      </c>
      <c r="E1313" s="231"/>
      <c r="F1313" s="297">
        <f>C1313*E1313</f>
        <v>0</v>
      </c>
      <c r="G1313" s="289"/>
    </row>
    <row r="1314" spans="1:10" s="290" customFormat="1" ht="14.25" customHeight="1">
      <c r="A1314" s="294">
        <v>2.5</v>
      </c>
      <c r="B1314" s="298" t="s">
        <v>973</v>
      </c>
      <c r="C1314" s="296">
        <v>1867.66</v>
      </c>
      <c r="D1314" s="648" t="s">
        <v>1158</v>
      </c>
      <c r="E1314" s="231"/>
      <c r="F1314" s="297">
        <f>C1314*E1314</f>
        <v>0</v>
      </c>
      <c r="G1314" s="289"/>
    </row>
    <row r="1315" spans="1:10" s="290" customFormat="1" ht="25.5">
      <c r="A1315" s="294">
        <v>2.6</v>
      </c>
      <c r="B1315" s="298" t="s">
        <v>974</v>
      </c>
      <c r="C1315" s="296">
        <v>797.49</v>
      </c>
      <c r="D1315" s="648" t="s">
        <v>1158</v>
      </c>
      <c r="E1315" s="231"/>
      <c r="F1315" s="297">
        <f>C1315*E1315</f>
        <v>0</v>
      </c>
      <c r="G1315" s="289"/>
    </row>
    <row r="1316" spans="1:10" s="290" customFormat="1">
      <c r="A1316" s="294"/>
      <c r="B1316" s="295"/>
      <c r="C1316" s="296"/>
      <c r="D1316" s="291"/>
      <c r="E1316" s="231"/>
      <c r="F1316" s="297">
        <f t="shared" ref="F1316:F1318" si="185">ROUND(C1316*E1316,2)</f>
        <v>0</v>
      </c>
      <c r="G1316" s="289"/>
    </row>
    <row r="1317" spans="1:10" s="290" customFormat="1">
      <c r="A1317" s="283">
        <v>3</v>
      </c>
      <c r="B1317" s="284" t="s">
        <v>24</v>
      </c>
      <c r="C1317" s="285"/>
      <c r="D1317" s="291"/>
      <c r="E1317" s="800"/>
      <c r="F1317" s="292">
        <f t="shared" si="185"/>
        <v>0</v>
      </c>
      <c r="G1317" s="289"/>
    </row>
    <row r="1318" spans="1:10" s="290" customFormat="1" ht="12.75" customHeight="1">
      <c r="A1318" s="294">
        <v>3.1</v>
      </c>
      <c r="B1318" s="295" t="s">
        <v>1001</v>
      </c>
      <c r="C1318" s="296">
        <v>1672.52</v>
      </c>
      <c r="D1318" s="291" t="s">
        <v>1</v>
      </c>
      <c r="E1318" s="231"/>
      <c r="F1318" s="297">
        <f t="shared" si="185"/>
        <v>0</v>
      </c>
      <c r="G1318" s="289"/>
    </row>
    <row r="1319" spans="1:10" s="290" customFormat="1" ht="13.5" customHeight="1">
      <c r="A1319" s="305"/>
      <c r="B1319" s="599"/>
      <c r="C1319" s="552"/>
      <c r="D1319" s="308"/>
      <c r="E1319" s="250"/>
      <c r="F1319" s="309"/>
      <c r="G1319" s="289"/>
    </row>
    <row r="1320" spans="1:10" s="290" customFormat="1">
      <c r="A1320" s="283">
        <v>4</v>
      </c>
      <c r="B1320" s="284" t="s">
        <v>1000</v>
      </c>
      <c r="C1320" s="285"/>
      <c r="D1320" s="291"/>
      <c r="E1320" s="800"/>
      <c r="F1320" s="292">
        <f t="shared" ref="F1320:F1321" si="186">ROUND(C1320*E1320,2)</f>
        <v>0</v>
      </c>
      <c r="G1320" s="289"/>
    </row>
    <row r="1321" spans="1:10" s="290" customFormat="1">
      <c r="A1321" s="294">
        <v>4.0999999999999996</v>
      </c>
      <c r="B1321" s="295" t="s">
        <v>975</v>
      </c>
      <c r="C1321" s="296">
        <v>1623.81</v>
      </c>
      <c r="D1321" s="291" t="s">
        <v>1</v>
      </c>
      <c r="E1321" s="231"/>
      <c r="F1321" s="297">
        <f t="shared" si="186"/>
        <v>0</v>
      </c>
      <c r="G1321" s="289"/>
    </row>
    <row r="1322" spans="1:10" s="290" customFormat="1" ht="13.5" customHeight="1">
      <c r="A1322" s="294"/>
      <c r="B1322" s="295"/>
      <c r="C1322" s="296"/>
      <c r="D1322" s="291"/>
      <c r="E1322" s="231"/>
      <c r="F1322" s="297"/>
      <c r="G1322" s="289"/>
    </row>
    <row r="1323" spans="1:10" s="290" customFormat="1">
      <c r="A1323" s="283">
        <v>5</v>
      </c>
      <c r="B1323" s="284" t="s">
        <v>1122</v>
      </c>
      <c r="C1323" s="285">
        <v>212.43</v>
      </c>
      <c r="D1323" s="291" t="s">
        <v>1042</v>
      </c>
      <c r="E1323" s="800"/>
      <c r="F1323" s="292">
        <f t="shared" ref="F1323" si="187">ROUND(C1323*E1323,2)</f>
        <v>0</v>
      </c>
      <c r="G1323" s="289"/>
    </row>
    <row r="1324" spans="1:10" s="290" customFormat="1">
      <c r="A1324" s="558"/>
      <c r="B1324" s="559"/>
      <c r="C1324" s="285"/>
      <c r="D1324" s="560"/>
      <c r="E1324" s="839"/>
      <c r="F1324" s="561"/>
      <c r="G1324" s="289"/>
      <c r="H1324" s="289"/>
      <c r="I1324" s="289"/>
      <c r="J1324" s="289"/>
    </row>
    <row r="1325" spans="1:10" s="290" customFormat="1">
      <c r="A1325" s="283">
        <v>6</v>
      </c>
      <c r="B1325" s="284" t="s">
        <v>976</v>
      </c>
      <c r="C1325" s="285"/>
      <c r="D1325" s="291"/>
      <c r="E1325" s="800"/>
      <c r="F1325" s="292"/>
      <c r="G1325" s="289"/>
    </row>
    <row r="1326" spans="1:10" s="290" customFormat="1">
      <c r="A1326" s="294">
        <v>6.1</v>
      </c>
      <c r="B1326" s="295" t="s">
        <v>1104</v>
      </c>
      <c r="C1326" s="296">
        <v>31</v>
      </c>
      <c r="D1326" s="291" t="s">
        <v>957</v>
      </c>
      <c r="E1326" s="231"/>
      <c r="F1326" s="297">
        <f t="shared" ref="F1326:F1327" si="188">E1326*C1326</f>
        <v>0</v>
      </c>
      <c r="G1326" s="289"/>
    </row>
    <row r="1327" spans="1:10" s="290" customFormat="1">
      <c r="A1327" s="294">
        <v>6.2</v>
      </c>
      <c r="B1327" s="295" t="s">
        <v>1105</v>
      </c>
      <c r="C1327" s="296">
        <v>11</v>
      </c>
      <c r="D1327" s="291" t="s">
        <v>957</v>
      </c>
      <c r="E1327" s="231"/>
      <c r="F1327" s="297">
        <f t="shared" si="188"/>
        <v>0</v>
      </c>
      <c r="G1327" s="289"/>
    </row>
    <row r="1328" spans="1:10" s="290" customFormat="1">
      <c r="A1328" s="294">
        <v>6.3</v>
      </c>
      <c r="B1328" s="295" t="s">
        <v>1106</v>
      </c>
      <c r="C1328" s="296">
        <v>10</v>
      </c>
      <c r="D1328" s="291" t="s">
        <v>957</v>
      </c>
      <c r="E1328" s="231"/>
      <c r="F1328" s="297">
        <f t="shared" ref="F1328" si="189">E1328*C1328</f>
        <v>0</v>
      </c>
      <c r="G1328" s="289"/>
    </row>
    <row r="1329" spans="1:7" s="290" customFormat="1">
      <c r="A1329" s="294">
        <v>6.4</v>
      </c>
      <c r="B1329" s="295" t="s">
        <v>1107</v>
      </c>
      <c r="C1329" s="296">
        <v>4</v>
      </c>
      <c r="D1329" s="291" t="s">
        <v>957</v>
      </c>
      <c r="E1329" s="231"/>
      <c r="F1329" s="297">
        <f t="shared" ref="F1329" si="190">E1329*C1329</f>
        <v>0</v>
      </c>
      <c r="G1329" s="289"/>
    </row>
    <row r="1330" spans="1:7" s="290" customFormat="1" ht="13.5" customHeight="1">
      <c r="A1330" s="294"/>
      <c r="B1330" s="295"/>
      <c r="C1330" s="296"/>
      <c r="D1330" s="291"/>
      <c r="E1330" s="231"/>
      <c r="F1330" s="297"/>
      <c r="G1330" s="289"/>
    </row>
    <row r="1331" spans="1:7" s="290" customFormat="1">
      <c r="A1331" s="283">
        <v>7</v>
      </c>
      <c r="B1331" s="284" t="s">
        <v>979</v>
      </c>
      <c r="C1331" s="285"/>
      <c r="D1331" s="291"/>
      <c r="E1331" s="800"/>
      <c r="F1331" s="292"/>
      <c r="G1331" s="289"/>
    </row>
    <row r="1332" spans="1:7" s="290" customFormat="1">
      <c r="A1332" s="294">
        <v>7.1</v>
      </c>
      <c r="B1332" s="249" t="s">
        <v>1119</v>
      </c>
      <c r="C1332" s="296">
        <v>60</v>
      </c>
      <c r="D1332" s="291" t="s">
        <v>957</v>
      </c>
      <c r="E1332" s="231"/>
      <c r="F1332" s="297">
        <f>E1332*C1332</f>
        <v>0</v>
      </c>
      <c r="G1332" s="289"/>
    </row>
    <row r="1333" spans="1:7" s="290" customFormat="1">
      <c r="A1333" s="294">
        <v>7.2</v>
      </c>
      <c r="B1333" s="249" t="s">
        <v>1120</v>
      </c>
      <c r="C1333" s="296">
        <v>20</v>
      </c>
      <c r="D1333" s="291" t="s">
        <v>957</v>
      </c>
      <c r="E1333" s="231"/>
      <c r="F1333" s="297">
        <f>E1333*C1333</f>
        <v>0</v>
      </c>
      <c r="G1333" s="289"/>
    </row>
    <row r="1334" spans="1:7" s="290" customFormat="1" ht="12.75" customHeight="1">
      <c r="A1334" s="294"/>
      <c r="B1334" s="295"/>
      <c r="C1334" s="296"/>
      <c r="D1334" s="291"/>
      <c r="E1334" s="231"/>
      <c r="F1334" s="297"/>
      <c r="G1334" s="289"/>
    </row>
    <row r="1335" spans="1:7" s="290" customFormat="1">
      <c r="A1335" s="283">
        <v>8</v>
      </c>
      <c r="B1335" s="284" t="s">
        <v>1002</v>
      </c>
      <c r="C1335" s="285"/>
      <c r="D1335" s="291"/>
      <c r="E1335" s="800"/>
      <c r="F1335" s="292"/>
      <c r="G1335" s="289"/>
    </row>
    <row r="1336" spans="1:7" s="290" customFormat="1">
      <c r="A1336" s="299">
        <v>8.1</v>
      </c>
      <c r="B1336" s="300" t="s">
        <v>1004</v>
      </c>
      <c r="C1336" s="301"/>
      <c r="D1336" s="302"/>
      <c r="E1336" s="232"/>
      <c r="F1336" s="297"/>
      <c r="G1336" s="289"/>
    </row>
    <row r="1337" spans="1:7" s="290" customFormat="1">
      <c r="A1337" s="294" t="s">
        <v>94</v>
      </c>
      <c r="B1337" s="295" t="s">
        <v>1005</v>
      </c>
      <c r="C1337" s="296">
        <v>6</v>
      </c>
      <c r="D1337" s="291" t="s">
        <v>1</v>
      </c>
      <c r="E1337" s="231"/>
      <c r="F1337" s="297">
        <f>ROUND(E1337*C1337,2)</f>
        <v>0</v>
      </c>
      <c r="G1337" s="289"/>
    </row>
    <row r="1338" spans="1:7" s="290" customFormat="1">
      <c r="A1338" s="294" t="s">
        <v>95</v>
      </c>
      <c r="B1338" s="295" t="s">
        <v>1006</v>
      </c>
      <c r="C1338" s="296">
        <v>6</v>
      </c>
      <c r="D1338" s="291" t="s">
        <v>1</v>
      </c>
      <c r="E1338" s="231"/>
      <c r="F1338" s="297">
        <f>ROUND(E1338*C1338,2)</f>
        <v>0</v>
      </c>
      <c r="G1338" s="289"/>
    </row>
    <row r="1339" spans="1:7" s="290" customFormat="1">
      <c r="A1339" s="294" t="s">
        <v>96</v>
      </c>
      <c r="B1339" s="295" t="s">
        <v>1007</v>
      </c>
      <c r="C1339" s="296">
        <v>6</v>
      </c>
      <c r="D1339" s="291" t="s">
        <v>1</v>
      </c>
      <c r="E1339" s="231"/>
      <c r="F1339" s="297">
        <f>ROUND(E1339*C1339,2)</f>
        <v>0</v>
      </c>
      <c r="G1339" s="289"/>
    </row>
    <row r="1340" spans="1:7" s="290" customFormat="1">
      <c r="A1340" s="294" t="s">
        <v>97</v>
      </c>
      <c r="B1340" s="295" t="s">
        <v>1008</v>
      </c>
      <c r="C1340" s="296">
        <v>6</v>
      </c>
      <c r="D1340" s="291" t="s">
        <v>1</v>
      </c>
      <c r="E1340" s="231"/>
      <c r="F1340" s="297">
        <f>ROUND(E1340*C1340,2)</f>
        <v>0</v>
      </c>
      <c r="G1340" s="289"/>
    </row>
    <row r="1341" spans="1:7" s="290" customFormat="1">
      <c r="A1341" s="294" t="s">
        <v>98</v>
      </c>
      <c r="B1341" s="295" t="s">
        <v>1009</v>
      </c>
      <c r="C1341" s="296">
        <v>6</v>
      </c>
      <c r="D1341" s="291" t="s">
        <v>1</v>
      </c>
      <c r="E1341" s="231"/>
      <c r="F1341" s="297">
        <f>ROUND(E1341*C1341,2)</f>
        <v>0</v>
      </c>
      <c r="G1341" s="289"/>
    </row>
    <row r="1342" spans="1:7" s="290" customFormat="1" ht="13.5" customHeight="1">
      <c r="A1342" s="294"/>
      <c r="B1342" s="295"/>
      <c r="C1342" s="296"/>
      <c r="D1342" s="291"/>
      <c r="E1342" s="231"/>
      <c r="F1342" s="297"/>
      <c r="G1342" s="289"/>
    </row>
    <row r="1343" spans="1:7" s="290" customFormat="1">
      <c r="A1343" s="299">
        <v>8.1999999999999993</v>
      </c>
      <c r="B1343" s="300" t="s">
        <v>1010</v>
      </c>
      <c r="C1343" s="301"/>
      <c r="D1343" s="302"/>
      <c r="E1343" s="232"/>
      <c r="F1343" s="297"/>
      <c r="G1343" s="289"/>
    </row>
    <row r="1344" spans="1:7" s="290" customFormat="1">
      <c r="A1344" s="294" t="s">
        <v>107</v>
      </c>
      <c r="B1344" s="295" t="s">
        <v>1011</v>
      </c>
      <c r="C1344" s="296">
        <v>2</v>
      </c>
      <c r="D1344" s="291" t="s">
        <v>957</v>
      </c>
      <c r="E1344" s="231"/>
      <c r="F1344" s="297">
        <f>ROUND(E1344*C1344,2)</f>
        <v>0</v>
      </c>
      <c r="G1344" s="289"/>
    </row>
    <row r="1345" spans="1:12" s="290" customFormat="1">
      <c r="A1345" s="294" t="s">
        <v>108</v>
      </c>
      <c r="B1345" s="295" t="s">
        <v>1012</v>
      </c>
      <c r="C1345" s="296">
        <v>2</v>
      </c>
      <c r="D1345" s="291" t="s">
        <v>957</v>
      </c>
      <c r="E1345" s="231"/>
      <c r="F1345" s="297">
        <f>ROUND(E1345*C1345,2)</f>
        <v>0</v>
      </c>
      <c r="G1345" s="289"/>
    </row>
    <row r="1346" spans="1:12" s="290" customFormat="1">
      <c r="A1346" s="294" t="s">
        <v>109</v>
      </c>
      <c r="B1346" s="295" t="s">
        <v>1013</v>
      </c>
      <c r="C1346" s="296">
        <v>2</v>
      </c>
      <c r="D1346" s="291" t="s">
        <v>957</v>
      </c>
      <c r="E1346" s="231"/>
      <c r="F1346" s="297">
        <f>ROUND(E1346*C1346,2)</f>
        <v>0</v>
      </c>
      <c r="G1346" s="289"/>
    </row>
    <row r="1347" spans="1:12" s="290" customFormat="1">
      <c r="A1347" s="294" t="s">
        <v>110</v>
      </c>
      <c r="B1347" s="295" t="s">
        <v>1014</v>
      </c>
      <c r="C1347" s="296">
        <v>2</v>
      </c>
      <c r="D1347" s="291" t="s">
        <v>957</v>
      </c>
      <c r="E1347" s="231"/>
      <c r="F1347" s="297">
        <f>ROUND(E1347*C1347,2)</f>
        <v>0</v>
      </c>
      <c r="G1347" s="289"/>
    </row>
    <row r="1348" spans="1:12" s="290" customFormat="1">
      <c r="A1348" s="294" t="s">
        <v>111</v>
      </c>
      <c r="B1348" s="295" t="s">
        <v>1015</v>
      </c>
      <c r="C1348" s="296">
        <v>4</v>
      </c>
      <c r="D1348" s="291" t="s">
        <v>957</v>
      </c>
      <c r="E1348" s="231"/>
      <c r="F1348" s="297">
        <f>ROUND(E1348*C1348,2)</f>
        <v>0</v>
      </c>
      <c r="G1348" s="289"/>
    </row>
    <row r="1349" spans="1:12" s="290" customFormat="1" ht="13.5" customHeight="1">
      <c r="A1349" s="294"/>
      <c r="B1349" s="295"/>
      <c r="C1349" s="296"/>
      <c r="D1349" s="291"/>
      <c r="E1349" s="231"/>
      <c r="F1349" s="297"/>
      <c r="G1349" s="289"/>
    </row>
    <row r="1350" spans="1:12" s="290" customFormat="1">
      <c r="A1350" s="299">
        <v>8.3000000000000007</v>
      </c>
      <c r="B1350" s="300" t="s">
        <v>1016</v>
      </c>
      <c r="C1350" s="301"/>
      <c r="D1350" s="302"/>
      <c r="E1350" s="232"/>
      <c r="F1350" s="297"/>
      <c r="G1350" s="289"/>
    </row>
    <row r="1351" spans="1:12" s="290" customFormat="1">
      <c r="A1351" s="294" t="s">
        <v>615</v>
      </c>
      <c r="B1351" s="303" t="s">
        <v>1017</v>
      </c>
      <c r="C1351" s="304">
        <v>1</v>
      </c>
      <c r="D1351" s="291" t="s">
        <v>1018</v>
      </c>
      <c r="E1351" s="231"/>
      <c r="F1351" s="297">
        <f>ROUND(E1351*C1351,2)</f>
        <v>0</v>
      </c>
      <c r="G1351" s="289"/>
    </row>
    <row r="1352" spans="1:12" s="290" customFormat="1">
      <c r="A1352" s="294" t="s">
        <v>616</v>
      </c>
      <c r="B1352" s="303" t="s">
        <v>1019</v>
      </c>
      <c r="C1352" s="304">
        <v>1</v>
      </c>
      <c r="D1352" s="291" t="s">
        <v>1018</v>
      </c>
      <c r="E1352" s="231"/>
      <c r="F1352" s="297">
        <f>ROUND(E1352*C1352,2)</f>
        <v>0</v>
      </c>
      <c r="G1352" s="289"/>
    </row>
    <row r="1353" spans="1:12" s="290" customFormat="1" ht="13.5" customHeight="1">
      <c r="A1353" s="294"/>
      <c r="B1353" s="295"/>
      <c r="C1353" s="296"/>
      <c r="D1353" s="291"/>
      <c r="E1353" s="231"/>
      <c r="F1353" s="297"/>
      <c r="G1353" s="289"/>
    </row>
    <row r="1354" spans="1:12" s="290" customFormat="1">
      <c r="A1354" s="299">
        <v>8.4</v>
      </c>
      <c r="B1354" s="295" t="s">
        <v>1039</v>
      </c>
      <c r="C1354" s="304">
        <v>8</v>
      </c>
      <c r="D1354" s="291" t="s">
        <v>1003</v>
      </c>
      <c r="E1354" s="231"/>
      <c r="F1354" s="297">
        <f>ROUND(E1354*C1354,2)</f>
        <v>0</v>
      </c>
      <c r="G1354" s="289"/>
    </row>
    <row r="1355" spans="1:12" s="290" customFormat="1" ht="13.5" customHeight="1">
      <c r="A1355" s="294"/>
      <c r="B1355" s="295"/>
      <c r="C1355" s="296"/>
      <c r="D1355" s="291"/>
      <c r="E1355" s="231"/>
      <c r="F1355" s="297"/>
      <c r="G1355" s="289"/>
    </row>
    <row r="1356" spans="1:12" s="290" customFormat="1" ht="76.5">
      <c r="A1356" s="313">
        <v>9</v>
      </c>
      <c r="B1356" s="248" t="s">
        <v>1021</v>
      </c>
      <c r="C1356" s="285">
        <v>1623.81</v>
      </c>
      <c r="D1356" s="291" t="s">
        <v>1</v>
      </c>
      <c r="E1356" s="800"/>
      <c r="F1356" s="292">
        <f t="shared" ref="F1356" si="191">ROUND(C1356*E1356,2)</f>
        <v>0</v>
      </c>
      <c r="G1356" s="289"/>
    </row>
    <row r="1357" spans="1:12" s="290" customFormat="1" ht="13.5" customHeight="1">
      <c r="A1357" s="294"/>
      <c r="B1357" s="295"/>
      <c r="C1357" s="296"/>
      <c r="D1357" s="291"/>
      <c r="E1357" s="231"/>
      <c r="F1357" s="297"/>
      <c r="G1357" s="289"/>
    </row>
    <row r="1358" spans="1:12" s="290" customFormat="1" ht="25.5">
      <c r="A1358" s="314">
        <v>10</v>
      </c>
      <c r="B1358" s="315" t="s">
        <v>1020</v>
      </c>
      <c r="C1358" s="285">
        <v>1623.81</v>
      </c>
      <c r="D1358" s="291" t="s">
        <v>1</v>
      </c>
      <c r="E1358" s="800"/>
      <c r="F1358" s="292">
        <f>ROUND(C1358*E1358,2)</f>
        <v>0</v>
      </c>
      <c r="G1358" s="289"/>
    </row>
    <row r="1359" spans="1:12" s="290" customFormat="1" ht="13.5" customHeight="1">
      <c r="A1359" s="294"/>
      <c r="B1359" s="295"/>
      <c r="C1359" s="296"/>
      <c r="D1359" s="291"/>
      <c r="E1359" s="231"/>
      <c r="F1359" s="297"/>
      <c r="G1359" s="289"/>
    </row>
    <row r="1360" spans="1:12" s="330" customFormat="1" ht="12" customHeight="1">
      <c r="A1360" s="660"/>
      <c r="B1360" s="661" t="s">
        <v>1079</v>
      </c>
      <c r="C1360" s="662"/>
      <c r="D1360" s="663"/>
      <c r="E1360" s="851"/>
      <c r="F1360" s="664">
        <f>SUM(F1307:F1359)</f>
        <v>0</v>
      </c>
      <c r="G1360" s="289"/>
      <c r="H1360" s="327"/>
      <c r="I1360" s="328"/>
      <c r="J1360" s="328"/>
      <c r="K1360" s="329"/>
      <c r="L1360" s="329"/>
    </row>
    <row r="1361" spans="1:12" s="330" customFormat="1" ht="12.75" customHeight="1">
      <c r="A1361" s="322"/>
      <c r="B1361" s="323"/>
      <c r="C1361" s="324"/>
      <c r="D1361" s="325"/>
      <c r="E1361" s="802"/>
      <c r="F1361" s="572"/>
      <c r="G1361" s="289"/>
      <c r="H1361" s="327"/>
      <c r="I1361" s="328"/>
      <c r="J1361" s="328"/>
      <c r="K1361" s="329"/>
      <c r="L1361" s="329"/>
    </row>
    <row r="1362" spans="1:12" s="336" customFormat="1">
      <c r="A1362" s="331" t="s">
        <v>1080</v>
      </c>
      <c r="B1362" s="332" t="s">
        <v>1701</v>
      </c>
      <c r="C1362" s="333"/>
      <c r="D1362" s="334"/>
      <c r="E1362" s="803"/>
      <c r="F1362" s="335"/>
      <c r="G1362" s="289"/>
    </row>
    <row r="1363" spans="1:12" s="321" customFormat="1" ht="9" customHeight="1">
      <c r="A1363" s="510"/>
      <c r="B1363" s="619"/>
      <c r="C1363" s="483"/>
      <c r="D1363" s="513"/>
      <c r="E1363" s="826"/>
      <c r="F1363" s="485"/>
      <c r="G1363" s="289"/>
    </row>
    <row r="1364" spans="1:12" s="342" customFormat="1">
      <c r="A1364" s="337">
        <v>1</v>
      </c>
      <c r="B1364" s="338" t="s">
        <v>1138</v>
      </c>
      <c r="C1364" s="339"/>
      <c r="D1364" s="340"/>
      <c r="E1364" s="804"/>
      <c r="F1364" s="341"/>
      <c r="G1364" s="289"/>
    </row>
    <row r="1365" spans="1:12" s="348" customFormat="1">
      <c r="A1365" s="343">
        <v>1.1000000000000001</v>
      </c>
      <c r="B1365" s="344" t="s">
        <v>1584</v>
      </c>
      <c r="C1365" s="345">
        <v>1</v>
      </c>
      <c r="D1365" s="346" t="s">
        <v>36</v>
      </c>
      <c r="E1365" s="805"/>
      <c r="F1365" s="347">
        <f t="shared" ref="F1365:F1368" si="192">ROUND(C1365*E1365,2)</f>
        <v>0</v>
      </c>
      <c r="G1365" s="289"/>
      <c r="J1365" s="342"/>
    </row>
    <row r="1366" spans="1:12" s="348" customFormat="1" ht="25.5">
      <c r="A1366" s="343">
        <v>1.2</v>
      </c>
      <c r="B1366" s="349" t="s">
        <v>1578</v>
      </c>
      <c r="C1366" s="345">
        <v>58</v>
      </c>
      <c r="D1366" s="350" t="s">
        <v>1139</v>
      </c>
      <c r="E1366" s="235"/>
      <c r="F1366" s="347">
        <f t="shared" si="192"/>
        <v>0</v>
      </c>
      <c r="G1366" s="289"/>
      <c r="J1366" s="342"/>
    </row>
    <row r="1367" spans="1:12" s="348" customFormat="1">
      <c r="A1367" s="343">
        <v>1.3</v>
      </c>
      <c r="B1367" s="349" t="s">
        <v>1144</v>
      </c>
      <c r="C1367" s="345">
        <v>3</v>
      </c>
      <c r="D1367" s="346" t="s">
        <v>1145</v>
      </c>
      <c r="E1367" s="806"/>
      <c r="F1367" s="347">
        <f t="shared" si="192"/>
        <v>0</v>
      </c>
      <c r="G1367" s="289"/>
      <c r="J1367" s="342"/>
    </row>
    <row r="1368" spans="1:12" s="348" customFormat="1">
      <c r="A1368" s="343">
        <v>1.4</v>
      </c>
      <c r="B1368" s="349" t="s">
        <v>1500</v>
      </c>
      <c r="C1368" s="345">
        <v>1</v>
      </c>
      <c r="D1368" s="346" t="s">
        <v>957</v>
      </c>
      <c r="E1368" s="806"/>
      <c r="F1368" s="347">
        <f t="shared" si="192"/>
        <v>0</v>
      </c>
      <c r="G1368" s="289"/>
      <c r="J1368" s="342"/>
    </row>
    <row r="1369" spans="1:12" s="625" customFormat="1">
      <c r="A1369" s="620"/>
      <c r="B1369" s="621"/>
      <c r="C1369" s="622"/>
      <c r="D1369" s="623"/>
      <c r="E1369" s="239"/>
      <c r="F1369" s="624"/>
      <c r="G1369" s="289"/>
      <c r="J1369" s="626"/>
    </row>
    <row r="1370" spans="1:12" s="342" customFormat="1">
      <c r="A1370" s="354">
        <v>2</v>
      </c>
      <c r="B1370" s="338" t="s">
        <v>1143</v>
      </c>
      <c r="C1370" s="339"/>
      <c r="D1370" s="340"/>
      <c r="E1370" s="807"/>
      <c r="F1370" s="355"/>
      <c r="G1370" s="289"/>
    </row>
    <row r="1371" spans="1:12" s="358" customFormat="1">
      <c r="A1371" s="356">
        <v>2.1</v>
      </c>
      <c r="B1371" s="357" t="s">
        <v>33</v>
      </c>
      <c r="C1371" s="345"/>
      <c r="D1371" s="346"/>
      <c r="E1371" s="808"/>
      <c r="F1371" s="347"/>
      <c r="G1371" s="289"/>
      <c r="J1371" s="359"/>
    </row>
    <row r="1372" spans="1:12" s="358" customFormat="1">
      <c r="A1372" s="360" t="s">
        <v>294</v>
      </c>
      <c r="B1372" s="295" t="s">
        <v>1040</v>
      </c>
      <c r="C1372" s="345">
        <v>284.83</v>
      </c>
      <c r="D1372" s="350" t="s">
        <v>1139</v>
      </c>
      <c r="E1372" s="806"/>
      <c r="F1372" s="347">
        <f t="shared" ref="F1372:F1374" si="193">ROUND(C1372*E1372,2)</f>
        <v>0</v>
      </c>
      <c r="G1372" s="289"/>
    </row>
    <row r="1373" spans="1:12" s="358" customFormat="1" ht="25.5">
      <c r="A1373" s="360" t="s">
        <v>295</v>
      </c>
      <c r="B1373" s="349" t="s">
        <v>1146</v>
      </c>
      <c r="C1373" s="345">
        <v>85.45</v>
      </c>
      <c r="D1373" s="350" t="s">
        <v>1142</v>
      </c>
      <c r="E1373" s="806"/>
      <c r="F1373" s="347">
        <f t="shared" si="193"/>
        <v>0</v>
      </c>
      <c r="G1373" s="289"/>
      <c r="I1373" s="361"/>
      <c r="J1373" s="359"/>
    </row>
    <row r="1374" spans="1:12" s="358" customFormat="1" ht="24" customHeight="1">
      <c r="A1374" s="360" t="s">
        <v>638</v>
      </c>
      <c r="B1374" s="349" t="s">
        <v>1140</v>
      </c>
      <c r="C1374" s="345">
        <v>259.19</v>
      </c>
      <c r="D1374" s="350" t="s">
        <v>1141</v>
      </c>
      <c r="E1374" s="806"/>
      <c r="F1374" s="347">
        <f t="shared" si="193"/>
        <v>0</v>
      </c>
      <c r="G1374" s="289"/>
      <c r="J1374" s="359"/>
    </row>
    <row r="1375" spans="1:12" s="348" customFormat="1">
      <c r="A1375" s="360"/>
      <c r="B1375" s="349"/>
      <c r="C1375" s="345"/>
      <c r="D1375" s="346"/>
      <c r="E1375" s="806"/>
      <c r="F1375" s="347"/>
      <c r="G1375" s="289"/>
      <c r="J1375" s="342"/>
    </row>
    <row r="1376" spans="1:12" s="358" customFormat="1" ht="12" customHeight="1">
      <c r="A1376" s="354">
        <v>2.2000000000000002</v>
      </c>
      <c r="B1376" s="338" t="s">
        <v>1193</v>
      </c>
      <c r="C1376" s="345"/>
      <c r="D1376" s="346"/>
      <c r="E1376" s="806"/>
      <c r="F1376" s="347"/>
      <c r="G1376" s="289"/>
      <c r="J1376" s="359"/>
    </row>
    <row r="1377" spans="1:12" s="348" customFormat="1">
      <c r="A1377" s="360" t="s">
        <v>1271</v>
      </c>
      <c r="B1377" s="349" t="s">
        <v>1196</v>
      </c>
      <c r="C1377" s="345">
        <v>1.02</v>
      </c>
      <c r="D1377" s="346" t="s">
        <v>1116</v>
      </c>
      <c r="E1377" s="806"/>
      <c r="F1377" s="347">
        <f t="shared" ref="F1377:F1381" si="194">ROUND(C1377*E1377,2)</f>
        <v>0</v>
      </c>
      <c r="G1377" s="289"/>
      <c r="H1377" s="345"/>
      <c r="J1377" s="342"/>
    </row>
    <row r="1378" spans="1:12" s="348" customFormat="1">
      <c r="A1378" s="360" t="s">
        <v>1270</v>
      </c>
      <c r="B1378" s="349" t="s">
        <v>1571</v>
      </c>
      <c r="C1378" s="345">
        <v>1.1200000000000001</v>
      </c>
      <c r="D1378" s="346" t="s">
        <v>1116</v>
      </c>
      <c r="E1378" s="806"/>
      <c r="F1378" s="347">
        <f t="shared" si="194"/>
        <v>0</v>
      </c>
      <c r="G1378" s="289"/>
      <c r="H1378" s="345"/>
      <c r="J1378" s="342"/>
    </row>
    <row r="1379" spans="1:12" s="348" customFormat="1">
      <c r="A1379" s="360" t="s">
        <v>1272</v>
      </c>
      <c r="B1379" s="349" t="s">
        <v>1554</v>
      </c>
      <c r="C1379" s="345">
        <v>1.52</v>
      </c>
      <c r="D1379" s="346" t="s">
        <v>1116</v>
      </c>
      <c r="E1379" s="806"/>
      <c r="F1379" s="347">
        <f t="shared" si="194"/>
        <v>0</v>
      </c>
      <c r="G1379" s="289"/>
      <c r="H1379" s="345"/>
      <c r="J1379" s="342"/>
    </row>
    <row r="1380" spans="1:12" s="348" customFormat="1">
      <c r="A1380" s="360" t="s">
        <v>1273</v>
      </c>
      <c r="B1380" s="349" t="s">
        <v>1553</v>
      </c>
      <c r="C1380" s="345">
        <v>5.89</v>
      </c>
      <c r="D1380" s="346" t="s">
        <v>1116</v>
      </c>
      <c r="E1380" s="806"/>
      <c r="F1380" s="347">
        <f t="shared" si="194"/>
        <v>0</v>
      </c>
      <c r="G1380" s="289"/>
      <c r="H1380" s="345"/>
      <c r="J1380" s="342"/>
    </row>
    <row r="1381" spans="1:12" s="348" customFormat="1">
      <c r="A1381" s="360" t="s">
        <v>1274</v>
      </c>
      <c r="B1381" s="349" t="s">
        <v>1541</v>
      </c>
      <c r="C1381" s="345">
        <v>19.399999999999999</v>
      </c>
      <c r="D1381" s="346" t="s">
        <v>1116</v>
      </c>
      <c r="E1381" s="806"/>
      <c r="F1381" s="347">
        <f t="shared" si="194"/>
        <v>0</v>
      </c>
      <c r="G1381" s="289"/>
      <c r="H1381" s="345"/>
      <c r="J1381" s="342"/>
    </row>
    <row r="1382" spans="1:12" s="348" customFormat="1">
      <c r="A1382" s="360" t="s">
        <v>1275</v>
      </c>
      <c r="B1382" s="349" t="s">
        <v>1542</v>
      </c>
      <c r="C1382" s="345">
        <v>0.14000000000000001</v>
      </c>
      <c r="D1382" s="346" t="s">
        <v>1116</v>
      </c>
      <c r="E1382" s="806"/>
      <c r="F1382" s="347">
        <f>ROUND(C1382*E1382,2)</f>
        <v>0</v>
      </c>
      <c r="G1382" s="289"/>
      <c r="H1382" s="345"/>
      <c r="J1382" s="342"/>
    </row>
    <row r="1383" spans="1:12" s="348" customFormat="1">
      <c r="A1383" s="360" t="s">
        <v>1276</v>
      </c>
      <c r="B1383" s="349" t="s">
        <v>1562</v>
      </c>
      <c r="C1383" s="345">
        <v>0.08</v>
      </c>
      <c r="D1383" s="346" t="s">
        <v>1116</v>
      </c>
      <c r="E1383" s="806"/>
      <c r="F1383" s="347">
        <f>ROUND(C1383*E1383,2)</f>
        <v>0</v>
      </c>
      <c r="G1383" s="289"/>
      <c r="H1383" s="345"/>
      <c r="J1383" s="342"/>
    </row>
    <row r="1384" spans="1:12" s="348" customFormat="1">
      <c r="A1384" s="360" t="s">
        <v>1277</v>
      </c>
      <c r="B1384" s="349" t="s">
        <v>1566</v>
      </c>
      <c r="C1384" s="345">
        <v>0.43</v>
      </c>
      <c r="D1384" s="346" t="s">
        <v>1116</v>
      </c>
      <c r="E1384" s="806"/>
      <c r="F1384" s="347">
        <f t="shared" ref="F1384:F1386" si="195">ROUND(C1384*E1384,2)</f>
        <v>0</v>
      </c>
      <c r="G1384" s="289"/>
      <c r="H1384" s="345"/>
      <c r="J1384" s="342"/>
    </row>
    <row r="1385" spans="1:12" s="348" customFormat="1">
      <c r="A1385" s="360" t="s">
        <v>1278</v>
      </c>
      <c r="B1385" s="349" t="s">
        <v>1585</v>
      </c>
      <c r="C1385" s="345">
        <v>0.42</v>
      </c>
      <c r="D1385" s="346" t="s">
        <v>1116</v>
      </c>
      <c r="E1385" s="806"/>
      <c r="F1385" s="347">
        <f t="shared" si="195"/>
        <v>0</v>
      </c>
      <c r="G1385" s="289"/>
      <c r="H1385" s="345"/>
      <c r="J1385" s="342"/>
    </row>
    <row r="1386" spans="1:12" s="348" customFormat="1">
      <c r="A1386" s="360" t="s">
        <v>1279</v>
      </c>
      <c r="B1386" s="349" t="s">
        <v>1190</v>
      </c>
      <c r="C1386" s="345">
        <v>1.32</v>
      </c>
      <c r="D1386" s="346" t="s">
        <v>1116</v>
      </c>
      <c r="E1386" s="806"/>
      <c r="F1386" s="347">
        <f t="shared" si="195"/>
        <v>0</v>
      </c>
      <c r="G1386" s="289"/>
      <c r="H1386" s="345"/>
      <c r="J1386" s="342"/>
    </row>
    <row r="1387" spans="1:12" s="348" customFormat="1">
      <c r="A1387" s="360"/>
      <c r="B1387" s="349"/>
      <c r="C1387" s="345"/>
      <c r="D1387" s="346"/>
      <c r="E1387" s="806"/>
      <c r="F1387" s="347"/>
      <c r="G1387" s="289"/>
      <c r="J1387" s="342"/>
    </row>
    <row r="1388" spans="1:12" s="631" customFormat="1">
      <c r="A1388" s="356">
        <v>2.2999999999999998</v>
      </c>
      <c r="B1388" s="627" t="s">
        <v>238</v>
      </c>
      <c r="C1388" s="628"/>
      <c r="D1388" s="629"/>
      <c r="E1388" s="845"/>
      <c r="F1388" s="292">
        <f t="shared" ref="F1388:F1389" si="196">ROUND(C1388*E1388,2)</f>
        <v>0</v>
      </c>
      <c r="G1388" s="289"/>
      <c r="H1388" s="630"/>
      <c r="L1388" s="632"/>
    </row>
    <row r="1389" spans="1:12" s="348" customFormat="1">
      <c r="A1389" s="360" t="s">
        <v>1282</v>
      </c>
      <c r="B1389" s="349" t="s">
        <v>1195</v>
      </c>
      <c r="C1389" s="345">
        <v>7.44</v>
      </c>
      <c r="D1389" s="346" t="s">
        <v>1159</v>
      </c>
      <c r="E1389" s="806"/>
      <c r="F1389" s="347">
        <f t="shared" si="196"/>
        <v>0</v>
      </c>
      <c r="G1389" s="289"/>
      <c r="H1389" s="345"/>
      <c r="J1389" s="342"/>
    </row>
    <row r="1390" spans="1:12" s="631" customFormat="1">
      <c r="A1390" s="360"/>
      <c r="B1390" s="634"/>
      <c r="C1390" s="635"/>
      <c r="D1390" s="636"/>
      <c r="E1390" s="846"/>
      <c r="F1390" s="288"/>
      <c r="G1390" s="289"/>
      <c r="H1390" s="630"/>
      <c r="L1390" s="632"/>
    </row>
    <row r="1391" spans="1:12" s="348" customFormat="1">
      <c r="A1391" s="356">
        <v>2.4</v>
      </c>
      <c r="B1391" s="338" t="s">
        <v>200</v>
      </c>
      <c r="C1391" s="345"/>
      <c r="D1391" s="346"/>
      <c r="E1391" s="806"/>
      <c r="F1391" s="347"/>
      <c r="G1391" s="289"/>
      <c r="J1391" s="342"/>
    </row>
    <row r="1392" spans="1:12" s="348" customFormat="1">
      <c r="A1392" s="360" t="s">
        <v>1283</v>
      </c>
      <c r="B1392" s="349" t="s">
        <v>1148</v>
      </c>
      <c r="C1392" s="345">
        <v>155.47</v>
      </c>
      <c r="D1392" s="346" t="s">
        <v>1042</v>
      </c>
      <c r="E1392" s="806"/>
      <c r="F1392" s="347">
        <f t="shared" ref="F1392:F1396" si="197">ROUND(C1392*E1392,2)</f>
        <v>0</v>
      </c>
      <c r="G1392" s="289"/>
      <c r="J1392" s="342"/>
    </row>
    <row r="1393" spans="1:12" s="348" customFormat="1">
      <c r="A1393" s="360" t="s">
        <v>1284</v>
      </c>
      <c r="B1393" s="349" t="s">
        <v>1149</v>
      </c>
      <c r="C1393" s="345">
        <v>69.66</v>
      </c>
      <c r="D1393" s="346" t="s">
        <v>1042</v>
      </c>
      <c r="E1393" s="806"/>
      <c r="F1393" s="347">
        <f t="shared" si="197"/>
        <v>0</v>
      </c>
      <c r="G1393" s="289"/>
      <c r="J1393" s="342"/>
    </row>
    <row r="1394" spans="1:12" s="348" customFormat="1">
      <c r="A1394" s="360" t="s">
        <v>1285</v>
      </c>
      <c r="B1394" s="349" t="s">
        <v>1150</v>
      </c>
      <c r="C1394" s="345">
        <v>85.81</v>
      </c>
      <c r="D1394" s="346" t="s">
        <v>1042</v>
      </c>
      <c r="E1394" s="806"/>
      <c r="F1394" s="347">
        <f t="shared" si="197"/>
        <v>0</v>
      </c>
      <c r="G1394" s="289"/>
      <c r="J1394" s="342"/>
    </row>
    <row r="1395" spans="1:12" s="348" customFormat="1">
      <c r="A1395" s="360" t="s">
        <v>1286</v>
      </c>
      <c r="B1395" s="349" t="s">
        <v>1151</v>
      </c>
      <c r="C1395" s="345">
        <v>8.84</v>
      </c>
      <c r="D1395" s="346" t="s">
        <v>1042</v>
      </c>
      <c r="E1395" s="806"/>
      <c r="F1395" s="347">
        <f t="shared" si="197"/>
        <v>0</v>
      </c>
      <c r="G1395" s="289"/>
      <c r="J1395" s="342"/>
    </row>
    <row r="1396" spans="1:12" s="348" customFormat="1">
      <c r="A1396" s="360" t="s">
        <v>1287</v>
      </c>
      <c r="B1396" s="349" t="s">
        <v>1152</v>
      </c>
      <c r="C1396" s="345">
        <v>8.5</v>
      </c>
      <c r="D1396" s="346" t="s">
        <v>1042</v>
      </c>
      <c r="E1396" s="806"/>
      <c r="F1396" s="347">
        <f t="shared" si="197"/>
        <v>0</v>
      </c>
      <c r="G1396" s="289"/>
      <c r="J1396" s="342"/>
    </row>
    <row r="1397" spans="1:12" s="348" customFormat="1">
      <c r="A1397" s="360" t="s">
        <v>1288</v>
      </c>
      <c r="B1397" s="349" t="s">
        <v>1529</v>
      </c>
      <c r="C1397" s="345">
        <v>16.2</v>
      </c>
      <c r="D1397" s="346" t="s">
        <v>1116</v>
      </c>
      <c r="E1397" s="806"/>
      <c r="F1397" s="347">
        <f>ROUND(C1397*E1397,2)</f>
        <v>0</v>
      </c>
      <c r="G1397" s="289"/>
      <c r="H1397" s="345"/>
      <c r="J1397" s="342"/>
    </row>
    <row r="1398" spans="1:12" s="348" customFormat="1">
      <c r="A1398" s="360" t="s">
        <v>1289</v>
      </c>
      <c r="B1398" s="349" t="s">
        <v>1153</v>
      </c>
      <c r="C1398" s="345">
        <v>55.13</v>
      </c>
      <c r="D1398" s="346" t="s">
        <v>1</v>
      </c>
      <c r="E1398" s="806"/>
      <c r="F1398" s="347">
        <f t="shared" ref="F1398:F1399" si="198">ROUND(C1398*E1398,2)</f>
        <v>0</v>
      </c>
      <c r="G1398" s="289"/>
      <c r="J1398" s="342"/>
    </row>
    <row r="1399" spans="1:12" s="348" customFormat="1">
      <c r="A1399" s="360" t="s">
        <v>1290</v>
      </c>
      <c r="B1399" s="369" t="s">
        <v>1493</v>
      </c>
      <c r="C1399" s="370">
        <v>1.94</v>
      </c>
      <c r="D1399" s="346" t="s">
        <v>1116</v>
      </c>
      <c r="E1399" s="806"/>
      <c r="F1399" s="347">
        <f t="shared" si="198"/>
        <v>0</v>
      </c>
      <c r="G1399" s="289"/>
      <c r="J1399" s="342"/>
    </row>
    <row r="1400" spans="1:12" s="348" customFormat="1">
      <c r="A1400" s="360"/>
      <c r="B1400" s="349"/>
      <c r="C1400" s="370"/>
      <c r="D1400" s="346"/>
      <c r="E1400" s="806"/>
      <c r="F1400" s="347"/>
      <c r="G1400" s="289"/>
      <c r="J1400" s="342"/>
    </row>
    <row r="1401" spans="1:12" s="342" customFormat="1">
      <c r="A1401" s="356">
        <v>2.5</v>
      </c>
      <c r="B1401" s="338" t="s">
        <v>156</v>
      </c>
      <c r="C1401" s="371"/>
      <c r="D1401" s="340"/>
      <c r="E1401" s="807"/>
      <c r="F1401" s="355"/>
      <c r="G1401" s="289"/>
    </row>
    <row r="1402" spans="1:12" s="348" customFormat="1" ht="25.5">
      <c r="A1402" s="360" t="s">
        <v>1472</v>
      </c>
      <c r="B1402" s="349" t="s">
        <v>1155</v>
      </c>
      <c r="C1402" s="345">
        <v>14.4</v>
      </c>
      <c r="D1402" s="346" t="s">
        <v>1</v>
      </c>
      <c r="E1402" s="806"/>
      <c r="F1402" s="347">
        <f t="shared" ref="F1402:F1403" si="199">ROUND(C1402*E1402,2)</f>
        <v>0</v>
      </c>
      <c r="G1402" s="289"/>
      <c r="J1402" s="342"/>
    </row>
    <row r="1403" spans="1:12" s="625" customFormat="1">
      <c r="A1403" s="360" t="s">
        <v>1473</v>
      </c>
      <c r="B1403" s="349" t="s">
        <v>1482</v>
      </c>
      <c r="C1403" s="370">
        <v>1</v>
      </c>
      <c r="D1403" s="372" t="s">
        <v>957</v>
      </c>
      <c r="E1403" s="806"/>
      <c r="F1403" s="347">
        <f t="shared" si="199"/>
        <v>0</v>
      </c>
      <c r="G1403" s="289"/>
      <c r="J1403" s="626"/>
    </row>
    <row r="1404" spans="1:12" s="358" customFormat="1" ht="25.5">
      <c r="A1404" s="362" t="s">
        <v>1474</v>
      </c>
      <c r="B1404" s="665" t="s">
        <v>1483</v>
      </c>
      <c r="C1404" s="666">
        <v>1</v>
      </c>
      <c r="D1404" s="667" t="s">
        <v>1</v>
      </c>
      <c r="E1404" s="809"/>
      <c r="F1404" s="366">
        <f t="shared" ref="F1404" si="200">+ROUND((E1404*C1404),2)</f>
        <v>0</v>
      </c>
      <c r="G1404" s="289"/>
      <c r="J1404" s="359"/>
    </row>
    <row r="1405" spans="1:12" s="584" customFormat="1">
      <c r="A1405" s="360" t="s">
        <v>1475</v>
      </c>
      <c r="B1405" s="349" t="s">
        <v>1522</v>
      </c>
      <c r="C1405" s="370">
        <v>1</v>
      </c>
      <c r="D1405" s="372" t="s">
        <v>957</v>
      </c>
      <c r="E1405" s="806"/>
      <c r="F1405" s="347">
        <f t="shared" ref="F1405:F1410" si="201">ROUND(C1405*E1405,2)</f>
        <v>0</v>
      </c>
      <c r="G1405" s="289"/>
      <c r="J1405" s="585"/>
      <c r="L1405" s="637"/>
    </row>
    <row r="1406" spans="1:12" s="348" customFormat="1" ht="25.5">
      <c r="A1406" s="360" t="s">
        <v>1476</v>
      </c>
      <c r="B1406" s="349" t="s">
        <v>1546</v>
      </c>
      <c r="C1406" s="370">
        <v>1</v>
      </c>
      <c r="D1406" s="372" t="s">
        <v>957</v>
      </c>
      <c r="E1406" s="806"/>
      <c r="F1406" s="347">
        <f t="shared" si="201"/>
        <v>0</v>
      </c>
      <c r="G1406" s="289"/>
      <c r="J1406" s="342"/>
    </row>
    <row r="1407" spans="1:12" s="348" customFormat="1" ht="25.5">
      <c r="A1407" s="356">
        <v>3.5</v>
      </c>
      <c r="B1407" s="349" t="s">
        <v>1547</v>
      </c>
      <c r="C1407" s="370">
        <v>1</v>
      </c>
      <c r="D1407" s="372" t="s">
        <v>957</v>
      </c>
      <c r="E1407" s="806"/>
      <c r="F1407" s="347">
        <f t="shared" si="201"/>
        <v>0</v>
      </c>
      <c r="G1407" s="289"/>
      <c r="J1407" s="342"/>
    </row>
    <row r="1408" spans="1:12" s="348" customFormat="1" ht="25.5">
      <c r="A1408" s="360" t="s">
        <v>1477</v>
      </c>
      <c r="B1408" s="349" t="s">
        <v>1575</v>
      </c>
      <c r="C1408" s="370">
        <v>2</v>
      </c>
      <c r="D1408" s="372" t="s">
        <v>957</v>
      </c>
      <c r="E1408" s="806"/>
      <c r="F1408" s="347">
        <f t="shared" si="201"/>
        <v>0</v>
      </c>
      <c r="G1408" s="289"/>
      <c r="J1408" s="342"/>
    </row>
    <row r="1409" spans="1:10" s="348" customFormat="1" ht="25.5">
      <c r="A1409" s="360" t="s">
        <v>1478</v>
      </c>
      <c r="B1409" s="349" t="s">
        <v>1586</v>
      </c>
      <c r="C1409" s="370">
        <v>1</v>
      </c>
      <c r="D1409" s="372" t="s">
        <v>957</v>
      </c>
      <c r="E1409" s="806"/>
      <c r="F1409" s="347">
        <f t="shared" si="201"/>
        <v>0</v>
      </c>
      <c r="G1409" s="289"/>
      <c r="J1409" s="342"/>
    </row>
    <row r="1410" spans="1:10" s="348" customFormat="1">
      <c r="A1410" s="360" t="s">
        <v>1479</v>
      </c>
      <c r="B1410" s="349" t="s">
        <v>1488</v>
      </c>
      <c r="C1410" s="370">
        <v>1</v>
      </c>
      <c r="D1410" s="372" t="s">
        <v>957</v>
      </c>
      <c r="E1410" s="806"/>
      <c r="F1410" s="347">
        <f t="shared" si="201"/>
        <v>0</v>
      </c>
      <c r="G1410" s="289"/>
      <c r="J1410" s="342"/>
    </row>
    <row r="1411" spans="1:10" s="348" customFormat="1" ht="51">
      <c r="A1411" s="360" t="s">
        <v>1480</v>
      </c>
      <c r="B1411" s="373" t="s">
        <v>1606</v>
      </c>
      <c r="C1411" s="375">
        <v>2</v>
      </c>
      <c r="D1411" s="372" t="s">
        <v>957</v>
      </c>
      <c r="E1411" s="806"/>
      <c r="F1411" s="347">
        <f t="shared" ref="F1411" si="202">ROUND(C1411*E1411,2)</f>
        <v>0</v>
      </c>
      <c r="G1411" s="289"/>
      <c r="J1411" s="342"/>
    </row>
    <row r="1412" spans="1:10" s="348" customFormat="1">
      <c r="A1412" s="360"/>
      <c r="B1412" s="349"/>
      <c r="C1412" s="370"/>
      <c r="D1412" s="346"/>
      <c r="E1412" s="806"/>
      <c r="F1412" s="347"/>
      <c r="G1412" s="289"/>
      <c r="J1412" s="342"/>
    </row>
    <row r="1413" spans="1:10" s="348" customFormat="1">
      <c r="A1413" s="356">
        <v>7</v>
      </c>
      <c r="B1413" s="374" t="s">
        <v>1156</v>
      </c>
      <c r="C1413" s="375">
        <v>1</v>
      </c>
      <c r="D1413" s="346" t="s">
        <v>36</v>
      </c>
      <c r="E1413" s="806"/>
      <c r="F1413" s="347">
        <f t="shared" ref="F1413" si="203">ROUND(C1413*E1413,2)</f>
        <v>0</v>
      </c>
      <c r="G1413" s="289"/>
      <c r="J1413" s="342"/>
    </row>
    <row r="1414" spans="1:10" s="348" customFormat="1">
      <c r="A1414" s="356"/>
      <c r="B1414" s="668"/>
      <c r="C1414" s="375"/>
      <c r="D1414" s="346"/>
      <c r="E1414" s="806"/>
      <c r="F1414" s="347"/>
      <c r="G1414" s="289"/>
      <c r="J1414" s="342"/>
    </row>
    <row r="1415" spans="1:10" s="348" customFormat="1">
      <c r="A1415" s="356">
        <v>8</v>
      </c>
      <c r="B1415" s="374" t="s">
        <v>1157</v>
      </c>
      <c r="C1415" s="375">
        <v>1</v>
      </c>
      <c r="D1415" s="346" t="s">
        <v>36</v>
      </c>
      <c r="E1415" s="806"/>
      <c r="F1415" s="347">
        <f t="shared" ref="F1415" si="204">ROUND(C1415*E1415,2)</f>
        <v>0</v>
      </c>
      <c r="G1415" s="289"/>
      <c r="J1415" s="342"/>
    </row>
    <row r="1416" spans="1:10" s="348" customFormat="1">
      <c r="A1416" s="360"/>
      <c r="B1416" s="349"/>
      <c r="C1416" s="370"/>
      <c r="D1416" s="669"/>
      <c r="E1416" s="806"/>
      <c r="F1416" s="347"/>
      <c r="G1416" s="289"/>
      <c r="J1416" s="342"/>
    </row>
    <row r="1417" spans="1:10" s="359" customFormat="1">
      <c r="A1417" s="356">
        <v>3</v>
      </c>
      <c r="B1417" s="338" t="s">
        <v>1219</v>
      </c>
      <c r="C1417" s="371"/>
      <c r="D1417" s="340"/>
      <c r="E1417" s="811"/>
      <c r="F1417" s="355"/>
      <c r="G1417" s="289"/>
    </row>
    <row r="1418" spans="1:10" s="382" customFormat="1" ht="42" customHeight="1">
      <c r="A1418" s="377">
        <v>3.1</v>
      </c>
      <c r="B1418" s="378" t="s">
        <v>1235</v>
      </c>
      <c r="C1418" s="379">
        <v>1</v>
      </c>
      <c r="D1418" s="380" t="s">
        <v>36</v>
      </c>
      <c r="E1418" s="810"/>
      <c r="F1418" s="381">
        <f>ROUND(C1418*E1418,2)</f>
        <v>0</v>
      </c>
      <c r="G1418" s="289"/>
    </row>
    <row r="1419" spans="1:10" s="382" customFormat="1" ht="14.45" customHeight="1">
      <c r="A1419" s="387">
        <v>3.2</v>
      </c>
      <c r="B1419" s="388" t="s">
        <v>1236</v>
      </c>
      <c r="C1419" s="379"/>
      <c r="D1419" s="389"/>
      <c r="E1419" s="812"/>
      <c r="F1419" s="386"/>
      <c r="G1419" s="289"/>
    </row>
    <row r="1420" spans="1:10" s="382" customFormat="1" ht="14.45" customHeight="1">
      <c r="A1420" s="390" t="s">
        <v>1291</v>
      </c>
      <c r="B1420" s="391" t="s">
        <v>1237</v>
      </c>
      <c r="C1420" s="379">
        <v>1.45</v>
      </c>
      <c r="D1420" s="392" t="s">
        <v>1158</v>
      </c>
      <c r="E1420" s="812"/>
      <c r="F1420" s="386">
        <f t="shared" ref="F1420:F1426" si="205">ROUND(C1420*E1420,2)</f>
        <v>0</v>
      </c>
      <c r="G1420" s="289"/>
    </row>
    <row r="1421" spans="1:10" s="382" customFormat="1" ht="14.45" customHeight="1">
      <c r="A1421" s="390" t="s">
        <v>1292</v>
      </c>
      <c r="B1421" s="393" t="s">
        <v>1238</v>
      </c>
      <c r="C1421" s="384">
        <v>0.32</v>
      </c>
      <c r="D1421" s="394" t="s">
        <v>1158</v>
      </c>
      <c r="E1421" s="812"/>
      <c r="F1421" s="381">
        <f t="shared" si="205"/>
        <v>0</v>
      </c>
      <c r="G1421" s="289"/>
    </row>
    <row r="1422" spans="1:10" s="382" customFormat="1" ht="14.45" customHeight="1">
      <c r="A1422" s="390" t="s">
        <v>1293</v>
      </c>
      <c r="B1422" s="395" t="s">
        <v>1239</v>
      </c>
      <c r="C1422" s="379">
        <v>0.18</v>
      </c>
      <c r="D1422" s="392" t="s">
        <v>1158</v>
      </c>
      <c r="E1422" s="813"/>
      <c r="F1422" s="381">
        <f t="shared" si="205"/>
        <v>0</v>
      </c>
      <c r="G1422" s="289"/>
    </row>
    <row r="1423" spans="1:10" s="382" customFormat="1" ht="14.45" customHeight="1">
      <c r="A1423" s="390" t="s">
        <v>1294</v>
      </c>
      <c r="B1423" s="393" t="s">
        <v>1240</v>
      </c>
      <c r="C1423" s="379">
        <v>0.11</v>
      </c>
      <c r="D1423" s="392" t="s">
        <v>1158</v>
      </c>
      <c r="E1423" s="812"/>
      <c r="F1423" s="386">
        <f t="shared" si="205"/>
        <v>0</v>
      </c>
      <c r="G1423" s="289"/>
    </row>
    <row r="1424" spans="1:10" s="382" customFormat="1" ht="14.45" customHeight="1">
      <c r="A1424" s="390" t="s">
        <v>1295</v>
      </c>
      <c r="B1424" s="393" t="s">
        <v>1241</v>
      </c>
      <c r="C1424" s="379">
        <v>0.37</v>
      </c>
      <c r="D1424" s="392" t="s">
        <v>1158</v>
      </c>
      <c r="E1424" s="812"/>
      <c r="F1424" s="386">
        <f t="shared" si="205"/>
        <v>0</v>
      </c>
      <c r="G1424" s="289"/>
    </row>
    <row r="1425" spans="1:7" s="382" customFormat="1" ht="14.45" customHeight="1">
      <c r="A1425" s="390" t="s">
        <v>1296</v>
      </c>
      <c r="B1425" s="393" t="s">
        <v>1242</v>
      </c>
      <c r="C1425" s="379">
        <v>0.12</v>
      </c>
      <c r="D1425" s="392" t="s">
        <v>1158</v>
      </c>
      <c r="E1425" s="812"/>
      <c r="F1425" s="386">
        <f t="shared" si="205"/>
        <v>0</v>
      </c>
      <c r="G1425" s="289"/>
    </row>
    <row r="1426" spans="1:7" s="382" customFormat="1" ht="14.45" customHeight="1">
      <c r="A1426" s="390" t="s">
        <v>1297</v>
      </c>
      <c r="B1426" s="393" t="s">
        <v>1243</v>
      </c>
      <c r="C1426" s="379">
        <v>0.81</v>
      </c>
      <c r="D1426" s="392" t="s">
        <v>1158</v>
      </c>
      <c r="E1426" s="812"/>
      <c r="F1426" s="386">
        <f t="shared" si="205"/>
        <v>0</v>
      </c>
      <c r="G1426" s="289"/>
    </row>
    <row r="1427" spans="1:7" s="382" customFormat="1" ht="14.45" customHeight="1">
      <c r="A1427" s="377"/>
      <c r="B1427" s="383"/>
      <c r="C1427" s="379"/>
      <c r="D1427" s="385"/>
      <c r="E1427" s="812"/>
      <c r="F1427" s="386"/>
      <c r="G1427" s="289"/>
    </row>
    <row r="1428" spans="1:7" s="402" customFormat="1" ht="14.45" customHeight="1">
      <c r="A1428" s="387">
        <v>3.3</v>
      </c>
      <c r="B1428" s="401" t="s">
        <v>1244</v>
      </c>
      <c r="C1428" s="379"/>
      <c r="D1428" s="385"/>
      <c r="E1428" s="812"/>
      <c r="F1428" s="386"/>
      <c r="G1428" s="289"/>
    </row>
    <row r="1429" spans="1:7" s="402" customFormat="1" ht="14.45" customHeight="1">
      <c r="A1429" s="403" t="s">
        <v>1298</v>
      </c>
      <c r="B1429" s="241" t="s">
        <v>1245</v>
      </c>
      <c r="C1429" s="379">
        <v>4.82</v>
      </c>
      <c r="D1429" s="394" t="s">
        <v>1159</v>
      </c>
      <c r="E1429" s="812"/>
      <c r="F1429" s="386">
        <f>ROUND(C1429*E1429,2)</f>
        <v>0</v>
      </c>
      <c r="G1429" s="289"/>
    </row>
    <row r="1430" spans="1:7" s="402" customFormat="1" ht="14.45" customHeight="1">
      <c r="A1430" s="403" t="s">
        <v>1299</v>
      </c>
      <c r="B1430" s="241" t="s">
        <v>1246</v>
      </c>
      <c r="C1430" s="379">
        <v>22.69</v>
      </c>
      <c r="D1430" s="394" t="s">
        <v>1159</v>
      </c>
      <c r="E1430" s="812"/>
      <c r="F1430" s="386">
        <f>ROUND(C1430*E1430,2)</f>
        <v>0</v>
      </c>
      <c r="G1430" s="289"/>
    </row>
    <row r="1431" spans="1:7" s="409" customFormat="1" ht="14.45" customHeight="1">
      <c r="A1431" s="404"/>
      <c r="B1431" s="405"/>
      <c r="C1431" s="406"/>
      <c r="D1431" s="407"/>
      <c r="E1431" s="815"/>
      <c r="F1431" s="408"/>
      <c r="G1431" s="289"/>
    </row>
    <row r="1432" spans="1:7" s="382" customFormat="1" ht="14.45" customHeight="1">
      <c r="A1432" s="387">
        <v>3.4</v>
      </c>
      <c r="B1432" s="401" t="s">
        <v>231</v>
      </c>
      <c r="C1432" s="379"/>
      <c r="D1432" s="385"/>
      <c r="E1432" s="812"/>
      <c r="F1432" s="386"/>
      <c r="G1432" s="289"/>
    </row>
    <row r="1433" spans="1:7" s="382" customFormat="1" ht="14.45" customHeight="1">
      <c r="A1433" s="390" t="s">
        <v>1300</v>
      </c>
      <c r="B1433" s="393" t="s">
        <v>1148</v>
      </c>
      <c r="C1433" s="379">
        <v>9.77</v>
      </c>
      <c r="D1433" s="394" t="s">
        <v>1159</v>
      </c>
      <c r="E1433" s="812"/>
      <c r="F1433" s="386">
        <f t="shared" ref="F1433:F1443" si="206">ROUND(C1433*E1433,2)</f>
        <v>0</v>
      </c>
      <c r="G1433" s="289"/>
    </row>
    <row r="1434" spans="1:7" s="382" customFormat="1" ht="14.45" customHeight="1">
      <c r="A1434" s="390" t="s">
        <v>1301</v>
      </c>
      <c r="B1434" s="391" t="s">
        <v>1247</v>
      </c>
      <c r="C1434" s="379">
        <v>26.04</v>
      </c>
      <c r="D1434" s="394" t="s">
        <v>1159</v>
      </c>
      <c r="E1434" s="812"/>
      <c r="F1434" s="386">
        <f t="shared" si="206"/>
        <v>0</v>
      </c>
      <c r="G1434" s="289"/>
    </row>
    <row r="1435" spans="1:7" s="382" customFormat="1" ht="14.45" customHeight="1">
      <c r="A1435" s="390" t="s">
        <v>1302</v>
      </c>
      <c r="B1435" s="391" t="s">
        <v>1150</v>
      </c>
      <c r="C1435" s="379">
        <v>20.94</v>
      </c>
      <c r="D1435" s="394" t="s">
        <v>1159</v>
      </c>
      <c r="E1435" s="812"/>
      <c r="F1435" s="386">
        <f t="shared" si="206"/>
        <v>0</v>
      </c>
      <c r="G1435" s="289"/>
    </row>
    <row r="1436" spans="1:7" s="382" customFormat="1" ht="14.45" customHeight="1">
      <c r="A1436" s="390" t="s">
        <v>1303</v>
      </c>
      <c r="B1436" s="391" t="s">
        <v>1160</v>
      </c>
      <c r="C1436" s="379">
        <v>9.6199999999999992</v>
      </c>
      <c r="D1436" s="394" t="s">
        <v>1159</v>
      </c>
      <c r="E1436" s="812"/>
      <c r="F1436" s="386">
        <f t="shared" si="206"/>
        <v>0</v>
      </c>
      <c r="G1436" s="289"/>
    </row>
    <row r="1437" spans="1:7" s="382" customFormat="1" ht="14.45" customHeight="1">
      <c r="A1437" s="390" t="s">
        <v>1304</v>
      </c>
      <c r="B1437" s="391" t="s">
        <v>1153</v>
      </c>
      <c r="C1437" s="379">
        <v>47.6</v>
      </c>
      <c r="D1437" s="385" t="s">
        <v>1</v>
      </c>
      <c r="E1437" s="812"/>
      <c r="F1437" s="386">
        <f t="shared" si="206"/>
        <v>0</v>
      </c>
      <c r="G1437" s="289"/>
    </row>
    <row r="1438" spans="1:7" s="382" customFormat="1" ht="14.45" customHeight="1">
      <c r="A1438" s="390" t="s">
        <v>1305</v>
      </c>
      <c r="B1438" s="391" t="s">
        <v>1248</v>
      </c>
      <c r="C1438" s="379">
        <v>2.02</v>
      </c>
      <c r="D1438" s="385" t="s">
        <v>1</v>
      </c>
      <c r="E1438" s="812"/>
      <c r="F1438" s="386">
        <f t="shared" si="206"/>
        <v>0</v>
      </c>
      <c r="G1438" s="289"/>
    </row>
    <row r="1439" spans="1:7" s="382" customFormat="1" ht="14.45" customHeight="1">
      <c r="A1439" s="390" t="s">
        <v>1306</v>
      </c>
      <c r="B1439" s="391" t="s">
        <v>1162</v>
      </c>
      <c r="C1439" s="379">
        <v>10.1</v>
      </c>
      <c r="D1439" s="389" t="s">
        <v>1</v>
      </c>
      <c r="E1439" s="812"/>
      <c r="F1439" s="386">
        <f t="shared" si="206"/>
        <v>0</v>
      </c>
      <c r="G1439" s="289"/>
    </row>
    <row r="1440" spans="1:7" s="382" customFormat="1" ht="14.45" customHeight="1">
      <c r="A1440" s="390" t="s">
        <v>1307</v>
      </c>
      <c r="B1440" s="391" t="s">
        <v>1249</v>
      </c>
      <c r="C1440" s="379">
        <v>6.02</v>
      </c>
      <c r="D1440" s="389" t="s">
        <v>1</v>
      </c>
      <c r="E1440" s="812"/>
      <c r="F1440" s="386">
        <f t="shared" si="206"/>
        <v>0</v>
      </c>
      <c r="G1440" s="289"/>
    </row>
    <row r="1441" spans="1:7" s="382" customFormat="1" ht="14.45" customHeight="1">
      <c r="A1441" s="390" t="s">
        <v>1308</v>
      </c>
      <c r="B1441" s="391" t="s">
        <v>1514</v>
      </c>
      <c r="C1441" s="379">
        <v>10.58</v>
      </c>
      <c r="D1441" s="389" t="s">
        <v>1159</v>
      </c>
      <c r="E1441" s="812"/>
      <c r="F1441" s="386">
        <f t="shared" si="206"/>
        <v>0</v>
      </c>
      <c r="G1441" s="289"/>
    </row>
    <row r="1442" spans="1:7" s="382" customFormat="1" ht="14.45" customHeight="1">
      <c r="A1442" s="390" t="s">
        <v>1309</v>
      </c>
      <c r="B1442" s="391" t="s">
        <v>1250</v>
      </c>
      <c r="C1442" s="379">
        <v>9.4</v>
      </c>
      <c r="D1442" s="392" t="s">
        <v>1159</v>
      </c>
      <c r="E1442" s="813"/>
      <c r="F1442" s="386">
        <f t="shared" si="206"/>
        <v>0</v>
      </c>
      <c r="G1442" s="289"/>
    </row>
    <row r="1443" spans="1:7" s="382" customFormat="1" ht="14.45" customHeight="1">
      <c r="A1443" s="390" t="s">
        <v>1310</v>
      </c>
      <c r="B1443" s="391" t="s">
        <v>1251</v>
      </c>
      <c r="C1443" s="379">
        <v>44.14</v>
      </c>
      <c r="D1443" s="392" t="s">
        <v>1159</v>
      </c>
      <c r="E1443" s="813"/>
      <c r="F1443" s="386">
        <f t="shared" si="206"/>
        <v>0</v>
      </c>
      <c r="G1443" s="289"/>
    </row>
    <row r="1444" spans="1:7" s="382" customFormat="1" ht="14.45" customHeight="1">
      <c r="A1444" s="396"/>
      <c r="B1444" s="670"/>
      <c r="C1444" s="398"/>
      <c r="D1444" s="589"/>
      <c r="E1444" s="816"/>
      <c r="F1444" s="400"/>
      <c r="G1444" s="289"/>
    </row>
    <row r="1445" spans="1:7" s="382" customFormat="1" ht="25.5" customHeight="1">
      <c r="A1445" s="387">
        <v>3.5</v>
      </c>
      <c r="B1445" s="411" t="s">
        <v>1706</v>
      </c>
      <c r="C1445" s="379">
        <v>6</v>
      </c>
      <c r="D1445" s="392" t="s">
        <v>1159</v>
      </c>
      <c r="E1445" s="813"/>
      <c r="F1445" s="386">
        <f>ROUND(C1445*E1445,2)</f>
        <v>0</v>
      </c>
      <c r="G1445" s="289"/>
    </row>
    <row r="1446" spans="1:7" s="382" customFormat="1" ht="14.45" customHeight="1">
      <c r="A1446" s="412"/>
      <c r="B1446" s="410"/>
      <c r="C1446" s="379"/>
      <c r="D1446" s="413"/>
      <c r="E1446" s="813"/>
      <c r="F1446" s="386"/>
      <c r="G1446" s="289"/>
    </row>
    <row r="1447" spans="1:7" s="382" customFormat="1" ht="14.45" customHeight="1">
      <c r="A1447" s="414">
        <v>3.6</v>
      </c>
      <c r="B1447" s="415" t="s">
        <v>1252</v>
      </c>
      <c r="C1447" s="379"/>
      <c r="D1447" s="389"/>
      <c r="E1447" s="813"/>
      <c r="F1447" s="386"/>
      <c r="G1447" s="289"/>
    </row>
    <row r="1448" spans="1:7" s="382" customFormat="1" ht="14.45" customHeight="1">
      <c r="A1448" s="390" t="s">
        <v>1501</v>
      </c>
      <c r="B1448" s="391" t="s">
        <v>1253</v>
      </c>
      <c r="C1448" s="379">
        <v>15.2</v>
      </c>
      <c r="D1448" s="389" t="s">
        <v>1</v>
      </c>
      <c r="E1448" s="813"/>
      <c r="F1448" s="386">
        <f>ROUND(C1448*E1448,2)</f>
        <v>0</v>
      </c>
      <c r="G1448" s="289"/>
    </row>
    <row r="1449" spans="1:7" s="382" customFormat="1" ht="14.45" customHeight="1">
      <c r="A1449" s="390" t="s">
        <v>1502</v>
      </c>
      <c r="B1449" s="411" t="s">
        <v>1516</v>
      </c>
      <c r="C1449" s="379">
        <v>1</v>
      </c>
      <c r="D1449" s="416" t="s">
        <v>957</v>
      </c>
      <c r="E1449" s="813"/>
      <c r="F1449" s="386">
        <f>ROUND(C1449*E1449,2)</f>
        <v>0</v>
      </c>
      <c r="G1449" s="289"/>
    </row>
    <row r="1450" spans="1:7" s="382" customFormat="1" ht="14.45" customHeight="1">
      <c r="A1450" s="390" t="s">
        <v>1503</v>
      </c>
      <c r="B1450" s="391" t="s">
        <v>1518</v>
      </c>
      <c r="C1450" s="417">
        <v>22.6</v>
      </c>
      <c r="D1450" s="389" t="s">
        <v>1227</v>
      </c>
      <c r="E1450" s="813"/>
      <c r="F1450" s="386">
        <f>ROUND(C1450*E1450,2)</f>
        <v>0</v>
      </c>
      <c r="G1450" s="289"/>
    </row>
    <row r="1451" spans="1:7" s="382" customFormat="1" ht="14.45" customHeight="1">
      <c r="A1451" s="418"/>
      <c r="B1451" s="410"/>
      <c r="C1451" s="379"/>
      <c r="D1451" s="389"/>
      <c r="E1451" s="813"/>
      <c r="F1451" s="386"/>
      <c r="G1451" s="289"/>
    </row>
    <row r="1452" spans="1:7" s="382" customFormat="1" ht="14.45" customHeight="1">
      <c r="A1452" s="387">
        <v>3.7</v>
      </c>
      <c r="B1452" s="419" t="s">
        <v>1254</v>
      </c>
      <c r="C1452" s="379"/>
      <c r="D1452" s="389"/>
      <c r="E1452" s="813"/>
      <c r="F1452" s="386"/>
      <c r="G1452" s="289"/>
    </row>
    <row r="1453" spans="1:7" s="382" customFormat="1" ht="14.45" customHeight="1">
      <c r="A1453" s="390" t="s">
        <v>1311</v>
      </c>
      <c r="B1453" s="391" t="s">
        <v>1255</v>
      </c>
      <c r="C1453" s="417">
        <v>23.25</v>
      </c>
      <c r="D1453" s="389" t="s">
        <v>1227</v>
      </c>
      <c r="E1453" s="813"/>
      <c r="F1453" s="386">
        <f>ROUND(C1453*E1453,2)</f>
        <v>0</v>
      </c>
      <c r="G1453" s="289"/>
    </row>
    <row r="1454" spans="1:7" s="382" customFormat="1" ht="14.45" customHeight="1">
      <c r="A1454" s="390" t="s">
        <v>1312</v>
      </c>
      <c r="B1454" s="391" t="s">
        <v>1517</v>
      </c>
      <c r="C1454" s="417">
        <v>23.25</v>
      </c>
      <c r="D1454" s="389" t="s">
        <v>1227</v>
      </c>
      <c r="E1454" s="813"/>
      <c r="F1454" s="386">
        <f>ROUND(C1454*E1454,2)</f>
        <v>0</v>
      </c>
      <c r="G1454" s="289"/>
    </row>
    <row r="1455" spans="1:7" s="382" customFormat="1" ht="14.45" customHeight="1">
      <c r="A1455" s="377"/>
      <c r="B1455" s="420"/>
      <c r="C1455" s="379"/>
      <c r="D1455" s="421"/>
      <c r="E1455" s="813"/>
      <c r="F1455" s="386"/>
      <c r="G1455" s="289"/>
    </row>
    <row r="1456" spans="1:7" s="382" customFormat="1" ht="14.45" customHeight="1">
      <c r="A1456" s="387">
        <v>3.8</v>
      </c>
      <c r="B1456" s="419" t="s">
        <v>1256</v>
      </c>
      <c r="C1456" s="379"/>
      <c r="D1456" s="421"/>
      <c r="E1456" s="813"/>
      <c r="F1456" s="386"/>
      <c r="G1456" s="289"/>
    </row>
    <row r="1457" spans="1:8" s="382" customFormat="1" ht="14.45" customHeight="1">
      <c r="A1457" s="390" t="s">
        <v>1313</v>
      </c>
      <c r="B1457" s="391" t="s">
        <v>1257</v>
      </c>
      <c r="C1457" s="417">
        <v>1</v>
      </c>
      <c r="D1457" s="422" t="s">
        <v>957</v>
      </c>
      <c r="E1457" s="813"/>
      <c r="F1457" s="386">
        <f t="shared" ref="F1457:F1467" si="207">ROUND(C1457*E1457,2)</f>
        <v>0</v>
      </c>
      <c r="G1457" s="289"/>
    </row>
    <row r="1458" spans="1:8" s="382" customFormat="1" ht="14.45" customHeight="1">
      <c r="A1458" s="390" t="s">
        <v>1314</v>
      </c>
      <c r="B1458" s="391" t="s">
        <v>1519</v>
      </c>
      <c r="C1458" s="417">
        <v>1</v>
      </c>
      <c r="D1458" s="422" t="s">
        <v>957</v>
      </c>
      <c r="E1458" s="813"/>
      <c r="F1458" s="386">
        <f t="shared" si="207"/>
        <v>0</v>
      </c>
      <c r="G1458" s="289"/>
    </row>
    <row r="1459" spans="1:8" s="382" customFormat="1" ht="14.45" customHeight="1">
      <c r="A1459" s="390" t="s">
        <v>1504</v>
      </c>
      <c r="B1459" s="391" t="s">
        <v>1521</v>
      </c>
      <c r="C1459" s="417">
        <v>1</v>
      </c>
      <c r="D1459" s="422" t="s">
        <v>957</v>
      </c>
      <c r="E1459" s="813"/>
      <c r="F1459" s="386">
        <f t="shared" si="207"/>
        <v>0</v>
      </c>
      <c r="G1459" s="289"/>
    </row>
    <row r="1460" spans="1:8" s="382" customFormat="1" ht="14.45" customHeight="1">
      <c r="A1460" s="390" t="s">
        <v>1505</v>
      </c>
      <c r="B1460" s="391" t="s">
        <v>1520</v>
      </c>
      <c r="C1460" s="417">
        <v>1</v>
      </c>
      <c r="D1460" s="422" t="s">
        <v>957</v>
      </c>
      <c r="E1460" s="813"/>
      <c r="F1460" s="386">
        <f t="shared" si="207"/>
        <v>0</v>
      </c>
      <c r="G1460" s="289"/>
    </row>
    <row r="1461" spans="1:8" s="382" customFormat="1" ht="14.45" customHeight="1">
      <c r="A1461" s="390" t="s">
        <v>1506</v>
      </c>
      <c r="B1461" s="391" t="s">
        <v>1258</v>
      </c>
      <c r="C1461" s="417">
        <v>1</v>
      </c>
      <c r="D1461" s="422" t="s">
        <v>957</v>
      </c>
      <c r="E1461" s="813"/>
      <c r="F1461" s="386">
        <f t="shared" si="207"/>
        <v>0</v>
      </c>
      <c r="G1461" s="289"/>
    </row>
    <row r="1462" spans="1:8" s="402" customFormat="1" ht="14.45" customHeight="1">
      <c r="A1462" s="403" t="s">
        <v>1507</v>
      </c>
      <c r="B1462" s="423" t="s">
        <v>1259</v>
      </c>
      <c r="C1462" s="417">
        <v>2</v>
      </c>
      <c r="D1462" s="422" t="s">
        <v>957</v>
      </c>
      <c r="E1462" s="813"/>
      <c r="F1462" s="386">
        <f t="shared" si="207"/>
        <v>0</v>
      </c>
      <c r="G1462" s="289"/>
    </row>
    <row r="1463" spans="1:8" s="402" customFormat="1" ht="14.45" customHeight="1">
      <c r="A1463" s="403" t="s">
        <v>1508</v>
      </c>
      <c r="B1463" s="423" t="s">
        <v>1515</v>
      </c>
      <c r="C1463" s="417">
        <v>1</v>
      </c>
      <c r="D1463" s="422" t="s">
        <v>957</v>
      </c>
      <c r="E1463" s="813"/>
      <c r="F1463" s="386">
        <f t="shared" si="207"/>
        <v>0</v>
      </c>
      <c r="G1463" s="289"/>
    </row>
    <row r="1464" spans="1:8" s="382" customFormat="1" ht="14.45" customHeight="1">
      <c r="A1464" s="390" t="s">
        <v>1509</v>
      </c>
      <c r="B1464" s="391" t="s">
        <v>1260</v>
      </c>
      <c r="C1464" s="417">
        <v>1</v>
      </c>
      <c r="D1464" s="422" t="s">
        <v>957</v>
      </c>
      <c r="E1464" s="813"/>
      <c r="F1464" s="381">
        <f t="shared" si="207"/>
        <v>0</v>
      </c>
      <c r="G1464" s="289"/>
    </row>
    <row r="1465" spans="1:8" s="382" customFormat="1" ht="14.45" customHeight="1">
      <c r="A1465" s="390" t="s">
        <v>1510</v>
      </c>
      <c r="B1465" s="393" t="s">
        <v>1261</v>
      </c>
      <c r="C1465" s="424">
        <v>1</v>
      </c>
      <c r="D1465" s="422" t="s">
        <v>957</v>
      </c>
      <c r="E1465" s="813"/>
      <c r="F1465" s="386">
        <f t="shared" si="207"/>
        <v>0</v>
      </c>
      <c r="G1465" s="289"/>
    </row>
    <row r="1466" spans="1:8" s="382" customFormat="1" ht="14.45" customHeight="1">
      <c r="A1466" s="390" t="s">
        <v>1511</v>
      </c>
      <c r="B1466" s="391" t="s">
        <v>1262</v>
      </c>
      <c r="C1466" s="417">
        <v>1</v>
      </c>
      <c r="D1466" s="380" t="s">
        <v>36</v>
      </c>
      <c r="E1466" s="813"/>
      <c r="F1466" s="386">
        <f t="shared" si="207"/>
        <v>0</v>
      </c>
      <c r="G1466" s="289"/>
      <c r="H1466" s="428"/>
    </row>
    <row r="1467" spans="1:8" s="382" customFormat="1" ht="14.45" customHeight="1">
      <c r="A1467" s="390" t="s">
        <v>1512</v>
      </c>
      <c r="B1467" s="391" t="s">
        <v>1513</v>
      </c>
      <c r="C1467" s="417">
        <v>1</v>
      </c>
      <c r="D1467" s="422" t="s">
        <v>36</v>
      </c>
      <c r="E1467" s="813"/>
      <c r="F1467" s="386">
        <f t="shared" si="207"/>
        <v>0</v>
      </c>
      <c r="G1467" s="289"/>
    </row>
    <row r="1468" spans="1:8" s="382" customFormat="1" ht="14.45" customHeight="1">
      <c r="A1468" s="429"/>
      <c r="B1468" s="430"/>
      <c r="C1468" s="431"/>
      <c r="D1468" s="432"/>
      <c r="E1468" s="813"/>
      <c r="F1468" s="386"/>
      <c r="G1468" s="289"/>
    </row>
    <row r="1469" spans="1:8" s="382" customFormat="1" ht="14.45" customHeight="1">
      <c r="A1469" s="387">
        <v>3.9</v>
      </c>
      <c r="B1469" s="388" t="s">
        <v>1263</v>
      </c>
      <c r="C1469" s="379"/>
      <c r="D1469" s="385"/>
      <c r="E1469" s="813"/>
      <c r="F1469" s="386"/>
      <c r="G1469" s="289"/>
    </row>
    <row r="1470" spans="1:8" s="382" customFormat="1" ht="14.45" customHeight="1">
      <c r="A1470" s="390" t="s">
        <v>1315</v>
      </c>
      <c r="B1470" s="391" t="s">
        <v>1467</v>
      </c>
      <c r="C1470" s="417">
        <v>4</v>
      </c>
      <c r="D1470" s="422" t="s">
        <v>957</v>
      </c>
      <c r="E1470" s="813"/>
      <c r="F1470" s="386">
        <f>ROUND(C1470*E1470,2)</f>
        <v>0</v>
      </c>
      <c r="G1470" s="289"/>
    </row>
    <row r="1471" spans="1:8" s="382" customFormat="1" ht="14.45" customHeight="1">
      <c r="A1471" s="390" t="s">
        <v>1316</v>
      </c>
      <c r="B1471" s="391" t="s">
        <v>1468</v>
      </c>
      <c r="C1471" s="417">
        <v>1</v>
      </c>
      <c r="D1471" s="422" t="s">
        <v>957</v>
      </c>
      <c r="E1471" s="813"/>
      <c r="F1471" s="386">
        <f>ROUND(C1471*E1471,2)</f>
        <v>0</v>
      </c>
      <c r="G1471" s="289"/>
    </row>
    <row r="1472" spans="1:8" s="382" customFormat="1" ht="14.45" customHeight="1">
      <c r="A1472" s="390" t="s">
        <v>1317</v>
      </c>
      <c r="B1472" s="391" t="s">
        <v>1218</v>
      </c>
      <c r="C1472" s="417">
        <v>1</v>
      </c>
      <c r="D1472" s="422" t="s">
        <v>957</v>
      </c>
      <c r="E1472" s="813"/>
      <c r="F1472" s="386">
        <f>ROUND(C1472*E1472,2)</f>
        <v>0</v>
      </c>
      <c r="G1472" s="289"/>
    </row>
    <row r="1473" spans="1:27" s="382" customFormat="1" ht="27.75" customHeight="1">
      <c r="A1473" s="390" t="s">
        <v>1318</v>
      </c>
      <c r="B1473" s="411" t="s">
        <v>1470</v>
      </c>
      <c r="C1473" s="417">
        <v>1</v>
      </c>
      <c r="D1473" s="422" t="s">
        <v>957</v>
      </c>
      <c r="E1473" s="813"/>
      <c r="F1473" s="386">
        <f>ROUND(C1473*E1473,2)</f>
        <v>0</v>
      </c>
      <c r="G1473" s="289"/>
    </row>
    <row r="1474" spans="1:27" s="382" customFormat="1" ht="14.45" customHeight="1">
      <c r="A1474" s="390"/>
      <c r="B1474" s="410"/>
      <c r="C1474" s="379"/>
      <c r="D1474" s="385"/>
      <c r="E1474" s="813"/>
      <c r="F1474" s="386"/>
      <c r="G1474" s="289"/>
    </row>
    <row r="1475" spans="1:27" s="382" customFormat="1" ht="14.45" customHeight="1">
      <c r="A1475" s="433">
        <v>3.1</v>
      </c>
      <c r="B1475" s="434" t="s">
        <v>1264</v>
      </c>
      <c r="C1475" s="379">
        <v>1</v>
      </c>
      <c r="D1475" s="422" t="s">
        <v>957</v>
      </c>
      <c r="E1475" s="813"/>
      <c r="F1475" s="386">
        <f>ROUND(C1475*E1475,2)</f>
        <v>0</v>
      </c>
      <c r="G1475" s="289"/>
    </row>
    <row r="1476" spans="1:27" s="441" customFormat="1">
      <c r="A1476" s="671"/>
      <c r="B1476" s="411"/>
      <c r="C1476" s="672"/>
      <c r="D1476" s="325"/>
      <c r="E1476" s="813"/>
      <c r="F1476" s="673"/>
      <c r="G1476" s="289"/>
      <c r="H1476" s="358"/>
      <c r="I1476" s="358"/>
      <c r="J1476" s="358"/>
      <c r="K1476" s="358"/>
      <c r="L1476" s="358"/>
      <c r="M1476" s="358"/>
      <c r="N1476" s="358"/>
      <c r="O1476" s="358"/>
      <c r="P1476" s="358"/>
      <c r="Q1476" s="358"/>
      <c r="R1476" s="358"/>
      <c r="S1476" s="358"/>
      <c r="T1476" s="358"/>
      <c r="U1476" s="358"/>
      <c r="V1476" s="358"/>
      <c r="W1476" s="358"/>
      <c r="X1476" s="358"/>
      <c r="Y1476" s="358"/>
      <c r="Z1476" s="358"/>
      <c r="AA1476" s="358"/>
    </row>
    <row r="1477" spans="1:27" s="359" customFormat="1">
      <c r="A1477" s="356">
        <v>4</v>
      </c>
      <c r="B1477" s="338" t="s">
        <v>1198</v>
      </c>
      <c r="C1477" s="371"/>
      <c r="D1477" s="340"/>
      <c r="E1477" s="811"/>
      <c r="F1477" s="355"/>
      <c r="G1477" s="289"/>
    </row>
    <row r="1478" spans="1:27" s="358" customFormat="1">
      <c r="A1478" s="356">
        <v>4.0999999999999996</v>
      </c>
      <c r="B1478" s="357" t="s">
        <v>33</v>
      </c>
      <c r="C1478" s="345"/>
      <c r="D1478" s="346"/>
      <c r="E1478" s="808"/>
      <c r="F1478" s="347"/>
      <c r="G1478" s="289"/>
      <c r="J1478" s="359"/>
    </row>
    <row r="1479" spans="1:27" s="358" customFormat="1">
      <c r="A1479" s="360" t="s">
        <v>148</v>
      </c>
      <c r="B1479" s="349" t="s">
        <v>1496</v>
      </c>
      <c r="C1479" s="345">
        <v>20.23</v>
      </c>
      <c r="D1479" s="346" t="s">
        <v>1228</v>
      </c>
      <c r="E1479" s="806"/>
      <c r="F1479" s="347">
        <f t="shared" ref="F1479:F1482" si="208">ROUND(C1479*E1479,2)</f>
        <v>0</v>
      </c>
      <c r="G1479" s="289"/>
    </row>
    <row r="1480" spans="1:27" s="358" customFormat="1" ht="25.5">
      <c r="A1480" s="360" t="s">
        <v>149</v>
      </c>
      <c r="B1480" s="349" t="s">
        <v>1200</v>
      </c>
      <c r="C1480" s="345">
        <v>12.96</v>
      </c>
      <c r="D1480" s="367" t="s">
        <v>1229</v>
      </c>
      <c r="E1480" s="806"/>
      <c r="F1480" s="347">
        <f t="shared" si="208"/>
        <v>0</v>
      </c>
      <c r="G1480" s="289"/>
      <c r="H1480" s="345"/>
      <c r="I1480" s="361"/>
      <c r="J1480" s="359"/>
    </row>
    <row r="1481" spans="1:27" s="358" customFormat="1">
      <c r="A1481" s="360" t="s">
        <v>150</v>
      </c>
      <c r="B1481" s="349" t="s">
        <v>1201</v>
      </c>
      <c r="C1481" s="345">
        <v>0.43</v>
      </c>
      <c r="D1481" s="367" t="s">
        <v>1229</v>
      </c>
      <c r="E1481" s="806"/>
      <c r="F1481" s="347">
        <f t="shared" si="208"/>
        <v>0</v>
      </c>
      <c r="G1481" s="289"/>
      <c r="H1481" s="345"/>
      <c r="I1481" s="361"/>
      <c r="J1481" s="359"/>
    </row>
    <row r="1482" spans="1:27" s="358" customFormat="1" ht="26.25" customHeight="1">
      <c r="A1482" s="360" t="s">
        <v>151</v>
      </c>
      <c r="B1482" s="349" t="s">
        <v>1202</v>
      </c>
      <c r="C1482" s="345">
        <v>9.4499999999999993</v>
      </c>
      <c r="D1482" s="350" t="s">
        <v>1141</v>
      </c>
      <c r="E1482" s="806"/>
      <c r="F1482" s="347">
        <f t="shared" si="208"/>
        <v>0</v>
      </c>
      <c r="G1482" s="289"/>
      <c r="J1482" s="359"/>
    </row>
    <row r="1483" spans="1:27" s="348" customFormat="1">
      <c r="A1483" s="360"/>
      <c r="B1483" s="349"/>
      <c r="C1483" s="345"/>
      <c r="D1483" s="367"/>
      <c r="E1483" s="806"/>
      <c r="F1483" s="347"/>
      <c r="G1483" s="289"/>
      <c r="J1483" s="342"/>
    </row>
    <row r="1484" spans="1:27" s="358" customFormat="1" ht="12" customHeight="1">
      <c r="A1484" s="356">
        <v>4.2</v>
      </c>
      <c r="B1484" s="338" t="s">
        <v>1232</v>
      </c>
      <c r="C1484" s="345"/>
      <c r="D1484" s="367"/>
      <c r="E1484" s="806"/>
      <c r="F1484" s="347"/>
      <c r="G1484" s="289"/>
      <c r="J1484" s="359"/>
    </row>
    <row r="1485" spans="1:27" s="358" customFormat="1">
      <c r="A1485" s="362" t="s">
        <v>1319</v>
      </c>
      <c r="B1485" s="363" t="s">
        <v>1203</v>
      </c>
      <c r="C1485" s="364">
        <v>0.56999999999999995</v>
      </c>
      <c r="D1485" s="365" t="s">
        <v>1116</v>
      </c>
      <c r="E1485" s="809"/>
      <c r="F1485" s="366">
        <f t="shared" ref="F1485" si="209">ROUND(C1485*E1485,2)</f>
        <v>0</v>
      </c>
      <c r="G1485" s="289"/>
      <c r="H1485" s="436"/>
      <c r="J1485" s="359"/>
    </row>
    <row r="1486" spans="1:27" s="358" customFormat="1">
      <c r="A1486" s="360" t="s">
        <v>1320</v>
      </c>
      <c r="B1486" s="349" t="s">
        <v>1204</v>
      </c>
      <c r="C1486" s="345">
        <v>4.71</v>
      </c>
      <c r="D1486" s="346" t="s">
        <v>1116</v>
      </c>
      <c r="E1486" s="806"/>
      <c r="F1486" s="347">
        <f t="shared" ref="F1486:F1487" si="210">ROUND(E1486*C1486,2)</f>
        <v>0</v>
      </c>
      <c r="G1486" s="289"/>
      <c r="H1486" s="437"/>
      <c r="J1486" s="359"/>
    </row>
    <row r="1487" spans="1:27" s="358" customFormat="1">
      <c r="A1487" s="360" t="s">
        <v>1321</v>
      </c>
      <c r="B1487" s="349" t="s">
        <v>1220</v>
      </c>
      <c r="C1487" s="345">
        <v>2.19</v>
      </c>
      <c r="D1487" s="346" t="s">
        <v>1116</v>
      </c>
      <c r="E1487" s="806"/>
      <c r="F1487" s="347">
        <f t="shared" si="210"/>
        <v>0</v>
      </c>
      <c r="G1487" s="289"/>
      <c r="H1487" s="437"/>
      <c r="J1487" s="359"/>
    </row>
    <row r="1488" spans="1:27" s="358" customFormat="1">
      <c r="A1488" s="360" t="s">
        <v>1322</v>
      </c>
      <c r="B1488" s="349" t="s">
        <v>1205</v>
      </c>
      <c r="C1488" s="345">
        <v>0.62</v>
      </c>
      <c r="D1488" s="346" t="s">
        <v>1116</v>
      </c>
      <c r="E1488" s="806"/>
      <c r="F1488" s="347">
        <f t="shared" ref="F1488:F1494" si="211">ROUND(C1488*E1488,2)</f>
        <v>0</v>
      </c>
      <c r="G1488" s="289"/>
      <c r="J1488" s="359"/>
    </row>
    <row r="1489" spans="1:27" s="358" customFormat="1">
      <c r="A1489" s="360" t="s">
        <v>1323</v>
      </c>
      <c r="B1489" s="349" t="s">
        <v>1233</v>
      </c>
      <c r="C1489" s="345">
        <v>1.05</v>
      </c>
      <c r="D1489" s="346" t="s">
        <v>1116</v>
      </c>
      <c r="E1489" s="806"/>
      <c r="F1489" s="347">
        <f t="shared" si="211"/>
        <v>0</v>
      </c>
      <c r="G1489" s="289"/>
      <c r="J1489" s="359"/>
    </row>
    <row r="1490" spans="1:27" s="358" customFormat="1">
      <c r="A1490" s="360" t="s">
        <v>1324</v>
      </c>
      <c r="B1490" s="349" t="s">
        <v>1223</v>
      </c>
      <c r="C1490" s="345">
        <v>0.19</v>
      </c>
      <c r="D1490" s="346" t="s">
        <v>1116</v>
      </c>
      <c r="E1490" s="806"/>
      <c r="F1490" s="347">
        <f t="shared" si="211"/>
        <v>0</v>
      </c>
      <c r="G1490" s="289"/>
      <c r="J1490" s="359"/>
    </row>
    <row r="1491" spans="1:27" s="358" customFormat="1">
      <c r="A1491" s="360" t="s">
        <v>1325</v>
      </c>
      <c r="B1491" s="349" t="s">
        <v>1224</v>
      </c>
      <c r="C1491" s="345">
        <v>0.13</v>
      </c>
      <c r="D1491" s="346" t="s">
        <v>1116</v>
      </c>
      <c r="E1491" s="806"/>
      <c r="F1491" s="347">
        <f t="shared" si="211"/>
        <v>0</v>
      </c>
      <c r="G1491" s="289"/>
      <c r="H1491" s="345"/>
      <c r="J1491" s="359"/>
    </row>
    <row r="1492" spans="1:27" s="358" customFormat="1">
      <c r="A1492" s="360" t="s">
        <v>1326</v>
      </c>
      <c r="B1492" s="349" t="s">
        <v>1225</v>
      </c>
      <c r="C1492" s="345">
        <v>0.15</v>
      </c>
      <c r="D1492" s="346" t="s">
        <v>1116</v>
      </c>
      <c r="E1492" s="806"/>
      <c r="F1492" s="347">
        <f t="shared" si="211"/>
        <v>0</v>
      </c>
      <c r="G1492" s="289"/>
      <c r="H1492" s="345"/>
      <c r="J1492" s="359"/>
    </row>
    <row r="1493" spans="1:27" s="358" customFormat="1">
      <c r="A1493" s="360" t="s">
        <v>1327</v>
      </c>
      <c r="B1493" s="349" t="s">
        <v>1206</v>
      </c>
      <c r="C1493" s="345">
        <v>0.7</v>
      </c>
      <c r="D1493" s="346" t="s">
        <v>1116</v>
      </c>
      <c r="E1493" s="806"/>
      <c r="F1493" s="347">
        <f t="shared" si="211"/>
        <v>0</v>
      </c>
      <c r="G1493" s="289"/>
      <c r="J1493" s="359"/>
    </row>
    <row r="1494" spans="1:27" s="358" customFormat="1">
      <c r="A1494" s="360" t="s">
        <v>1328</v>
      </c>
      <c r="B1494" s="349" t="s">
        <v>1234</v>
      </c>
      <c r="C1494" s="345">
        <v>4.7</v>
      </c>
      <c r="D1494" s="346" t="s">
        <v>1116</v>
      </c>
      <c r="E1494" s="806"/>
      <c r="F1494" s="347">
        <f t="shared" si="211"/>
        <v>0</v>
      </c>
      <c r="G1494" s="289"/>
      <c r="J1494" s="359"/>
    </row>
    <row r="1495" spans="1:27" s="358" customFormat="1" ht="25.5">
      <c r="A1495" s="360" t="s">
        <v>1329</v>
      </c>
      <c r="B1495" s="349" t="s">
        <v>1207</v>
      </c>
      <c r="C1495" s="345">
        <v>15.94</v>
      </c>
      <c r="D1495" s="346" t="s">
        <v>1159</v>
      </c>
      <c r="E1495" s="806"/>
      <c r="F1495" s="347">
        <f>ROUND(C1495*E1495,2)</f>
        <v>0</v>
      </c>
      <c r="G1495" s="289"/>
      <c r="J1495" s="359"/>
    </row>
    <row r="1496" spans="1:27" s="348" customFormat="1">
      <c r="A1496" s="360"/>
      <c r="B1496" s="349"/>
      <c r="C1496" s="345"/>
      <c r="D1496" s="346"/>
      <c r="E1496" s="806"/>
      <c r="F1496" s="347"/>
      <c r="G1496" s="289"/>
      <c r="J1496" s="342"/>
    </row>
    <row r="1497" spans="1:27" s="358" customFormat="1" ht="12" customHeight="1">
      <c r="A1497" s="356">
        <v>4.3</v>
      </c>
      <c r="B1497" s="338" t="s">
        <v>345</v>
      </c>
      <c r="C1497" s="345"/>
      <c r="D1497" s="367"/>
      <c r="E1497" s="806"/>
      <c r="F1497" s="347"/>
      <c r="G1497" s="289"/>
      <c r="J1497" s="359"/>
    </row>
    <row r="1498" spans="1:27" s="358" customFormat="1">
      <c r="A1498" s="360" t="s">
        <v>1330</v>
      </c>
      <c r="B1498" s="349" t="s">
        <v>1208</v>
      </c>
      <c r="C1498" s="345">
        <v>15.72</v>
      </c>
      <c r="D1498" s="346" t="s">
        <v>1159</v>
      </c>
      <c r="E1498" s="806"/>
      <c r="F1498" s="347">
        <f t="shared" ref="F1498:F1499" si="212">ROUND(E1498*C1498,2)</f>
        <v>0</v>
      </c>
      <c r="G1498" s="289"/>
      <c r="J1498" s="359"/>
    </row>
    <row r="1499" spans="1:27" s="358" customFormat="1">
      <c r="A1499" s="360" t="s">
        <v>1331</v>
      </c>
      <c r="B1499" s="349" t="s">
        <v>1209</v>
      </c>
      <c r="C1499" s="345">
        <v>64.97</v>
      </c>
      <c r="D1499" s="346" t="s">
        <v>1159</v>
      </c>
      <c r="E1499" s="806"/>
      <c r="F1499" s="347">
        <f t="shared" si="212"/>
        <v>0</v>
      </c>
      <c r="G1499" s="289"/>
      <c r="J1499" s="359"/>
    </row>
    <row r="1500" spans="1:27" s="358" customFormat="1">
      <c r="A1500" s="360"/>
      <c r="B1500" s="349"/>
      <c r="C1500" s="345"/>
      <c r="D1500" s="346"/>
      <c r="E1500" s="806"/>
      <c r="F1500" s="347"/>
      <c r="G1500" s="289"/>
      <c r="J1500" s="359"/>
    </row>
    <row r="1501" spans="1:27" s="441" customFormat="1" ht="13.5" customHeight="1">
      <c r="A1501" s="356">
        <v>4.4000000000000004</v>
      </c>
      <c r="B1501" s="438" t="s">
        <v>200</v>
      </c>
      <c r="C1501" s="345"/>
      <c r="D1501" s="439"/>
      <c r="E1501" s="817"/>
      <c r="F1501" s="440"/>
      <c r="G1501" s="289"/>
      <c r="H1501" s="361"/>
      <c r="I1501" s="358"/>
      <c r="J1501" s="358"/>
      <c r="K1501" s="358"/>
      <c r="L1501" s="358"/>
      <c r="M1501" s="358"/>
      <c r="N1501" s="358"/>
      <c r="O1501" s="358"/>
      <c r="P1501" s="358"/>
      <c r="Q1501" s="358"/>
      <c r="R1501" s="358"/>
      <c r="S1501" s="358"/>
      <c r="T1501" s="358"/>
      <c r="U1501" s="358"/>
      <c r="V1501" s="358"/>
      <c r="W1501" s="358"/>
      <c r="X1501" s="358"/>
      <c r="Y1501" s="358"/>
      <c r="Z1501" s="358"/>
      <c r="AA1501" s="358"/>
    </row>
    <row r="1502" spans="1:27" s="358" customFormat="1">
      <c r="A1502" s="360" t="s">
        <v>1332</v>
      </c>
      <c r="B1502" s="349" t="s">
        <v>1210</v>
      </c>
      <c r="C1502" s="345">
        <v>107.29</v>
      </c>
      <c r="D1502" s="346" t="s">
        <v>1159</v>
      </c>
      <c r="E1502" s="806"/>
      <c r="F1502" s="347">
        <f t="shared" ref="F1502:F1510" si="213">ROUND(E1502*C1502,2)</f>
        <v>0</v>
      </c>
      <c r="G1502" s="289"/>
      <c r="J1502" s="359"/>
    </row>
    <row r="1503" spans="1:27" s="358" customFormat="1">
      <c r="A1503" s="360" t="s">
        <v>1333</v>
      </c>
      <c r="B1503" s="349" t="s">
        <v>1150</v>
      </c>
      <c r="C1503" s="345">
        <v>48.99</v>
      </c>
      <c r="D1503" s="346" t="s">
        <v>1159</v>
      </c>
      <c r="E1503" s="806"/>
      <c r="F1503" s="347">
        <f t="shared" si="213"/>
        <v>0</v>
      </c>
      <c r="G1503" s="289"/>
      <c r="J1503" s="359"/>
    </row>
    <row r="1504" spans="1:27" s="358" customFormat="1">
      <c r="A1504" s="360" t="s">
        <v>1334</v>
      </c>
      <c r="B1504" s="349" t="s">
        <v>1211</v>
      </c>
      <c r="C1504" s="345">
        <v>31.3</v>
      </c>
      <c r="D1504" s="346" t="s">
        <v>1159</v>
      </c>
      <c r="E1504" s="806"/>
      <c r="F1504" s="347">
        <f t="shared" si="213"/>
        <v>0</v>
      </c>
      <c r="G1504" s="289"/>
      <c r="J1504" s="359"/>
    </row>
    <row r="1505" spans="1:27" s="358" customFormat="1">
      <c r="A1505" s="360" t="s">
        <v>1335</v>
      </c>
      <c r="B1505" s="349" t="s">
        <v>1212</v>
      </c>
      <c r="C1505" s="345">
        <v>35</v>
      </c>
      <c r="D1505" s="346" t="s">
        <v>1159</v>
      </c>
      <c r="E1505" s="806"/>
      <c r="F1505" s="347">
        <f t="shared" si="213"/>
        <v>0</v>
      </c>
      <c r="G1505" s="289"/>
      <c r="J1505" s="359"/>
    </row>
    <row r="1506" spans="1:27" s="358" customFormat="1">
      <c r="A1506" s="360" t="s">
        <v>1336</v>
      </c>
      <c r="B1506" s="349" t="s">
        <v>1153</v>
      </c>
      <c r="C1506" s="345">
        <v>82.32</v>
      </c>
      <c r="D1506" s="346" t="s">
        <v>1</v>
      </c>
      <c r="E1506" s="806"/>
      <c r="F1506" s="347">
        <f t="shared" si="213"/>
        <v>0</v>
      </c>
      <c r="G1506" s="289"/>
      <c r="J1506" s="359"/>
    </row>
    <row r="1507" spans="1:27" s="358" customFormat="1">
      <c r="A1507" s="360" t="s">
        <v>1337</v>
      </c>
      <c r="B1507" s="349" t="s">
        <v>1161</v>
      </c>
      <c r="C1507" s="345">
        <v>20</v>
      </c>
      <c r="D1507" s="346" t="s">
        <v>1</v>
      </c>
      <c r="E1507" s="806"/>
      <c r="F1507" s="347">
        <f t="shared" si="213"/>
        <v>0</v>
      </c>
      <c r="G1507" s="289"/>
      <c r="J1507" s="359"/>
    </row>
    <row r="1508" spans="1:27" s="358" customFormat="1">
      <c r="A1508" s="360" t="s">
        <v>1338</v>
      </c>
      <c r="B1508" s="349" t="s">
        <v>1213</v>
      </c>
      <c r="C1508" s="345">
        <v>18.399999999999999</v>
      </c>
      <c r="D1508" s="346" t="s">
        <v>1</v>
      </c>
      <c r="E1508" s="806"/>
      <c r="F1508" s="347">
        <f t="shared" si="213"/>
        <v>0</v>
      </c>
      <c r="G1508" s="289"/>
      <c r="J1508" s="359"/>
    </row>
    <row r="1509" spans="1:27" s="358" customFormat="1">
      <c r="A1509" s="360" t="s">
        <v>1339</v>
      </c>
      <c r="B1509" s="349" t="s">
        <v>1214</v>
      </c>
      <c r="C1509" s="345">
        <v>2</v>
      </c>
      <c r="D1509" s="346" t="s">
        <v>957</v>
      </c>
      <c r="E1509" s="806"/>
      <c r="F1509" s="347">
        <f t="shared" si="213"/>
        <v>0</v>
      </c>
      <c r="G1509" s="289"/>
      <c r="J1509" s="359"/>
    </row>
    <row r="1510" spans="1:27" s="358" customFormat="1">
      <c r="A1510" s="360" t="s">
        <v>1340</v>
      </c>
      <c r="B1510" s="349" t="s">
        <v>1215</v>
      </c>
      <c r="C1510" s="345">
        <v>160.74</v>
      </c>
      <c r="D1510" s="346" t="s">
        <v>1159</v>
      </c>
      <c r="E1510" s="806"/>
      <c r="F1510" s="347">
        <f t="shared" si="213"/>
        <v>0</v>
      </c>
      <c r="G1510" s="289"/>
      <c r="J1510" s="359"/>
    </row>
    <row r="1511" spans="1:27" s="358" customFormat="1">
      <c r="A1511" s="360"/>
      <c r="B1511" s="349"/>
      <c r="C1511" s="345"/>
      <c r="D1511" s="346"/>
      <c r="E1511" s="806"/>
      <c r="F1511" s="347">
        <v>0</v>
      </c>
      <c r="G1511" s="289"/>
      <c r="J1511" s="359"/>
    </row>
    <row r="1512" spans="1:27" s="402" customFormat="1">
      <c r="A1512" s="442">
        <v>4.5</v>
      </c>
      <c r="B1512" s="443" t="s">
        <v>1216</v>
      </c>
      <c r="C1512" s="444"/>
      <c r="D1512" s="445"/>
      <c r="E1512" s="818"/>
      <c r="F1512" s="446">
        <v>0</v>
      </c>
      <c r="G1512" s="289"/>
      <c r="H1512" s="351"/>
      <c r="I1512" s="348"/>
      <c r="J1512" s="348"/>
      <c r="K1512" s="348"/>
      <c r="L1512" s="348"/>
      <c r="M1512" s="348"/>
      <c r="N1512" s="348"/>
      <c r="O1512" s="348"/>
      <c r="P1512" s="348"/>
      <c r="Q1512" s="348"/>
      <c r="R1512" s="348"/>
      <c r="S1512" s="348"/>
      <c r="T1512" s="348"/>
      <c r="U1512" s="348"/>
      <c r="V1512" s="348"/>
      <c r="W1512" s="348"/>
      <c r="X1512" s="348"/>
      <c r="Y1512" s="348"/>
      <c r="Z1512" s="348"/>
      <c r="AA1512" s="348"/>
    </row>
    <row r="1513" spans="1:27" s="348" customFormat="1" ht="24.75" customHeight="1">
      <c r="A1513" s="360" t="s">
        <v>1703</v>
      </c>
      <c r="B1513" s="349" t="s">
        <v>1226</v>
      </c>
      <c r="C1513" s="345">
        <v>1</v>
      </c>
      <c r="D1513" s="346" t="s">
        <v>957</v>
      </c>
      <c r="E1513" s="806"/>
      <c r="F1513" s="347">
        <f t="shared" ref="F1513" si="214">+ROUND(C1513*E1513,2)</f>
        <v>0</v>
      </c>
      <c r="G1513" s="289"/>
      <c r="J1513" s="342"/>
    </row>
    <row r="1514" spans="1:27" s="348" customFormat="1" ht="26.25" customHeight="1">
      <c r="A1514" s="360" t="s">
        <v>1704</v>
      </c>
      <c r="B1514" s="349" t="s">
        <v>1222</v>
      </c>
      <c r="C1514" s="345">
        <v>1</v>
      </c>
      <c r="D1514" s="346" t="s">
        <v>957</v>
      </c>
      <c r="E1514" s="806"/>
      <c r="F1514" s="347">
        <f t="shared" ref="F1514" si="215">ROUND(E1514*C1514,2)</f>
        <v>0</v>
      </c>
      <c r="G1514" s="289"/>
      <c r="J1514" s="342"/>
    </row>
    <row r="1515" spans="1:27" s="348" customFormat="1">
      <c r="A1515" s="360"/>
      <c r="B1515" s="349"/>
      <c r="C1515" s="345"/>
      <c r="D1515" s="346"/>
      <c r="E1515" s="806"/>
      <c r="F1515" s="347"/>
      <c r="G1515" s="289"/>
      <c r="J1515" s="342"/>
    </row>
    <row r="1516" spans="1:27" s="402" customFormat="1">
      <c r="A1516" s="442">
        <v>4.5999999999999996</v>
      </c>
      <c r="B1516" s="443" t="s">
        <v>680</v>
      </c>
      <c r="C1516" s="444"/>
      <c r="D1516" s="445"/>
      <c r="E1516" s="818"/>
      <c r="F1516" s="446">
        <v>0</v>
      </c>
      <c r="G1516" s="289"/>
      <c r="H1516" s="351"/>
      <c r="I1516" s="348"/>
      <c r="J1516" s="348"/>
      <c r="K1516" s="348"/>
      <c r="L1516" s="348"/>
      <c r="M1516" s="348"/>
      <c r="N1516" s="348"/>
      <c r="O1516" s="348"/>
      <c r="P1516" s="348"/>
      <c r="Q1516" s="348"/>
      <c r="R1516" s="348"/>
      <c r="S1516" s="348"/>
      <c r="T1516" s="348"/>
      <c r="U1516" s="348"/>
      <c r="V1516" s="348"/>
      <c r="W1516" s="348"/>
      <c r="X1516" s="348"/>
      <c r="Y1516" s="348"/>
      <c r="Z1516" s="348"/>
      <c r="AA1516" s="348"/>
    </row>
    <row r="1517" spans="1:27" s="348" customFormat="1" ht="25.5">
      <c r="A1517" s="360" t="s">
        <v>1341</v>
      </c>
      <c r="B1517" s="349" t="s">
        <v>1255</v>
      </c>
      <c r="C1517" s="345">
        <v>28.41</v>
      </c>
      <c r="D1517" s="346" t="s">
        <v>1227</v>
      </c>
      <c r="E1517" s="806"/>
      <c r="F1517" s="347">
        <f t="shared" ref="F1517" si="216">+ROUND(C1517*E1517,2)</f>
        <v>0</v>
      </c>
      <c r="G1517" s="289"/>
      <c r="J1517" s="342"/>
    </row>
    <row r="1518" spans="1:27" s="348" customFormat="1" ht="15.75" customHeight="1">
      <c r="A1518" s="360" t="s">
        <v>1342</v>
      </c>
      <c r="B1518" s="349" t="s">
        <v>1221</v>
      </c>
      <c r="C1518" s="345">
        <v>1</v>
      </c>
      <c r="D1518" s="346" t="s">
        <v>957</v>
      </c>
      <c r="E1518" s="806"/>
      <c r="F1518" s="347">
        <f t="shared" ref="F1518" si="217">ROUND(E1518*C1518,2)</f>
        <v>0</v>
      </c>
      <c r="G1518" s="289"/>
      <c r="J1518" s="342"/>
    </row>
    <row r="1519" spans="1:27" s="348" customFormat="1">
      <c r="A1519" s="360"/>
      <c r="B1519" s="349"/>
      <c r="C1519" s="345"/>
      <c r="D1519" s="346"/>
      <c r="E1519" s="806"/>
      <c r="F1519" s="347"/>
      <c r="G1519" s="289"/>
      <c r="J1519" s="342"/>
    </row>
    <row r="1520" spans="1:27" s="441" customFormat="1">
      <c r="A1520" s="447">
        <v>4.7</v>
      </c>
      <c r="B1520" s="438" t="s">
        <v>1217</v>
      </c>
      <c r="C1520" s="448"/>
      <c r="D1520" s="449"/>
      <c r="E1520" s="817"/>
      <c r="F1520" s="440"/>
      <c r="G1520" s="289"/>
      <c r="H1520" s="361"/>
      <c r="I1520" s="358"/>
      <c r="J1520" s="358"/>
      <c r="K1520" s="358"/>
      <c r="L1520" s="358"/>
      <c r="M1520" s="358"/>
      <c r="N1520" s="358"/>
      <c r="O1520" s="358"/>
      <c r="P1520" s="358"/>
      <c r="Q1520" s="358"/>
      <c r="R1520" s="358"/>
      <c r="S1520" s="358"/>
      <c r="T1520" s="358"/>
      <c r="U1520" s="358"/>
      <c r="V1520" s="358"/>
      <c r="W1520" s="358"/>
      <c r="X1520" s="358"/>
      <c r="Y1520" s="358"/>
      <c r="Z1520" s="358"/>
      <c r="AA1520" s="358"/>
    </row>
    <row r="1521" spans="1:27" s="358" customFormat="1">
      <c r="A1521" s="360" t="s">
        <v>1343</v>
      </c>
      <c r="B1521" s="349" t="s">
        <v>1467</v>
      </c>
      <c r="C1521" s="345">
        <v>4</v>
      </c>
      <c r="D1521" s="346" t="s">
        <v>957</v>
      </c>
      <c r="E1521" s="806"/>
      <c r="F1521" s="347">
        <f t="shared" ref="F1521:F1523" si="218">ROUND(E1521*C1521,2)</f>
        <v>0</v>
      </c>
      <c r="G1521" s="289"/>
      <c r="J1521" s="359"/>
    </row>
    <row r="1522" spans="1:27" s="358" customFormat="1">
      <c r="A1522" s="360" t="s">
        <v>1344</v>
      </c>
      <c r="B1522" s="349" t="s">
        <v>1468</v>
      </c>
      <c r="C1522" s="345">
        <v>1</v>
      </c>
      <c r="D1522" s="346" t="s">
        <v>957</v>
      </c>
      <c r="E1522" s="806"/>
      <c r="F1522" s="347">
        <f t="shared" si="218"/>
        <v>0</v>
      </c>
      <c r="G1522" s="289"/>
      <c r="J1522" s="359"/>
    </row>
    <row r="1523" spans="1:27" s="358" customFormat="1">
      <c r="A1523" s="360" t="s">
        <v>1345</v>
      </c>
      <c r="B1523" s="349" t="s">
        <v>1218</v>
      </c>
      <c r="C1523" s="345">
        <v>1</v>
      </c>
      <c r="D1523" s="346" t="s">
        <v>957</v>
      </c>
      <c r="E1523" s="806"/>
      <c r="F1523" s="347">
        <f t="shared" si="218"/>
        <v>0</v>
      </c>
      <c r="G1523" s="289"/>
      <c r="J1523" s="359"/>
    </row>
    <row r="1524" spans="1:27" s="358" customFormat="1" ht="26.25" customHeight="1">
      <c r="A1524" s="360" t="s">
        <v>1346</v>
      </c>
      <c r="B1524" s="373" t="s">
        <v>1469</v>
      </c>
      <c r="C1524" s="450">
        <v>1</v>
      </c>
      <c r="D1524" s="449" t="s">
        <v>957</v>
      </c>
      <c r="E1524" s="806"/>
      <c r="F1524" s="347">
        <f>ROUND(C1524*E1524,2)</f>
        <v>0</v>
      </c>
      <c r="G1524" s="289"/>
      <c r="J1524" s="359"/>
    </row>
    <row r="1525" spans="1:27" s="358" customFormat="1">
      <c r="A1525" s="360"/>
      <c r="B1525" s="349"/>
      <c r="C1525" s="450"/>
      <c r="D1525" s="346"/>
      <c r="E1525" s="806"/>
      <c r="F1525" s="347"/>
      <c r="G1525" s="289"/>
      <c r="J1525" s="359"/>
    </row>
    <row r="1526" spans="1:27" s="441" customFormat="1" ht="15" customHeight="1">
      <c r="A1526" s="447">
        <v>4.8</v>
      </c>
      <c r="B1526" s="434" t="s">
        <v>1264</v>
      </c>
      <c r="C1526" s="451">
        <v>1</v>
      </c>
      <c r="D1526" s="449" t="s">
        <v>957</v>
      </c>
      <c r="E1526" s="819"/>
      <c r="F1526" s="240">
        <f t="shared" ref="F1526" si="219">ROUND(E1526*C1526,2)</f>
        <v>0</v>
      </c>
      <c r="G1526" s="289"/>
      <c r="H1526" s="361"/>
      <c r="I1526" s="358"/>
      <c r="J1526" s="358"/>
      <c r="K1526" s="358"/>
      <c r="L1526" s="358"/>
      <c r="M1526" s="358"/>
      <c r="N1526" s="358"/>
      <c r="O1526" s="358"/>
      <c r="P1526" s="358"/>
      <c r="Q1526" s="358"/>
      <c r="R1526" s="358"/>
      <c r="S1526" s="358"/>
      <c r="T1526" s="358"/>
      <c r="U1526" s="358"/>
      <c r="V1526" s="358"/>
      <c r="W1526" s="358"/>
      <c r="X1526" s="358"/>
      <c r="Y1526" s="358"/>
      <c r="Z1526" s="358"/>
      <c r="AA1526" s="358"/>
    </row>
    <row r="1527" spans="1:27" s="441" customFormat="1" ht="8.25" customHeight="1">
      <c r="A1527" s="452"/>
      <c r="B1527" s="453"/>
      <c r="C1527" s="454"/>
      <c r="D1527" s="445"/>
      <c r="E1527" s="820"/>
      <c r="F1527" s="240"/>
      <c r="G1527" s="289"/>
      <c r="H1527" s="361"/>
      <c r="I1527" s="358"/>
      <c r="J1527" s="358"/>
      <c r="K1527" s="358"/>
      <c r="L1527" s="358"/>
      <c r="M1527" s="358"/>
      <c r="N1527" s="358"/>
      <c r="O1527" s="358"/>
      <c r="P1527" s="358"/>
      <c r="Q1527" s="358"/>
      <c r="R1527" s="358"/>
      <c r="S1527" s="358"/>
      <c r="T1527" s="358"/>
      <c r="U1527" s="358"/>
      <c r="V1527" s="358"/>
      <c r="W1527" s="358"/>
      <c r="X1527" s="358"/>
      <c r="Y1527" s="358"/>
      <c r="Z1527" s="358"/>
      <c r="AA1527" s="358"/>
    </row>
    <row r="1528" spans="1:27" s="402" customFormat="1" ht="12.75" customHeight="1">
      <c r="A1528" s="356">
        <v>5</v>
      </c>
      <c r="B1528" s="357" t="s">
        <v>1165</v>
      </c>
      <c r="C1528" s="236"/>
      <c r="D1528" s="455"/>
      <c r="E1528" s="821"/>
      <c r="F1528" s="456"/>
      <c r="G1528" s="289"/>
    </row>
    <row r="1529" spans="1:27" s="402" customFormat="1" ht="12.75" customHeight="1">
      <c r="A1529" s="356">
        <v>5.0999999999999996</v>
      </c>
      <c r="B1529" s="357" t="s">
        <v>1166</v>
      </c>
      <c r="C1529" s="236"/>
      <c r="D1529" s="455"/>
      <c r="E1529" s="821"/>
      <c r="F1529" s="456"/>
      <c r="G1529" s="289"/>
    </row>
    <row r="1530" spans="1:27" s="402" customFormat="1">
      <c r="A1530" s="592" t="s">
        <v>1347</v>
      </c>
      <c r="B1530" s="473" t="s">
        <v>1167</v>
      </c>
      <c r="C1530" s="593">
        <v>118.33</v>
      </c>
      <c r="D1530" s="594" t="s">
        <v>1159</v>
      </c>
      <c r="E1530" s="852"/>
      <c r="F1530" s="595">
        <f t="shared" ref="F1530:F1540" si="220">ROUND(C1530*E1530,2)</f>
        <v>0</v>
      </c>
      <c r="G1530" s="289"/>
    </row>
    <row r="1531" spans="1:27" s="402" customFormat="1" ht="25.5">
      <c r="A1531" s="457" t="s">
        <v>1348</v>
      </c>
      <c r="B1531" s="458" t="s">
        <v>1168</v>
      </c>
      <c r="C1531" s="450">
        <v>147.91</v>
      </c>
      <c r="D1531" s="459" t="s">
        <v>1159</v>
      </c>
      <c r="E1531" s="822"/>
      <c r="F1531" s="456">
        <f t="shared" si="220"/>
        <v>0</v>
      </c>
      <c r="G1531" s="289"/>
    </row>
    <row r="1532" spans="1:27" s="402" customFormat="1">
      <c r="A1532" s="457" t="s">
        <v>1349</v>
      </c>
      <c r="B1532" s="458" t="s">
        <v>1712</v>
      </c>
      <c r="C1532" s="450">
        <v>488.4</v>
      </c>
      <c r="D1532" s="291" t="s">
        <v>1730</v>
      </c>
      <c r="E1532" s="822"/>
      <c r="F1532" s="456">
        <f t="shared" si="220"/>
        <v>0</v>
      </c>
      <c r="G1532" s="289"/>
      <c r="H1532" s="590"/>
      <c r="I1532" s="591"/>
    </row>
    <row r="1533" spans="1:27" s="402" customFormat="1">
      <c r="A1533" s="460"/>
      <c r="B1533" s="461"/>
      <c r="C1533" s="450"/>
      <c r="D1533" s="462"/>
      <c r="E1533" s="823"/>
      <c r="F1533" s="456">
        <f t="shared" si="220"/>
        <v>0</v>
      </c>
      <c r="G1533" s="289"/>
    </row>
    <row r="1534" spans="1:27" s="402" customFormat="1">
      <c r="A1534" s="356">
        <v>5.2</v>
      </c>
      <c r="B1534" s="357" t="s">
        <v>1350</v>
      </c>
      <c r="C1534" s="450"/>
      <c r="D1534" s="462"/>
      <c r="E1534" s="823"/>
      <c r="F1534" s="456">
        <f t="shared" si="220"/>
        <v>0</v>
      </c>
      <c r="G1534" s="289"/>
    </row>
    <row r="1535" spans="1:27" s="402" customFormat="1">
      <c r="A1535" s="457" t="s">
        <v>1351</v>
      </c>
      <c r="B1535" s="463" t="s">
        <v>1114</v>
      </c>
      <c r="C1535" s="450">
        <v>54.5</v>
      </c>
      <c r="D1535" s="459" t="s">
        <v>1</v>
      </c>
      <c r="E1535" s="805"/>
      <c r="F1535" s="456">
        <f t="shared" si="220"/>
        <v>0</v>
      </c>
      <c r="G1535" s="289"/>
    </row>
    <row r="1536" spans="1:27" s="402" customFormat="1">
      <c r="A1536" s="457" t="s">
        <v>1352</v>
      </c>
      <c r="B1536" s="458" t="s">
        <v>1582</v>
      </c>
      <c r="C1536" s="450">
        <v>52.79</v>
      </c>
      <c r="D1536" s="459" t="s">
        <v>1159</v>
      </c>
      <c r="E1536" s="805"/>
      <c r="F1536" s="456">
        <f t="shared" si="220"/>
        <v>0</v>
      </c>
      <c r="G1536" s="289"/>
    </row>
    <row r="1537" spans="1:10" s="402" customFormat="1">
      <c r="A1537" s="457" t="s">
        <v>1353</v>
      </c>
      <c r="B1537" s="458" t="s">
        <v>1171</v>
      </c>
      <c r="C1537" s="450">
        <v>1</v>
      </c>
      <c r="D1537" s="459" t="s">
        <v>36</v>
      </c>
      <c r="E1537" s="805"/>
      <c r="F1537" s="456">
        <f t="shared" si="220"/>
        <v>0</v>
      </c>
      <c r="G1537" s="289"/>
    </row>
    <row r="1538" spans="1:10" s="402" customFormat="1">
      <c r="A1538" s="457" t="s">
        <v>1353</v>
      </c>
      <c r="B1538" s="458" t="s">
        <v>1577</v>
      </c>
      <c r="C1538" s="450">
        <v>3</v>
      </c>
      <c r="D1538" s="459" t="s">
        <v>957</v>
      </c>
      <c r="E1538" s="805"/>
      <c r="F1538" s="456">
        <f t="shared" si="220"/>
        <v>0</v>
      </c>
      <c r="G1538" s="289"/>
    </row>
    <row r="1539" spans="1:10" s="402" customFormat="1">
      <c r="A1539" s="457" t="s">
        <v>1354</v>
      </c>
      <c r="B1539" s="458" t="s">
        <v>1172</v>
      </c>
      <c r="C1539" s="450">
        <v>57.03</v>
      </c>
      <c r="D1539" s="459" t="s">
        <v>1159</v>
      </c>
      <c r="E1539" s="805"/>
      <c r="F1539" s="456">
        <f t="shared" si="220"/>
        <v>0</v>
      </c>
      <c r="G1539" s="289"/>
    </row>
    <row r="1540" spans="1:10" s="402" customFormat="1" ht="25.5">
      <c r="A1540" s="457" t="s">
        <v>1355</v>
      </c>
      <c r="B1540" s="458" t="s">
        <v>1173</v>
      </c>
      <c r="C1540" s="450">
        <v>1</v>
      </c>
      <c r="D1540" s="459" t="s">
        <v>36</v>
      </c>
      <c r="E1540" s="805"/>
      <c r="F1540" s="456">
        <f t="shared" si="220"/>
        <v>0</v>
      </c>
      <c r="G1540" s="289"/>
    </row>
    <row r="1541" spans="1:10" s="358" customFormat="1">
      <c r="A1541" s="343"/>
      <c r="B1541" s="338"/>
      <c r="C1541" s="345"/>
      <c r="D1541" s="346"/>
      <c r="E1541" s="235"/>
      <c r="F1541" s="355"/>
      <c r="G1541" s="289"/>
      <c r="J1541" s="359"/>
    </row>
    <row r="1542" spans="1:10" s="358" customFormat="1">
      <c r="A1542" s="356">
        <v>6</v>
      </c>
      <c r="B1542" s="465" t="s">
        <v>1549</v>
      </c>
      <c r="C1542" s="466"/>
      <c r="D1542" s="467"/>
      <c r="E1542" s="237"/>
      <c r="F1542" s="468"/>
      <c r="G1542" s="289"/>
      <c r="J1542" s="359"/>
    </row>
    <row r="1543" spans="1:10" s="348" customFormat="1">
      <c r="A1543" s="469">
        <v>6.1</v>
      </c>
      <c r="B1543" s="470" t="s">
        <v>795</v>
      </c>
      <c r="C1543" s="345"/>
      <c r="D1543" s="471"/>
      <c r="E1543" s="805"/>
      <c r="F1543" s="243"/>
      <c r="G1543" s="289"/>
      <c r="J1543" s="342"/>
    </row>
    <row r="1544" spans="1:10" s="348" customFormat="1">
      <c r="A1544" s="244" t="s">
        <v>1356</v>
      </c>
      <c r="B1544" s="463" t="s">
        <v>958</v>
      </c>
      <c r="C1544" s="345">
        <v>64.94</v>
      </c>
      <c r="D1544" s="467" t="s">
        <v>1</v>
      </c>
      <c r="E1544" s="805"/>
      <c r="F1544" s="243">
        <f>ROUND(E1544*C1544,2)</f>
        <v>0</v>
      </c>
      <c r="G1544" s="289"/>
      <c r="J1544" s="342"/>
    </row>
    <row r="1545" spans="1:10" s="348" customFormat="1">
      <c r="A1545" s="244"/>
      <c r="B1545" s="463"/>
      <c r="C1545" s="345"/>
      <c r="D1545" s="467"/>
      <c r="E1545" s="805"/>
      <c r="F1545" s="243"/>
      <c r="G1545" s="289"/>
      <c r="J1545" s="342"/>
    </row>
    <row r="1546" spans="1:10" s="348" customFormat="1">
      <c r="A1546" s="469">
        <v>6.2</v>
      </c>
      <c r="B1546" s="470" t="s">
        <v>14</v>
      </c>
      <c r="C1546" s="345"/>
      <c r="D1546" s="471"/>
      <c r="E1546" s="805"/>
      <c r="F1546" s="243"/>
      <c r="G1546" s="289"/>
      <c r="J1546" s="342"/>
    </row>
    <row r="1547" spans="1:10" s="348" customFormat="1">
      <c r="A1547" s="244" t="s">
        <v>1357</v>
      </c>
      <c r="B1547" s="463" t="s">
        <v>1497</v>
      </c>
      <c r="C1547" s="345">
        <v>25.87</v>
      </c>
      <c r="D1547" s="467" t="s">
        <v>1139</v>
      </c>
      <c r="E1547" s="805"/>
      <c r="F1547" s="243">
        <f>ROUND(E1547*C1547,2)</f>
        <v>0</v>
      </c>
      <c r="G1547" s="289"/>
      <c r="J1547" s="342"/>
    </row>
    <row r="1548" spans="1:10" s="348" customFormat="1">
      <c r="A1548" s="244" t="s">
        <v>1358</v>
      </c>
      <c r="B1548" s="458" t="s">
        <v>1174</v>
      </c>
      <c r="C1548" s="345">
        <v>10.06</v>
      </c>
      <c r="D1548" s="467" t="s">
        <v>1142</v>
      </c>
      <c r="E1548" s="805"/>
      <c r="F1548" s="243">
        <f>ROUND(E1548*C1548,2)</f>
        <v>0</v>
      </c>
      <c r="G1548" s="289"/>
      <c r="J1548" s="342"/>
    </row>
    <row r="1549" spans="1:10" s="348" customFormat="1" ht="25.5">
      <c r="A1549" s="244" t="s">
        <v>1359</v>
      </c>
      <c r="B1549" s="458" t="s">
        <v>1731</v>
      </c>
      <c r="C1549" s="345">
        <v>18.97</v>
      </c>
      <c r="D1549" s="467" t="s">
        <v>1141</v>
      </c>
      <c r="E1549" s="805"/>
      <c r="F1549" s="243">
        <f>ROUND(E1549*C1549,2)</f>
        <v>0</v>
      </c>
      <c r="G1549" s="289"/>
      <c r="J1549" s="342"/>
    </row>
    <row r="1550" spans="1:10" s="348" customFormat="1">
      <c r="A1550" s="244"/>
      <c r="B1550" s="458"/>
      <c r="C1550" s="345"/>
      <c r="D1550" s="471"/>
      <c r="E1550" s="805"/>
      <c r="F1550" s="243"/>
      <c r="G1550" s="289"/>
      <c r="J1550" s="342"/>
    </row>
    <row r="1551" spans="1:10" s="348" customFormat="1">
      <c r="A1551" s="472">
        <v>6.3</v>
      </c>
      <c r="B1551" s="470" t="s">
        <v>1175</v>
      </c>
      <c r="C1551" s="345"/>
      <c r="D1551" s="471"/>
      <c r="E1551" s="805"/>
      <c r="F1551" s="243"/>
      <c r="G1551" s="289"/>
      <c r="J1551" s="342"/>
    </row>
    <row r="1552" spans="1:10" s="348" customFormat="1">
      <c r="A1552" s="244" t="s">
        <v>1360</v>
      </c>
      <c r="B1552" s="458" t="s">
        <v>1176</v>
      </c>
      <c r="C1552" s="345">
        <v>5.71</v>
      </c>
      <c r="D1552" s="346" t="s">
        <v>1158</v>
      </c>
      <c r="E1552" s="805"/>
      <c r="F1552" s="243">
        <f t="shared" ref="F1552:F1556" si="221">ROUND(E1552*C1552,2)</f>
        <v>0</v>
      </c>
      <c r="G1552" s="289"/>
      <c r="J1552" s="342"/>
    </row>
    <row r="1553" spans="1:10" s="348" customFormat="1">
      <c r="A1553" s="244" t="s">
        <v>1361</v>
      </c>
      <c r="B1553" s="458" t="s">
        <v>1177</v>
      </c>
      <c r="C1553" s="345">
        <v>1.53</v>
      </c>
      <c r="D1553" s="346" t="s">
        <v>1158</v>
      </c>
      <c r="E1553" s="805"/>
      <c r="F1553" s="243">
        <f t="shared" si="221"/>
        <v>0</v>
      </c>
      <c r="G1553" s="289"/>
      <c r="J1553" s="342"/>
    </row>
    <row r="1554" spans="1:10" s="348" customFormat="1">
      <c r="A1554" s="244" t="s">
        <v>1593</v>
      </c>
      <c r="B1554" s="458" t="s">
        <v>1178</v>
      </c>
      <c r="C1554" s="345">
        <v>1.22</v>
      </c>
      <c r="D1554" s="346" t="s">
        <v>1158</v>
      </c>
      <c r="E1554" s="805"/>
      <c r="F1554" s="243">
        <f t="shared" si="221"/>
        <v>0</v>
      </c>
      <c r="G1554" s="289"/>
      <c r="J1554" s="342"/>
    </row>
    <row r="1555" spans="1:10" s="348" customFormat="1">
      <c r="A1555" s="244" t="s">
        <v>1594</v>
      </c>
      <c r="B1555" s="458" t="s">
        <v>1179</v>
      </c>
      <c r="C1555" s="345">
        <v>2.2999999999999998</v>
      </c>
      <c r="D1555" s="346" t="s">
        <v>1158</v>
      </c>
      <c r="E1555" s="805"/>
      <c r="F1555" s="243">
        <f t="shared" si="221"/>
        <v>0</v>
      </c>
      <c r="G1555" s="289"/>
      <c r="J1555" s="342"/>
    </row>
    <row r="1556" spans="1:10" s="348" customFormat="1">
      <c r="A1556" s="244" t="s">
        <v>1595</v>
      </c>
      <c r="B1556" s="458" t="s">
        <v>1180</v>
      </c>
      <c r="C1556" s="345">
        <v>1.51</v>
      </c>
      <c r="D1556" s="346" t="s">
        <v>1158</v>
      </c>
      <c r="E1556" s="805"/>
      <c r="F1556" s="243">
        <f t="shared" si="221"/>
        <v>0</v>
      </c>
      <c r="G1556" s="289"/>
      <c r="J1556" s="342"/>
    </row>
    <row r="1557" spans="1:10" s="348" customFormat="1">
      <c r="A1557" s="244"/>
      <c r="B1557" s="458"/>
      <c r="C1557" s="345"/>
      <c r="D1557" s="467"/>
      <c r="E1557" s="805"/>
      <c r="F1557" s="243"/>
      <c r="G1557" s="289"/>
      <c r="J1557" s="342"/>
    </row>
    <row r="1558" spans="1:10" s="348" customFormat="1">
      <c r="A1558" s="469">
        <v>6.4</v>
      </c>
      <c r="B1558" s="470" t="s">
        <v>1181</v>
      </c>
      <c r="C1558" s="345"/>
      <c r="D1558" s="467"/>
      <c r="E1558" s="805"/>
      <c r="F1558" s="243"/>
      <c r="G1558" s="289"/>
      <c r="J1558" s="342"/>
    </row>
    <row r="1559" spans="1:10" s="348" customFormat="1">
      <c r="A1559" s="244" t="s">
        <v>1362</v>
      </c>
      <c r="B1559" s="458" t="s">
        <v>1182</v>
      </c>
      <c r="C1559" s="345">
        <v>34.520000000000003</v>
      </c>
      <c r="D1559" s="346" t="s">
        <v>1159</v>
      </c>
      <c r="E1559" s="805"/>
      <c r="F1559" s="243">
        <f>ROUND(E1559*C1559,2)</f>
        <v>0</v>
      </c>
      <c r="G1559" s="289"/>
      <c r="J1559" s="342"/>
    </row>
    <row r="1560" spans="1:10" s="348" customFormat="1">
      <c r="A1560" s="244" t="s">
        <v>1363</v>
      </c>
      <c r="B1560" s="458" t="s">
        <v>1183</v>
      </c>
      <c r="C1560" s="345">
        <v>92.06</v>
      </c>
      <c r="D1560" s="346" t="s">
        <v>1159</v>
      </c>
      <c r="E1560" s="805"/>
      <c r="F1560" s="243">
        <f>ROUND(E1560*C1560,2)</f>
        <v>0</v>
      </c>
      <c r="G1560" s="289"/>
      <c r="J1560" s="342"/>
    </row>
    <row r="1561" spans="1:10" s="348" customFormat="1">
      <c r="A1561" s="244"/>
      <c r="B1561" s="458"/>
      <c r="C1561" s="345"/>
      <c r="D1561" s="471"/>
      <c r="E1561" s="805"/>
      <c r="F1561" s="243"/>
      <c r="G1561" s="289"/>
      <c r="J1561" s="342"/>
    </row>
    <row r="1562" spans="1:10" s="348" customFormat="1">
      <c r="A1562" s="469">
        <v>6.5</v>
      </c>
      <c r="B1562" s="470" t="s">
        <v>200</v>
      </c>
      <c r="C1562" s="345"/>
      <c r="D1562" s="471"/>
      <c r="E1562" s="805"/>
      <c r="F1562" s="243"/>
      <c r="G1562" s="289"/>
      <c r="J1562" s="342"/>
    </row>
    <row r="1563" spans="1:10" s="348" customFormat="1">
      <c r="A1563" s="244" t="s">
        <v>1364</v>
      </c>
      <c r="B1563" s="458" t="s">
        <v>1148</v>
      </c>
      <c r="C1563" s="345">
        <v>58.98</v>
      </c>
      <c r="D1563" s="346" t="s">
        <v>1159</v>
      </c>
      <c r="E1563" s="805"/>
      <c r="F1563" s="243">
        <f>ROUND(E1563*C1563,2)</f>
        <v>0</v>
      </c>
      <c r="G1563" s="289"/>
      <c r="J1563" s="342"/>
    </row>
    <row r="1564" spans="1:10" s="348" customFormat="1">
      <c r="A1564" s="244" t="s">
        <v>1365</v>
      </c>
      <c r="B1564" s="458" t="s">
        <v>1184</v>
      </c>
      <c r="C1564" s="345">
        <v>58.98</v>
      </c>
      <c r="D1564" s="346" t="s">
        <v>1159</v>
      </c>
      <c r="E1564" s="805"/>
      <c r="F1564" s="243">
        <f>ROUND(E1564*C1564,2)</f>
        <v>0</v>
      </c>
      <c r="G1564" s="289"/>
      <c r="J1564" s="342"/>
    </row>
    <row r="1565" spans="1:10" s="348" customFormat="1">
      <c r="A1565" s="244" t="s">
        <v>1596</v>
      </c>
      <c r="B1565" s="458" t="s">
        <v>1153</v>
      </c>
      <c r="C1565" s="345">
        <v>352.56</v>
      </c>
      <c r="D1565" s="471" t="s">
        <v>1</v>
      </c>
      <c r="E1565" s="805"/>
      <c r="F1565" s="243">
        <f>ROUND(E1565*C1565,2)</f>
        <v>0</v>
      </c>
      <c r="G1565" s="289"/>
      <c r="J1565" s="342"/>
    </row>
    <row r="1566" spans="1:10" s="348" customFormat="1">
      <c r="A1566" s="245"/>
      <c r="B1566" s="470"/>
      <c r="C1566" s="345"/>
      <c r="D1566" s="471"/>
      <c r="E1566" s="805"/>
      <c r="F1566" s="243"/>
      <c r="G1566" s="289"/>
      <c r="J1566" s="342"/>
    </row>
    <row r="1567" spans="1:10" s="348" customFormat="1">
      <c r="A1567" s="469">
        <v>6.6</v>
      </c>
      <c r="B1567" s="470" t="s">
        <v>1185</v>
      </c>
      <c r="C1567" s="345"/>
      <c r="D1567" s="471"/>
      <c r="E1567" s="805"/>
      <c r="F1567" s="243"/>
      <c r="G1567" s="289"/>
      <c r="J1567" s="342"/>
    </row>
    <row r="1568" spans="1:10" s="348" customFormat="1">
      <c r="A1568" s="244" t="s">
        <v>1597</v>
      </c>
      <c r="B1568" s="458" t="s">
        <v>1186</v>
      </c>
      <c r="C1568" s="345">
        <v>58.98</v>
      </c>
      <c r="D1568" s="346" t="s">
        <v>1159</v>
      </c>
      <c r="E1568" s="238"/>
      <c r="F1568" s="246">
        <f>ROUND(C1568*E1568,2)</f>
        <v>0</v>
      </c>
      <c r="G1568" s="289"/>
      <c r="J1568" s="342"/>
    </row>
    <row r="1569" spans="1:10" s="348" customFormat="1">
      <c r="A1569" s="244" t="s">
        <v>1598</v>
      </c>
      <c r="B1569" s="458" t="s">
        <v>1187</v>
      </c>
      <c r="C1569" s="345">
        <v>58.98</v>
      </c>
      <c r="D1569" s="346" t="s">
        <v>1159</v>
      </c>
      <c r="E1569" s="238"/>
      <c r="F1569" s="243">
        <f>ROUND(E1569*C1569,2)</f>
        <v>0</v>
      </c>
      <c r="G1569" s="289"/>
      <c r="J1569" s="342"/>
    </row>
    <row r="1570" spans="1:10" s="348" customFormat="1">
      <c r="A1570" s="244"/>
      <c r="B1570" s="458"/>
      <c r="C1570" s="345"/>
      <c r="D1570" s="471"/>
      <c r="E1570" s="805"/>
      <c r="F1570" s="243"/>
      <c r="G1570" s="289"/>
      <c r="J1570" s="342"/>
    </row>
    <row r="1571" spans="1:10" s="348" customFormat="1" ht="27.75" customHeight="1">
      <c r="A1571" s="469">
        <v>6.7</v>
      </c>
      <c r="B1571" s="373" t="s">
        <v>1188</v>
      </c>
      <c r="C1571" s="345">
        <v>60.94</v>
      </c>
      <c r="D1571" s="471" t="s">
        <v>1</v>
      </c>
      <c r="E1571" s="805"/>
      <c r="F1571" s="243">
        <f>+E1571*C1571</f>
        <v>0</v>
      </c>
      <c r="G1571" s="289"/>
      <c r="J1571" s="342"/>
    </row>
    <row r="1572" spans="1:10" s="348" customFormat="1">
      <c r="A1572" s="244"/>
      <c r="B1572" s="458"/>
      <c r="C1572" s="345"/>
      <c r="D1572" s="474"/>
      <c r="E1572" s="805"/>
      <c r="F1572" s="243"/>
      <c r="G1572" s="289"/>
      <c r="J1572" s="342"/>
    </row>
    <row r="1573" spans="1:10" s="348" customFormat="1" ht="38.25">
      <c r="A1573" s="469">
        <v>6.8</v>
      </c>
      <c r="B1573" s="373" t="s">
        <v>1189</v>
      </c>
      <c r="C1573" s="345">
        <v>1</v>
      </c>
      <c r="D1573" s="474" t="s">
        <v>957</v>
      </c>
      <c r="E1573" s="805"/>
      <c r="F1573" s="243">
        <f>ROUND(E1573*C1573,2)</f>
        <v>0</v>
      </c>
      <c r="G1573" s="289"/>
      <c r="J1573" s="342"/>
    </row>
    <row r="1574" spans="1:10" s="348" customFormat="1">
      <c r="A1574" s="469"/>
      <c r="B1574" s="373"/>
      <c r="C1574" s="345"/>
      <c r="D1574" s="474"/>
      <c r="E1574" s="805"/>
      <c r="F1574" s="243"/>
      <c r="G1574" s="289"/>
      <c r="J1574" s="342"/>
    </row>
    <row r="1575" spans="1:10" s="348" customFormat="1">
      <c r="A1575" s="674">
        <v>7</v>
      </c>
      <c r="B1575" s="675" t="s">
        <v>1583</v>
      </c>
      <c r="C1575" s="364">
        <v>1</v>
      </c>
      <c r="D1575" s="365" t="s">
        <v>36</v>
      </c>
      <c r="E1575" s="253"/>
      <c r="F1575" s="252">
        <f>+E1575*C1575</f>
        <v>0</v>
      </c>
      <c r="G1575" s="289"/>
      <c r="J1575" s="342"/>
    </row>
    <row r="1576" spans="1:10" s="348" customFormat="1">
      <c r="A1576" s="356">
        <v>8</v>
      </c>
      <c r="B1576" s="374" t="s">
        <v>1157</v>
      </c>
      <c r="C1576" s="375">
        <v>1</v>
      </c>
      <c r="D1576" s="346" t="s">
        <v>36</v>
      </c>
      <c r="E1576" s="806"/>
      <c r="F1576" s="347">
        <f t="shared" ref="F1576" si="222">ROUND(C1576*E1576,2)</f>
        <v>0</v>
      </c>
      <c r="G1576" s="289"/>
      <c r="J1576" s="342"/>
    </row>
    <row r="1577" spans="1:10" s="348" customFormat="1">
      <c r="A1577" s="343"/>
      <c r="B1577" s="353"/>
      <c r="C1577" s="345"/>
      <c r="D1577" s="346"/>
      <c r="E1577" s="235"/>
      <c r="F1577" s="242"/>
      <c r="G1577" s="289"/>
      <c r="J1577" s="342"/>
    </row>
    <row r="1578" spans="1:10" s="321" customFormat="1" ht="15.75" customHeight="1">
      <c r="A1578" s="647"/>
      <c r="B1578" s="317" t="s">
        <v>1109</v>
      </c>
      <c r="C1578" s="318"/>
      <c r="D1578" s="319"/>
      <c r="E1578" s="848"/>
      <c r="F1578" s="320">
        <f>SUM(F1362:F1577)</f>
        <v>0</v>
      </c>
      <c r="G1578" s="289"/>
      <c r="H1578" s="502"/>
    </row>
    <row r="1579" spans="1:10" s="321" customFormat="1">
      <c r="A1579" s="596"/>
      <c r="B1579" s="597"/>
      <c r="C1579" s="483"/>
      <c r="D1579" s="484"/>
      <c r="E1579" s="826"/>
      <c r="F1579" s="485"/>
      <c r="G1579" s="289"/>
    </row>
    <row r="1580" spans="1:10" s="321" customFormat="1">
      <c r="A1580" s="481" t="s">
        <v>1081</v>
      </c>
      <c r="B1580" s="482" t="s">
        <v>997</v>
      </c>
      <c r="C1580" s="483"/>
      <c r="D1580" s="484"/>
      <c r="E1580" s="826"/>
      <c r="F1580" s="485"/>
      <c r="G1580" s="289"/>
    </row>
    <row r="1581" spans="1:10" s="321" customFormat="1">
      <c r="A1581" s="486"/>
      <c r="B1581" s="487">
        <v>0</v>
      </c>
      <c r="C1581" s="483"/>
      <c r="D1581" s="488"/>
      <c r="E1581" s="826"/>
      <c r="F1581" s="485"/>
      <c r="G1581" s="289"/>
    </row>
    <row r="1582" spans="1:10" s="321" customFormat="1">
      <c r="A1582" s="489">
        <v>1</v>
      </c>
      <c r="B1582" s="490" t="s">
        <v>969</v>
      </c>
      <c r="C1582" s="491">
        <v>1610</v>
      </c>
      <c r="D1582" s="545" t="s">
        <v>1</v>
      </c>
      <c r="E1582" s="827"/>
      <c r="F1582" s="243">
        <f>E1582*C1582</f>
        <v>0</v>
      </c>
      <c r="G1582" s="289"/>
    </row>
    <row r="1583" spans="1:10" s="321" customFormat="1">
      <c r="A1583" s="489"/>
      <c r="B1583" s="493">
        <v>0</v>
      </c>
      <c r="C1583" s="491"/>
      <c r="D1583" s="494"/>
      <c r="E1583" s="827"/>
      <c r="F1583" s="243"/>
      <c r="G1583" s="289"/>
    </row>
    <row r="1584" spans="1:10" s="321" customFormat="1">
      <c r="A1584" s="495">
        <v>2</v>
      </c>
      <c r="B1584" s="496" t="s">
        <v>982</v>
      </c>
      <c r="C1584" s="491"/>
      <c r="D1584" s="497"/>
      <c r="E1584" s="828"/>
      <c r="F1584" s="243"/>
      <c r="G1584" s="289"/>
      <c r="I1584" s="498"/>
    </row>
    <row r="1585" spans="1:27" s="321" customFormat="1">
      <c r="A1585" s="499">
        <v>2.1</v>
      </c>
      <c r="B1585" s="295" t="s">
        <v>1040</v>
      </c>
      <c r="C1585" s="491">
        <v>1501.6</v>
      </c>
      <c r="D1585" s="648" t="s">
        <v>1158</v>
      </c>
      <c r="E1585" s="829"/>
      <c r="F1585" s="243">
        <f>E1585*C1585</f>
        <v>0</v>
      </c>
      <c r="G1585" s="289"/>
    </row>
    <row r="1586" spans="1:27" s="321" customFormat="1">
      <c r="A1586" s="499">
        <v>2.2000000000000002</v>
      </c>
      <c r="B1586" s="295" t="s">
        <v>1137</v>
      </c>
      <c r="C1586" s="491">
        <v>115.25</v>
      </c>
      <c r="D1586" s="648" t="s">
        <v>1158</v>
      </c>
      <c r="E1586" s="829"/>
      <c r="F1586" s="243">
        <f>E1586*C1586</f>
        <v>0</v>
      </c>
      <c r="G1586" s="289"/>
      <c r="H1586" s="502"/>
      <c r="I1586" s="502"/>
    </row>
    <row r="1587" spans="1:27" s="330" customFormat="1" ht="12.75" customHeight="1">
      <c r="A1587" s="503">
        <v>2.4</v>
      </c>
      <c r="B1587" s="295" t="s">
        <v>972</v>
      </c>
      <c r="C1587" s="424">
        <v>1127</v>
      </c>
      <c r="D1587" s="649" t="s">
        <v>1159</v>
      </c>
      <c r="E1587" s="829"/>
      <c r="F1587" s="243">
        <f>C1587*E1587</f>
        <v>0</v>
      </c>
      <c r="G1587" s="289"/>
      <c r="H1587" s="327"/>
      <c r="I1587" s="328"/>
      <c r="J1587" s="328"/>
      <c r="K1587" s="329"/>
      <c r="L1587" s="329"/>
      <c r="N1587" s="328"/>
      <c r="O1587" s="504"/>
      <c r="P1587" s="329"/>
      <c r="Q1587" s="505"/>
      <c r="R1587" s="506"/>
      <c r="S1587" s="506"/>
    </row>
    <row r="1588" spans="1:27" s="330" customFormat="1" ht="12.75" customHeight="1">
      <c r="A1588" s="489">
        <v>2.4</v>
      </c>
      <c r="B1588" s="295" t="s">
        <v>971</v>
      </c>
      <c r="C1588" s="491">
        <v>307.76</v>
      </c>
      <c r="D1588" s="649" t="s">
        <v>11</v>
      </c>
      <c r="E1588" s="829"/>
      <c r="F1588" s="243">
        <f>C1588*E1588</f>
        <v>0</v>
      </c>
      <c r="G1588" s="289"/>
      <c r="H1588" s="327"/>
      <c r="I1588" s="328"/>
      <c r="J1588" s="328"/>
      <c r="K1588" s="329"/>
      <c r="L1588" s="329"/>
      <c r="N1588" s="328"/>
      <c r="O1588" s="504"/>
      <c r="P1588" s="329"/>
      <c r="Q1588" s="505"/>
      <c r="R1588" s="506"/>
      <c r="S1588" s="506"/>
    </row>
    <row r="1589" spans="1:27" s="321" customFormat="1">
      <c r="A1589" s="499">
        <v>2.5</v>
      </c>
      <c r="B1589" s="295" t="s">
        <v>983</v>
      </c>
      <c r="C1589" s="491">
        <v>1282.32</v>
      </c>
      <c r="D1589" s="648" t="s">
        <v>1158</v>
      </c>
      <c r="E1589" s="829"/>
      <c r="F1589" s="243">
        <f>E1589*C1589</f>
        <v>0</v>
      </c>
      <c r="G1589" s="289"/>
    </row>
    <row r="1590" spans="1:27" s="321" customFormat="1" ht="25.5">
      <c r="A1590" s="489">
        <v>2.6</v>
      </c>
      <c r="B1590" s="295" t="s">
        <v>974</v>
      </c>
      <c r="C1590" s="491">
        <v>581.86</v>
      </c>
      <c r="D1590" s="648" t="s">
        <v>1158</v>
      </c>
      <c r="E1590" s="829"/>
      <c r="F1590" s="243">
        <f>E1590*C1590</f>
        <v>0</v>
      </c>
      <c r="G1590" s="289"/>
    </row>
    <row r="1591" spans="1:27" s="321" customFormat="1">
      <c r="A1591" s="489"/>
      <c r="B1591" s="493">
        <v>0</v>
      </c>
      <c r="C1591" s="483"/>
      <c r="D1591" s="494"/>
      <c r="E1591" s="827"/>
      <c r="F1591" s="243"/>
      <c r="G1591" s="289"/>
    </row>
    <row r="1592" spans="1:27" s="321" customFormat="1">
      <c r="A1592" s="507">
        <v>4</v>
      </c>
      <c r="B1592" s="508" t="s">
        <v>984</v>
      </c>
      <c r="C1592" s="483"/>
      <c r="D1592" s="509"/>
      <c r="E1592" s="803"/>
      <c r="F1592" s="243"/>
      <c r="G1592" s="289"/>
    </row>
    <row r="1593" spans="1:27" s="321" customFormat="1" ht="25.5">
      <c r="A1593" s="510">
        <v>4.0999999999999996</v>
      </c>
      <c r="B1593" s="295" t="s">
        <v>1785</v>
      </c>
      <c r="C1593" s="296">
        <v>1133</v>
      </c>
      <c r="D1593" s="291" t="s">
        <v>1</v>
      </c>
      <c r="E1593" s="231"/>
      <c r="F1593" s="243">
        <f t="shared" ref="F1593:F1594" si="223">ROUND(C1593*E1593,2)</f>
        <v>0</v>
      </c>
      <c r="G1593" s="289"/>
    </row>
    <row r="1594" spans="1:27" s="290" customFormat="1" ht="12.75" customHeight="1">
      <c r="A1594" s="294">
        <v>4.2</v>
      </c>
      <c r="B1594" s="295" t="s">
        <v>1060</v>
      </c>
      <c r="C1594" s="296">
        <v>525.29999999999995</v>
      </c>
      <c r="D1594" s="291" t="s">
        <v>1</v>
      </c>
      <c r="E1594" s="231"/>
      <c r="F1594" s="243">
        <f t="shared" si="223"/>
        <v>0</v>
      </c>
      <c r="G1594" s="289"/>
    </row>
    <row r="1595" spans="1:27" s="321" customFormat="1">
      <c r="A1595" s="510"/>
      <c r="B1595" s="512"/>
      <c r="C1595" s="483"/>
      <c r="D1595" s="513"/>
      <c r="E1595" s="826"/>
      <c r="F1595" s="243"/>
      <c r="G1595" s="289"/>
    </row>
    <row r="1596" spans="1:27" s="321" customFormat="1">
      <c r="A1596" s="507">
        <v>5</v>
      </c>
      <c r="B1596" s="508" t="s">
        <v>985</v>
      </c>
      <c r="C1596" s="483"/>
      <c r="D1596" s="513"/>
      <c r="E1596" s="826"/>
      <c r="F1596" s="243"/>
      <c r="G1596" s="289"/>
    </row>
    <row r="1597" spans="1:27" s="321" customFormat="1">
      <c r="A1597" s="510">
        <v>5.0999999999999996</v>
      </c>
      <c r="B1597" s="295" t="s">
        <v>1066</v>
      </c>
      <c r="C1597" s="491">
        <v>1100</v>
      </c>
      <c r="D1597" s="545" t="s">
        <v>1</v>
      </c>
      <c r="E1597" s="826"/>
      <c r="F1597" s="243">
        <f t="shared" ref="F1597" si="224">E1597*C1597</f>
        <v>0</v>
      </c>
      <c r="G1597" s="289"/>
    </row>
    <row r="1598" spans="1:27" s="290" customFormat="1" ht="12.75" customHeight="1">
      <c r="A1598" s="294">
        <v>5.2</v>
      </c>
      <c r="B1598" s="295" t="s">
        <v>1750</v>
      </c>
      <c r="C1598" s="296">
        <v>510</v>
      </c>
      <c r="D1598" s="291" t="s">
        <v>1</v>
      </c>
      <c r="E1598" s="231"/>
      <c r="F1598" s="243">
        <f t="shared" ref="F1598" si="225">ROUND(C1598*E1598,2)</f>
        <v>0</v>
      </c>
      <c r="G1598" s="289"/>
    </row>
    <row r="1599" spans="1:27" s="321" customFormat="1">
      <c r="A1599" s="510"/>
      <c r="B1599" s="512"/>
      <c r="C1599" s="483"/>
      <c r="D1599" s="513"/>
      <c r="E1599" s="826"/>
      <c r="F1599" s="243"/>
      <c r="G1599" s="289"/>
    </row>
    <row r="1600" spans="1:27" s="441" customFormat="1" ht="25.5">
      <c r="A1600" s="495">
        <v>6</v>
      </c>
      <c r="B1600" s="519" t="s">
        <v>1634</v>
      </c>
      <c r="C1600" s="520"/>
      <c r="D1600" s="521"/>
      <c r="E1600" s="831"/>
      <c r="F1600" s="243">
        <f t="shared" ref="F1600" si="226">ROUND(C1600*E1600,2)</f>
        <v>0</v>
      </c>
      <c r="G1600" s="289"/>
      <c r="H1600" s="361"/>
      <c r="I1600" s="358"/>
      <c r="J1600" s="358"/>
      <c r="K1600" s="358"/>
      <c r="L1600" s="358"/>
      <c r="M1600" s="358"/>
      <c r="N1600" s="358"/>
      <c r="O1600" s="358"/>
      <c r="P1600" s="358"/>
      <c r="Q1600" s="358"/>
      <c r="R1600" s="358"/>
      <c r="S1600" s="358"/>
      <c r="T1600" s="358"/>
      <c r="U1600" s="358"/>
      <c r="V1600" s="358"/>
      <c r="W1600" s="358"/>
      <c r="X1600" s="358"/>
      <c r="Y1600" s="358"/>
      <c r="Z1600" s="358"/>
      <c r="AA1600" s="358"/>
    </row>
    <row r="1601" spans="1:39" s="321" customFormat="1">
      <c r="A1601" s="499">
        <v>6.1</v>
      </c>
      <c r="B1601" s="295" t="s">
        <v>1635</v>
      </c>
      <c r="C1601" s="491">
        <v>2</v>
      </c>
      <c r="D1601" s="494" t="s">
        <v>957</v>
      </c>
      <c r="E1601" s="829"/>
      <c r="F1601" s="243">
        <f t="shared" ref="F1601:F1607" si="227">E1601*C1601</f>
        <v>0</v>
      </c>
      <c r="G1601" s="289"/>
    </row>
    <row r="1602" spans="1:39" s="321" customFormat="1">
      <c r="A1602" s="499">
        <v>6.2</v>
      </c>
      <c r="B1602" s="295" t="s">
        <v>1627</v>
      </c>
      <c r="C1602" s="491">
        <v>3</v>
      </c>
      <c r="D1602" s="494" t="s">
        <v>957</v>
      </c>
      <c r="E1602" s="829"/>
      <c r="F1602" s="243">
        <f t="shared" ref="F1602" si="228">E1602*C1602</f>
        <v>0</v>
      </c>
      <c r="G1602" s="289"/>
    </row>
    <row r="1603" spans="1:39" s="321" customFormat="1">
      <c r="A1603" s="499">
        <v>6.3</v>
      </c>
      <c r="B1603" s="295" t="s">
        <v>1753</v>
      </c>
      <c r="C1603" s="491">
        <v>1</v>
      </c>
      <c r="D1603" s="494" t="s">
        <v>957</v>
      </c>
      <c r="E1603" s="829"/>
      <c r="F1603" s="243">
        <f t="shared" si="227"/>
        <v>0</v>
      </c>
      <c r="G1603" s="289"/>
      <c r="H1603" s="500"/>
    </row>
    <row r="1604" spans="1:39" s="321" customFormat="1">
      <c r="A1604" s="499">
        <v>6.4</v>
      </c>
      <c r="B1604" s="295" t="s">
        <v>1754</v>
      </c>
      <c r="C1604" s="491">
        <v>1</v>
      </c>
      <c r="D1604" s="494" t="s">
        <v>957</v>
      </c>
      <c r="E1604" s="829"/>
      <c r="F1604" s="243">
        <f t="shared" ref="F1604" si="229">E1604*C1604</f>
        <v>0</v>
      </c>
      <c r="G1604" s="289"/>
      <c r="H1604" s="500"/>
    </row>
    <row r="1605" spans="1:39" s="321" customFormat="1">
      <c r="A1605" s="499">
        <v>6.5</v>
      </c>
      <c r="B1605" s="295" t="s">
        <v>1755</v>
      </c>
      <c r="C1605" s="491">
        <v>1</v>
      </c>
      <c r="D1605" s="494" t="s">
        <v>957</v>
      </c>
      <c r="E1605" s="829"/>
      <c r="F1605" s="243">
        <f t="shared" ref="F1605" si="230">E1605*C1605</f>
        <v>0</v>
      </c>
      <c r="G1605" s="289"/>
      <c r="H1605" s="500"/>
    </row>
    <row r="1606" spans="1:39" s="321" customFormat="1">
      <c r="A1606" s="499">
        <v>6.6</v>
      </c>
      <c r="B1606" s="295" t="s">
        <v>1696</v>
      </c>
      <c r="C1606" s="491">
        <v>16</v>
      </c>
      <c r="D1606" s="494" t="s">
        <v>957</v>
      </c>
      <c r="E1606" s="829"/>
      <c r="F1606" s="243">
        <f t="shared" si="227"/>
        <v>0</v>
      </c>
      <c r="G1606" s="289"/>
    </row>
    <row r="1607" spans="1:39" s="321" customFormat="1">
      <c r="A1607" s="499">
        <v>6.7</v>
      </c>
      <c r="B1607" s="295" t="s">
        <v>1633</v>
      </c>
      <c r="C1607" s="491">
        <v>0.73</v>
      </c>
      <c r="D1607" s="494" t="s">
        <v>1158</v>
      </c>
      <c r="E1607" s="829"/>
      <c r="F1607" s="243">
        <f t="shared" si="227"/>
        <v>0</v>
      </c>
      <c r="G1607" s="289"/>
    </row>
    <row r="1608" spans="1:39" s="321" customFormat="1">
      <c r="A1608" s="499"/>
      <c r="B1608" s="676"/>
      <c r="C1608" s="491"/>
      <c r="D1608" s="494"/>
      <c r="E1608" s="829"/>
      <c r="F1608" s="243"/>
      <c r="G1608" s="289"/>
    </row>
    <row r="1609" spans="1:39" s="321" customFormat="1">
      <c r="A1609" s="495">
        <v>7</v>
      </c>
      <c r="B1609" s="496" t="s">
        <v>986</v>
      </c>
      <c r="C1609" s="522"/>
      <c r="D1609" s="494"/>
      <c r="E1609" s="827"/>
      <c r="F1609" s="243"/>
      <c r="G1609" s="289"/>
    </row>
    <row r="1610" spans="1:39" s="321" customFormat="1">
      <c r="A1610" s="489">
        <v>7.1</v>
      </c>
      <c r="B1610" s="295" t="s">
        <v>1066</v>
      </c>
      <c r="C1610" s="524">
        <v>1100</v>
      </c>
      <c r="D1610" s="545" t="s">
        <v>1</v>
      </c>
      <c r="E1610" s="826"/>
      <c r="F1610" s="243">
        <f t="shared" ref="F1610" si="231">E1610*C1610</f>
        <v>0</v>
      </c>
      <c r="G1610" s="289"/>
    </row>
    <row r="1611" spans="1:39" s="290" customFormat="1" ht="12.75" customHeight="1">
      <c r="A1611" s="294">
        <v>7.2</v>
      </c>
      <c r="B1611" s="295" t="s">
        <v>1750</v>
      </c>
      <c r="C1611" s="296">
        <v>510</v>
      </c>
      <c r="D1611" s="291" t="s">
        <v>1</v>
      </c>
      <c r="E1611" s="231"/>
      <c r="F1611" s="243">
        <f t="shared" ref="F1611" si="232">ROUND(C1611*E1611,2)</f>
        <v>0</v>
      </c>
      <c r="G1611" s="289"/>
    </row>
    <row r="1612" spans="1:39" s="290" customFormat="1" ht="12.75" customHeight="1">
      <c r="A1612" s="294"/>
      <c r="B1612" s="295"/>
      <c r="C1612" s="296"/>
      <c r="D1612" s="291"/>
      <c r="E1612" s="231"/>
      <c r="F1612" s="243"/>
      <c r="G1612" s="289"/>
    </row>
    <row r="1613" spans="1:39" s="531" customFormat="1">
      <c r="A1613" s="526">
        <v>8</v>
      </c>
      <c r="B1613" s="527" t="s">
        <v>1745</v>
      </c>
      <c r="C1613" s="528"/>
      <c r="D1613" s="529"/>
      <c r="E1613" s="832"/>
      <c r="F1613" s="243">
        <f t="shared" ref="F1613" si="233">ROUND(E1613*C1613,2)</f>
        <v>0</v>
      </c>
      <c r="G1613" s="289"/>
      <c r="H1613" s="530"/>
      <c r="I1613" s="348"/>
      <c r="J1613" s="348"/>
      <c r="K1613" s="348"/>
      <c r="L1613" s="348"/>
      <c r="M1613" s="348"/>
      <c r="N1613" s="348"/>
      <c r="O1613" s="348"/>
      <c r="P1613" s="348"/>
      <c r="Q1613" s="348"/>
      <c r="R1613" s="348"/>
      <c r="S1613" s="348"/>
      <c r="T1613" s="348"/>
      <c r="U1613" s="348"/>
      <c r="V1613" s="348"/>
      <c r="W1613" s="348"/>
      <c r="X1613" s="348"/>
      <c r="Y1613" s="348"/>
      <c r="Z1613" s="348"/>
      <c r="AA1613" s="348"/>
      <c r="AB1613" s="348"/>
      <c r="AC1613" s="348"/>
      <c r="AD1613" s="348"/>
      <c r="AE1613" s="348"/>
      <c r="AF1613" s="348"/>
      <c r="AG1613" s="348"/>
      <c r="AH1613" s="348"/>
      <c r="AI1613" s="348"/>
      <c r="AJ1613" s="348"/>
      <c r="AK1613" s="348"/>
      <c r="AL1613" s="348"/>
      <c r="AM1613" s="348"/>
    </row>
    <row r="1614" spans="1:39" s="535" customFormat="1" ht="41.25" customHeight="1">
      <c r="A1614" s="604">
        <v>8.1</v>
      </c>
      <c r="B1614" s="248" t="s">
        <v>1746</v>
      </c>
      <c r="C1614" s="532">
        <v>4</v>
      </c>
      <c r="D1614" s="533" t="s">
        <v>957</v>
      </c>
      <c r="E1614" s="833"/>
      <c r="F1614" s="243">
        <f>ROUND(C1614*E1614,2)</f>
        <v>0</v>
      </c>
      <c r="G1614" s="289"/>
      <c r="H1614" s="534"/>
    </row>
    <row r="1615" spans="1:39" s="535" customFormat="1" ht="41.25" customHeight="1">
      <c r="A1615" s="677">
        <v>8.1999999999999993</v>
      </c>
      <c r="B1615" s="248" t="s">
        <v>1749</v>
      </c>
      <c r="C1615" s="532">
        <v>1</v>
      </c>
      <c r="D1615" s="533" t="s">
        <v>957</v>
      </c>
      <c r="E1615" s="833"/>
      <c r="F1615" s="243">
        <f>ROUND(C1615*E1615,2)</f>
        <v>0</v>
      </c>
      <c r="G1615" s="289"/>
      <c r="H1615" s="534"/>
      <c r="J1615" s="534"/>
    </row>
    <row r="1616" spans="1:39" s="402" customFormat="1" ht="15" customHeight="1">
      <c r="A1616" s="678">
        <v>8.3000000000000007</v>
      </c>
      <c r="B1616" s="254" t="s">
        <v>1747</v>
      </c>
      <c r="C1616" s="679">
        <v>5</v>
      </c>
      <c r="D1616" s="680" t="s">
        <v>957</v>
      </c>
      <c r="E1616" s="853"/>
      <c r="F1616" s="252">
        <f>ROUND(C1616*E1616,2)</f>
        <v>0</v>
      </c>
      <c r="G1616" s="289"/>
      <c r="H1616" s="536"/>
    </row>
    <row r="1617" spans="1:7" s="290" customFormat="1" ht="10.5" customHeight="1">
      <c r="A1617" s="294"/>
      <c r="B1617" s="295"/>
      <c r="C1617" s="296"/>
      <c r="D1617" s="291"/>
      <c r="E1617" s="231"/>
      <c r="F1617" s="243"/>
      <c r="G1617" s="289"/>
    </row>
    <row r="1618" spans="1:7" s="290" customFormat="1" ht="76.5">
      <c r="A1618" s="314">
        <v>9</v>
      </c>
      <c r="B1618" s="544" t="s">
        <v>1021</v>
      </c>
      <c r="C1618" s="287">
        <v>1610</v>
      </c>
      <c r="D1618" s="545" t="s">
        <v>1</v>
      </c>
      <c r="E1618" s="836"/>
      <c r="F1618" s="243">
        <f t="shared" ref="F1618" si="234">ROUND(C1618*E1618,2)</f>
        <v>0</v>
      </c>
      <c r="G1618" s="289"/>
    </row>
    <row r="1619" spans="1:7" s="290" customFormat="1" ht="15.75" customHeight="1">
      <c r="A1619" s="314"/>
      <c r="B1619" s="315"/>
      <c r="C1619" s="285"/>
      <c r="D1619" s="291"/>
      <c r="E1619" s="800"/>
      <c r="F1619" s="243"/>
      <c r="G1619" s="289"/>
    </row>
    <row r="1620" spans="1:7" s="290" customFormat="1" ht="25.5">
      <c r="A1620" s="314">
        <v>10</v>
      </c>
      <c r="B1620" s="544" t="s">
        <v>1020</v>
      </c>
      <c r="C1620" s="287">
        <v>1610</v>
      </c>
      <c r="D1620" s="545" t="s">
        <v>1</v>
      </c>
      <c r="E1620" s="837"/>
      <c r="F1620" s="243">
        <f>ROUND(C1620*E1620,2)</f>
        <v>0</v>
      </c>
      <c r="G1620" s="289"/>
    </row>
    <row r="1621" spans="1:7" s="321" customFormat="1">
      <c r="A1621" s="316"/>
      <c r="B1621" s="317" t="s">
        <v>1082</v>
      </c>
      <c r="C1621" s="318"/>
      <c r="D1621" s="319"/>
      <c r="E1621" s="801"/>
      <c r="F1621" s="320">
        <f>SUM(F1582:F1620)</f>
        <v>0</v>
      </c>
      <c r="G1621" s="289"/>
    </row>
    <row r="1622" spans="1:7" s="321" customFormat="1">
      <c r="A1622" s="546"/>
      <c r="B1622" s="547" t="s">
        <v>990</v>
      </c>
      <c r="C1622" s="548"/>
      <c r="D1622" s="549"/>
      <c r="E1622" s="838"/>
      <c r="F1622" s="550">
        <f>+F1621+F1578+F1360</f>
        <v>0</v>
      </c>
      <c r="G1622" s="289"/>
    </row>
    <row r="1623" spans="1:7" s="290" customFormat="1">
      <c r="A1623" s="294"/>
      <c r="B1623" s="295"/>
      <c r="C1623" s="296"/>
      <c r="D1623" s="291"/>
      <c r="E1623" s="231"/>
      <c r="F1623" s="297"/>
      <c r="G1623" s="289"/>
    </row>
    <row r="1624" spans="1:7" s="290" customFormat="1">
      <c r="A1624" s="283" t="s">
        <v>1085</v>
      </c>
      <c r="B1624" s="284" t="s">
        <v>962</v>
      </c>
      <c r="C1624" s="285"/>
      <c r="D1624" s="286"/>
      <c r="E1624" s="836"/>
      <c r="F1624" s="288"/>
      <c r="G1624" s="289"/>
    </row>
    <row r="1625" spans="1:7" s="290" customFormat="1">
      <c r="A1625" s="283"/>
      <c r="B1625" s="284"/>
      <c r="C1625" s="285"/>
      <c r="D1625" s="291"/>
      <c r="E1625" s="800"/>
      <c r="F1625" s="292"/>
      <c r="G1625" s="289"/>
    </row>
    <row r="1626" spans="1:7" s="290" customFormat="1">
      <c r="A1626" s="283" t="s">
        <v>1087</v>
      </c>
      <c r="B1626" s="284" t="s">
        <v>1086</v>
      </c>
      <c r="C1626" s="285"/>
      <c r="D1626" s="291"/>
      <c r="E1626" s="800"/>
      <c r="F1626" s="292"/>
      <c r="G1626" s="289"/>
    </row>
    <row r="1627" spans="1:7" s="290" customFormat="1">
      <c r="A1627" s="283">
        <v>1</v>
      </c>
      <c r="B1627" s="293" t="s">
        <v>969</v>
      </c>
      <c r="C1627" s="285">
        <v>1968.15</v>
      </c>
      <c r="D1627" s="291" t="s">
        <v>1</v>
      </c>
      <c r="E1627" s="800"/>
      <c r="F1627" s="292">
        <f>ROUND(C1627*E1627,2)</f>
        <v>0</v>
      </c>
      <c r="G1627" s="289"/>
    </row>
    <row r="1628" spans="1:7" s="290" customFormat="1">
      <c r="A1628" s="283"/>
      <c r="B1628" s="284"/>
      <c r="C1628" s="285"/>
      <c r="D1628" s="291"/>
      <c r="E1628" s="800"/>
      <c r="F1628" s="292">
        <f t="shared" ref="F1628:F1630" si="235">ROUND(C1628*E1628,2)</f>
        <v>0</v>
      </c>
      <c r="G1628" s="289"/>
    </row>
    <row r="1629" spans="1:7" s="290" customFormat="1">
      <c r="A1629" s="283">
        <v>2</v>
      </c>
      <c r="B1629" s="284" t="s">
        <v>970</v>
      </c>
      <c r="C1629" s="285"/>
      <c r="D1629" s="291"/>
      <c r="E1629" s="800"/>
      <c r="F1629" s="292">
        <f t="shared" si="235"/>
        <v>0</v>
      </c>
      <c r="G1629" s="289"/>
    </row>
    <row r="1630" spans="1:7" s="290" customFormat="1">
      <c r="A1630" s="294">
        <v>2.1</v>
      </c>
      <c r="B1630" s="295" t="s">
        <v>1040</v>
      </c>
      <c r="C1630" s="296">
        <v>2544.0700000000002</v>
      </c>
      <c r="D1630" s="291" t="s">
        <v>1158</v>
      </c>
      <c r="E1630" s="231"/>
      <c r="F1630" s="297">
        <f t="shared" si="235"/>
        <v>0</v>
      </c>
      <c r="G1630" s="289"/>
    </row>
    <row r="1631" spans="1:7" s="290" customFormat="1">
      <c r="A1631" s="294">
        <v>2.2000000000000002</v>
      </c>
      <c r="B1631" s="295" t="s">
        <v>971</v>
      </c>
      <c r="C1631" s="296">
        <v>527.22</v>
      </c>
      <c r="D1631" s="291" t="s">
        <v>1158</v>
      </c>
      <c r="E1631" s="231"/>
      <c r="F1631" s="297">
        <f>ROUND(C1631*E1631,2)</f>
        <v>0</v>
      </c>
      <c r="G1631" s="289"/>
    </row>
    <row r="1632" spans="1:7" s="290" customFormat="1">
      <c r="A1632" s="294">
        <v>2.2999999999999998</v>
      </c>
      <c r="B1632" s="295" t="s">
        <v>972</v>
      </c>
      <c r="C1632" s="296">
        <v>1679.97</v>
      </c>
      <c r="D1632" s="291" t="s">
        <v>1159</v>
      </c>
      <c r="E1632" s="231"/>
      <c r="F1632" s="297">
        <f>C1632*E1632</f>
        <v>0</v>
      </c>
      <c r="G1632" s="289"/>
    </row>
    <row r="1633" spans="1:7" s="290" customFormat="1">
      <c r="A1633" s="294">
        <v>2.4</v>
      </c>
      <c r="B1633" s="295" t="s">
        <v>1137</v>
      </c>
      <c r="C1633" s="296">
        <v>167.97</v>
      </c>
      <c r="D1633" s="291" t="s">
        <v>1158</v>
      </c>
      <c r="E1633" s="231"/>
      <c r="F1633" s="297">
        <f>C1633*E1633</f>
        <v>0</v>
      </c>
      <c r="G1633" s="289"/>
    </row>
    <row r="1634" spans="1:7" s="290" customFormat="1" ht="14.25" customHeight="1">
      <c r="A1634" s="294">
        <v>2.5</v>
      </c>
      <c r="B1634" s="298" t="s">
        <v>973</v>
      </c>
      <c r="C1634" s="296">
        <v>2196.75</v>
      </c>
      <c r="D1634" s="291" t="s">
        <v>1158</v>
      </c>
      <c r="E1634" s="231"/>
      <c r="F1634" s="297">
        <f>C1634*E1634</f>
        <v>0</v>
      </c>
      <c r="G1634" s="289"/>
    </row>
    <row r="1635" spans="1:7" s="290" customFormat="1" ht="25.5">
      <c r="A1635" s="294">
        <v>2.6</v>
      </c>
      <c r="B1635" s="298" t="s">
        <v>974</v>
      </c>
      <c r="C1635" s="296">
        <v>944</v>
      </c>
      <c r="D1635" s="291" t="s">
        <v>1158</v>
      </c>
      <c r="E1635" s="231"/>
      <c r="F1635" s="297">
        <f>C1635*E1635</f>
        <v>0</v>
      </c>
      <c r="G1635" s="289"/>
    </row>
    <row r="1636" spans="1:7" s="290" customFormat="1">
      <c r="A1636" s="294"/>
      <c r="B1636" s="295"/>
      <c r="C1636" s="296"/>
      <c r="D1636" s="291"/>
      <c r="E1636" s="231"/>
      <c r="F1636" s="297">
        <f t="shared" ref="F1636:F1638" si="236">ROUND(C1636*E1636,2)</f>
        <v>0</v>
      </c>
      <c r="G1636" s="289"/>
    </row>
    <row r="1637" spans="1:7" s="290" customFormat="1">
      <c r="A1637" s="283">
        <v>3</v>
      </c>
      <c r="B1637" s="284" t="s">
        <v>24</v>
      </c>
      <c r="C1637" s="285"/>
      <c r="D1637" s="291"/>
      <c r="E1637" s="800"/>
      <c r="F1637" s="292">
        <f t="shared" si="236"/>
        <v>0</v>
      </c>
      <c r="G1637" s="289"/>
    </row>
    <row r="1638" spans="1:7" s="290" customFormat="1" ht="12.75" customHeight="1">
      <c r="A1638" s="294">
        <v>3.1</v>
      </c>
      <c r="B1638" s="295" t="s">
        <v>1001</v>
      </c>
      <c r="C1638" s="296">
        <v>2027.19</v>
      </c>
      <c r="D1638" s="291" t="s">
        <v>1</v>
      </c>
      <c r="E1638" s="231"/>
      <c r="F1638" s="297">
        <f t="shared" si="236"/>
        <v>0</v>
      </c>
      <c r="G1638" s="289"/>
    </row>
    <row r="1639" spans="1:7" s="290" customFormat="1" ht="13.5" customHeight="1">
      <c r="A1639" s="294"/>
      <c r="B1639" s="295"/>
      <c r="C1639" s="296"/>
      <c r="D1639" s="291"/>
      <c r="E1639" s="231"/>
      <c r="F1639" s="297"/>
      <c r="G1639" s="289"/>
    </row>
    <row r="1640" spans="1:7" s="290" customFormat="1">
      <c r="A1640" s="283">
        <v>4</v>
      </c>
      <c r="B1640" s="284" t="s">
        <v>1000</v>
      </c>
      <c r="C1640" s="285"/>
      <c r="D1640" s="291"/>
      <c r="E1640" s="800"/>
      <c r="F1640" s="292">
        <f t="shared" ref="F1640:F1641" si="237">ROUND(C1640*E1640,2)</f>
        <v>0</v>
      </c>
      <c r="G1640" s="289"/>
    </row>
    <row r="1641" spans="1:7" s="290" customFormat="1">
      <c r="A1641" s="294">
        <v>4.0999999999999996</v>
      </c>
      <c r="B1641" s="295" t="s">
        <v>975</v>
      </c>
      <c r="C1641" s="296">
        <v>1968.15</v>
      </c>
      <c r="D1641" s="291" t="s">
        <v>1</v>
      </c>
      <c r="E1641" s="231"/>
      <c r="F1641" s="297">
        <f t="shared" si="237"/>
        <v>0</v>
      </c>
      <c r="G1641" s="289"/>
    </row>
    <row r="1642" spans="1:7" s="290" customFormat="1" ht="13.5" customHeight="1">
      <c r="A1642" s="294"/>
      <c r="B1642" s="295"/>
      <c r="C1642" s="296"/>
      <c r="D1642" s="291"/>
      <c r="E1642" s="231"/>
      <c r="F1642" s="297"/>
      <c r="G1642" s="289"/>
    </row>
    <row r="1643" spans="1:7" s="290" customFormat="1">
      <c r="A1643" s="283">
        <v>5</v>
      </c>
      <c r="B1643" s="284" t="s">
        <v>976</v>
      </c>
      <c r="C1643" s="285"/>
      <c r="D1643" s="291"/>
      <c r="E1643" s="800"/>
      <c r="F1643" s="292"/>
      <c r="G1643" s="289"/>
    </row>
    <row r="1644" spans="1:7" s="290" customFormat="1">
      <c r="A1644" s="294">
        <v>5.0999999999999996</v>
      </c>
      <c r="B1644" s="295" t="s">
        <v>1098</v>
      </c>
      <c r="C1644" s="296">
        <v>15</v>
      </c>
      <c r="D1644" s="291" t="s">
        <v>957</v>
      </c>
      <c r="E1644" s="231"/>
      <c r="F1644" s="297">
        <f t="shared" ref="F1644:F1645" si="238">E1644*C1644</f>
        <v>0</v>
      </c>
      <c r="G1644" s="289"/>
    </row>
    <row r="1645" spans="1:7" s="290" customFormat="1">
      <c r="A1645" s="294">
        <v>5.2</v>
      </c>
      <c r="B1645" s="295" t="s">
        <v>1099</v>
      </c>
      <c r="C1645" s="296">
        <v>25</v>
      </c>
      <c r="D1645" s="291" t="s">
        <v>957</v>
      </c>
      <c r="E1645" s="231"/>
      <c r="F1645" s="297">
        <f t="shared" si="238"/>
        <v>0</v>
      </c>
      <c r="G1645" s="289"/>
    </row>
    <row r="1646" spans="1:7" s="290" customFormat="1">
      <c r="A1646" s="294">
        <v>5.3</v>
      </c>
      <c r="B1646" s="295" t="s">
        <v>1108</v>
      </c>
      <c r="C1646" s="296">
        <v>3</v>
      </c>
      <c r="D1646" s="291" t="s">
        <v>957</v>
      </c>
      <c r="E1646" s="231"/>
      <c r="F1646" s="297">
        <f t="shared" ref="F1646" si="239">E1646*C1646</f>
        <v>0</v>
      </c>
      <c r="G1646" s="289"/>
    </row>
    <row r="1647" spans="1:7" s="290" customFormat="1" ht="13.5" customHeight="1">
      <c r="A1647" s="294"/>
      <c r="B1647" s="295"/>
      <c r="C1647" s="296"/>
      <c r="D1647" s="291"/>
      <c r="E1647" s="231"/>
      <c r="F1647" s="297"/>
      <c r="G1647" s="289"/>
    </row>
    <row r="1648" spans="1:7" s="290" customFormat="1">
      <c r="A1648" s="283">
        <v>6</v>
      </c>
      <c r="B1648" s="284" t="s">
        <v>979</v>
      </c>
      <c r="C1648" s="285"/>
      <c r="D1648" s="291"/>
      <c r="E1648" s="800"/>
      <c r="F1648" s="292"/>
      <c r="G1648" s="289"/>
    </row>
    <row r="1649" spans="1:11" s="290" customFormat="1">
      <c r="A1649" s="294">
        <v>6.1</v>
      </c>
      <c r="B1649" s="249" t="s">
        <v>1119</v>
      </c>
      <c r="C1649" s="296">
        <v>100</v>
      </c>
      <c r="D1649" s="291" t="s">
        <v>957</v>
      </c>
      <c r="E1649" s="231"/>
      <c r="F1649" s="297">
        <f>E1649*C1649</f>
        <v>0</v>
      </c>
      <c r="G1649" s="289"/>
    </row>
    <row r="1650" spans="1:11" s="290" customFormat="1">
      <c r="A1650" s="294">
        <v>6.1</v>
      </c>
      <c r="B1650" s="249" t="s">
        <v>1120</v>
      </c>
      <c r="C1650" s="296">
        <v>30</v>
      </c>
      <c r="D1650" s="291" t="s">
        <v>957</v>
      </c>
      <c r="E1650" s="231"/>
      <c r="F1650" s="297">
        <f>E1650*C1650</f>
        <v>0</v>
      </c>
      <c r="G1650" s="289"/>
    </row>
    <row r="1651" spans="1:11" s="290" customFormat="1">
      <c r="A1651" s="294"/>
      <c r="B1651" s="295"/>
      <c r="C1651" s="296"/>
      <c r="D1651" s="291"/>
      <c r="E1651" s="231"/>
      <c r="F1651" s="297"/>
      <c r="G1651" s="289"/>
    </row>
    <row r="1652" spans="1:11" s="290" customFormat="1">
      <c r="A1652" s="283">
        <v>7</v>
      </c>
      <c r="B1652" s="562" t="s">
        <v>1055</v>
      </c>
      <c r="C1652" s="285"/>
      <c r="D1652" s="291"/>
      <c r="E1652" s="800"/>
      <c r="F1652" s="292"/>
      <c r="G1652" s="289"/>
      <c r="H1652" s="289"/>
      <c r="I1652" s="289"/>
    </row>
    <row r="1653" spans="1:11" s="290" customFormat="1">
      <c r="A1653" s="294">
        <v>7.1</v>
      </c>
      <c r="B1653" s="295" t="s">
        <v>1054</v>
      </c>
      <c r="C1653" s="296">
        <v>1</v>
      </c>
      <c r="D1653" s="291" t="s">
        <v>957</v>
      </c>
      <c r="E1653" s="800"/>
      <c r="F1653" s="297">
        <f>E1653*C1653</f>
        <v>0</v>
      </c>
      <c r="G1653" s="289"/>
    </row>
    <row r="1654" spans="1:11" s="290" customFormat="1">
      <c r="A1654" s="294">
        <v>7.2</v>
      </c>
      <c r="B1654" s="295" t="s">
        <v>1053</v>
      </c>
      <c r="C1654" s="296">
        <v>1</v>
      </c>
      <c r="D1654" s="291" t="s">
        <v>957</v>
      </c>
      <c r="E1654" s="231"/>
      <c r="F1654" s="297">
        <f>E1654*C1654</f>
        <v>0</v>
      </c>
      <c r="G1654" s="289"/>
    </row>
    <row r="1655" spans="1:11" s="290" customFormat="1">
      <c r="A1655" s="294">
        <v>7.3</v>
      </c>
      <c r="B1655" s="295" t="s">
        <v>1088</v>
      </c>
      <c r="C1655" s="296">
        <v>1</v>
      </c>
      <c r="D1655" s="291" t="s">
        <v>957</v>
      </c>
      <c r="E1655" s="800"/>
      <c r="F1655" s="297">
        <f>E1655*C1655</f>
        <v>0</v>
      </c>
      <c r="G1655" s="289"/>
    </row>
    <row r="1656" spans="1:11" s="290" customFormat="1">
      <c r="A1656" s="681"/>
      <c r="B1656" s="682"/>
      <c r="C1656" s="651"/>
      <c r="D1656" s="308"/>
      <c r="E1656" s="849"/>
      <c r="F1656" s="683"/>
      <c r="G1656" s="289"/>
      <c r="H1656" s="289"/>
      <c r="I1656" s="289"/>
    </row>
    <row r="1657" spans="1:11" s="290" customFormat="1">
      <c r="A1657" s="283">
        <v>8</v>
      </c>
      <c r="B1657" s="284" t="s">
        <v>1002</v>
      </c>
      <c r="C1657" s="285"/>
      <c r="D1657" s="291"/>
      <c r="E1657" s="800"/>
      <c r="F1657" s="292"/>
      <c r="G1657" s="289"/>
    </row>
    <row r="1658" spans="1:11" s="290" customFormat="1">
      <c r="A1658" s="299">
        <v>8.1</v>
      </c>
      <c r="B1658" s="300" t="s">
        <v>1004</v>
      </c>
      <c r="C1658" s="301"/>
      <c r="D1658" s="302"/>
      <c r="E1658" s="232"/>
      <c r="F1658" s="297"/>
      <c r="G1658" s="289"/>
    </row>
    <row r="1659" spans="1:11" s="290" customFormat="1">
      <c r="A1659" s="294" t="s">
        <v>94</v>
      </c>
      <c r="B1659" s="295" t="s">
        <v>1005</v>
      </c>
      <c r="C1659" s="296">
        <v>6</v>
      </c>
      <c r="D1659" s="291" t="s">
        <v>1</v>
      </c>
      <c r="E1659" s="231"/>
      <c r="F1659" s="297">
        <f>ROUND(E1659*C1659,2)</f>
        <v>0</v>
      </c>
      <c r="G1659" s="289"/>
    </row>
    <row r="1660" spans="1:11" s="290" customFormat="1">
      <c r="A1660" s="294" t="s">
        <v>95</v>
      </c>
      <c r="B1660" s="295" t="s">
        <v>1006</v>
      </c>
      <c r="C1660" s="296">
        <v>6</v>
      </c>
      <c r="D1660" s="291" t="s">
        <v>1</v>
      </c>
      <c r="E1660" s="231"/>
      <c r="F1660" s="297">
        <f>ROUND(E1660*C1660,2)</f>
        <v>0</v>
      </c>
      <c r="G1660" s="289"/>
    </row>
    <row r="1661" spans="1:11" s="290" customFormat="1">
      <c r="A1661" s="294" t="s">
        <v>1029</v>
      </c>
      <c r="B1661" s="295" t="s">
        <v>1007</v>
      </c>
      <c r="C1661" s="296">
        <v>6</v>
      </c>
      <c r="D1661" s="291" t="s">
        <v>1</v>
      </c>
      <c r="E1661" s="231"/>
      <c r="F1661" s="297">
        <f>ROUND(E1661*C1661,2)</f>
        <v>0</v>
      </c>
      <c r="G1661" s="289"/>
    </row>
    <row r="1662" spans="1:11" s="290" customFormat="1">
      <c r="A1662" s="294" t="s">
        <v>1030</v>
      </c>
      <c r="B1662" s="295" t="s">
        <v>1008</v>
      </c>
      <c r="C1662" s="296">
        <v>6</v>
      </c>
      <c r="D1662" s="291" t="s">
        <v>1</v>
      </c>
      <c r="E1662" s="231"/>
      <c r="F1662" s="297">
        <f>ROUND(E1662*C1662,2)</f>
        <v>0</v>
      </c>
      <c r="G1662" s="289"/>
    </row>
    <row r="1663" spans="1:11" s="290" customFormat="1">
      <c r="A1663" s="294" t="s">
        <v>1031</v>
      </c>
      <c r="B1663" s="295" t="s">
        <v>1009</v>
      </c>
      <c r="C1663" s="296">
        <v>6</v>
      </c>
      <c r="D1663" s="291" t="s">
        <v>1</v>
      </c>
      <c r="E1663" s="231"/>
      <c r="F1663" s="297">
        <f>ROUND(E1663*C1663,2)</f>
        <v>0</v>
      </c>
      <c r="G1663" s="289"/>
      <c r="J1663" s="289"/>
      <c r="K1663" s="289"/>
    </row>
    <row r="1664" spans="1:11" s="290" customFormat="1" ht="13.5" customHeight="1">
      <c r="A1664" s="294"/>
      <c r="B1664" s="295"/>
      <c r="C1664" s="296"/>
      <c r="D1664" s="291"/>
      <c r="E1664" s="231"/>
      <c r="F1664" s="297"/>
      <c r="G1664" s="289"/>
      <c r="J1664" s="289"/>
    </row>
    <row r="1665" spans="1:10" s="290" customFormat="1">
      <c r="A1665" s="299">
        <v>8.1999999999999993</v>
      </c>
      <c r="B1665" s="300" t="s">
        <v>1010</v>
      </c>
      <c r="C1665" s="301"/>
      <c r="D1665" s="302"/>
      <c r="E1665" s="232"/>
      <c r="F1665" s="297"/>
      <c r="G1665" s="289"/>
    </row>
    <row r="1666" spans="1:10" s="290" customFormat="1">
      <c r="A1666" s="294" t="s">
        <v>107</v>
      </c>
      <c r="B1666" s="295" t="s">
        <v>1011</v>
      </c>
      <c r="C1666" s="296">
        <v>6</v>
      </c>
      <c r="D1666" s="291" t="s">
        <v>957</v>
      </c>
      <c r="E1666" s="231"/>
      <c r="F1666" s="297">
        <f>ROUND(E1666*C1666,2)</f>
        <v>0</v>
      </c>
      <c r="G1666" s="289"/>
    </row>
    <row r="1667" spans="1:10" s="290" customFormat="1">
      <c r="A1667" s="294" t="s">
        <v>108</v>
      </c>
      <c r="B1667" s="295" t="s">
        <v>1012</v>
      </c>
      <c r="C1667" s="296">
        <v>6</v>
      </c>
      <c r="D1667" s="291" t="s">
        <v>957</v>
      </c>
      <c r="E1667" s="231"/>
      <c r="F1667" s="297">
        <f>ROUND(E1667*C1667,2)</f>
        <v>0</v>
      </c>
      <c r="G1667" s="289"/>
    </row>
    <row r="1668" spans="1:10" s="290" customFormat="1">
      <c r="A1668" s="294" t="s">
        <v>109</v>
      </c>
      <c r="B1668" s="295" t="s">
        <v>1013</v>
      </c>
      <c r="C1668" s="296">
        <v>6</v>
      </c>
      <c r="D1668" s="291" t="s">
        <v>957</v>
      </c>
      <c r="E1668" s="231"/>
      <c r="F1668" s="297">
        <f>ROUND(E1668*C1668,2)</f>
        <v>0</v>
      </c>
      <c r="G1668" s="289"/>
    </row>
    <row r="1669" spans="1:10" s="290" customFormat="1">
      <c r="A1669" s="294" t="s">
        <v>110</v>
      </c>
      <c r="B1669" s="295" t="s">
        <v>1014</v>
      </c>
      <c r="C1669" s="296">
        <v>6</v>
      </c>
      <c r="D1669" s="291" t="s">
        <v>957</v>
      </c>
      <c r="E1669" s="231"/>
      <c r="F1669" s="297">
        <f>ROUND(E1669*C1669,2)</f>
        <v>0</v>
      </c>
      <c r="G1669" s="289"/>
    </row>
    <row r="1670" spans="1:10" s="290" customFormat="1">
      <c r="A1670" s="294" t="s">
        <v>111</v>
      </c>
      <c r="B1670" s="295" t="s">
        <v>1015</v>
      </c>
      <c r="C1670" s="296">
        <v>12</v>
      </c>
      <c r="D1670" s="291" t="s">
        <v>957</v>
      </c>
      <c r="E1670" s="231"/>
      <c r="F1670" s="297">
        <f>ROUND(E1670*C1670,2)</f>
        <v>0</v>
      </c>
      <c r="G1670" s="289"/>
    </row>
    <row r="1671" spans="1:10" s="290" customFormat="1" ht="13.5" customHeight="1">
      <c r="A1671" s="294"/>
      <c r="B1671" s="295"/>
      <c r="C1671" s="296"/>
      <c r="D1671" s="291"/>
      <c r="E1671" s="231"/>
      <c r="F1671" s="297"/>
      <c r="G1671" s="289"/>
    </row>
    <row r="1672" spans="1:10" s="290" customFormat="1">
      <c r="A1672" s="299">
        <v>8.3000000000000007</v>
      </c>
      <c r="B1672" s="300" t="s">
        <v>1016</v>
      </c>
      <c r="C1672" s="301"/>
      <c r="D1672" s="302"/>
      <c r="E1672" s="232"/>
      <c r="F1672" s="297"/>
      <c r="G1672" s="289"/>
    </row>
    <row r="1673" spans="1:10" s="290" customFormat="1">
      <c r="A1673" s="294" t="s">
        <v>615</v>
      </c>
      <c r="B1673" s="303" t="s">
        <v>1017</v>
      </c>
      <c r="C1673" s="304">
        <v>2</v>
      </c>
      <c r="D1673" s="291" t="s">
        <v>1018</v>
      </c>
      <c r="E1673" s="231"/>
      <c r="F1673" s="297">
        <f>ROUND(E1673*C1673,2)</f>
        <v>0</v>
      </c>
      <c r="G1673" s="289"/>
    </row>
    <row r="1674" spans="1:10" s="290" customFormat="1">
      <c r="A1674" s="294" t="s">
        <v>616</v>
      </c>
      <c r="B1674" s="303" t="s">
        <v>1019</v>
      </c>
      <c r="C1674" s="304">
        <v>2</v>
      </c>
      <c r="D1674" s="291" t="s">
        <v>1018</v>
      </c>
      <c r="E1674" s="231"/>
      <c r="F1674" s="297">
        <f>ROUND(E1674*C1674,2)</f>
        <v>0</v>
      </c>
      <c r="G1674" s="289"/>
    </row>
    <row r="1675" spans="1:10" s="290" customFormat="1" ht="13.5" customHeight="1">
      <c r="A1675" s="294"/>
      <c r="B1675" s="295"/>
      <c r="C1675" s="296"/>
      <c r="D1675" s="291"/>
      <c r="E1675" s="231"/>
      <c r="F1675" s="297"/>
      <c r="G1675" s="289"/>
    </row>
    <row r="1676" spans="1:10" s="290" customFormat="1">
      <c r="A1676" s="299">
        <v>8.4</v>
      </c>
      <c r="B1676" s="295" t="s">
        <v>1039</v>
      </c>
      <c r="C1676" s="304">
        <v>8</v>
      </c>
      <c r="D1676" s="291" t="s">
        <v>1003</v>
      </c>
      <c r="E1676" s="231"/>
      <c r="F1676" s="297">
        <f>ROUND(E1676*C1676,2)</f>
        <v>0</v>
      </c>
      <c r="G1676" s="289"/>
    </row>
    <row r="1677" spans="1:10" s="290" customFormat="1" ht="13.5" customHeight="1">
      <c r="A1677" s="294"/>
      <c r="B1677" s="295"/>
      <c r="C1677" s="296"/>
      <c r="D1677" s="291"/>
      <c r="E1677" s="231"/>
      <c r="F1677" s="297"/>
      <c r="G1677" s="289"/>
    </row>
    <row r="1678" spans="1:10" s="290" customFormat="1">
      <c r="A1678" s="313">
        <v>9</v>
      </c>
      <c r="B1678" s="284" t="s">
        <v>1113</v>
      </c>
      <c r="C1678" s="285"/>
      <c r="D1678" s="291"/>
      <c r="E1678" s="800"/>
      <c r="F1678" s="292"/>
      <c r="G1678" s="289"/>
      <c r="H1678" s="289"/>
      <c r="I1678" s="289"/>
      <c r="J1678" s="289"/>
    </row>
    <row r="1679" spans="1:10" s="290" customFormat="1">
      <c r="A1679" s="555">
        <f>+A1678+0.1</f>
        <v>9.1</v>
      </c>
      <c r="B1679" s="293" t="s">
        <v>1114</v>
      </c>
      <c r="C1679" s="285">
        <v>52</v>
      </c>
      <c r="D1679" s="291" t="s">
        <v>1</v>
      </c>
      <c r="E1679" s="800"/>
      <c r="F1679" s="292">
        <f t="shared" ref="F1679:F1685" si="240">ROUND(C1679*E1679,2)</f>
        <v>0</v>
      </c>
      <c r="G1679" s="289"/>
      <c r="H1679" s="289"/>
      <c r="I1679" s="289"/>
      <c r="J1679" s="289"/>
    </row>
    <row r="1680" spans="1:10" s="290" customFormat="1">
      <c r="A1680" s="555">
        <f>+A1679+0.1</f>
        <v>9.1999999999999993</v>
      </c>
      <c r="B1680" s="293" t="s">
        <v>1115</v>
      </c>
      <c r="C1680" s="285">
        <v>52</v>
      </c>
      <c r="D1680" s="291" t="s">
        <v>1042</v>
      </c>
      <c r="E1680" s="800"/>
      <c r="F1680" s="292">
        <f t="shared" si="240"/>
        <v>0</v>
      </c>
      <c r="G1680" s="289"/>
      <c r="H1680" s="289"/>
      <c r="I1680" s="289"/>
      <c r="J1680" s="289"/>
    </row>
    <row r="1681" spans="1:10" s="290" customFormat="1" ht="25.5">
      <c r="A1681" s="555">
        <v>9.3000000000000007</v>
      </c>
      <c r="B1681" s="248" t="s">
        <v>1117</v>
      </c>
      <c r="C1681" s="285">
        <v>30.42</v>
      </c>
      <c r="D1681" s="291" t="s">
        <v>1116</v>
      </c>
      <c r="E1681" s="800"/>
      <c r="F1681" s="292">
        <f t="shared" si="240"/>
        <v>0</v>
      </c>
      <c r="G1681" s="289"/>
      <c r="H1681" s="289"/>
      <c r="I1681" s="289"/>
      <c r="J1681" s="289"/>
    </row>
    <row r="1682" spans="1:10" s="290" customFormat="1">
      <c r="A1682" s="555"/>
      <c r="B1682" s="293"/>
      <c r="C1682" s="285"/>
      <c r="D1682" s="291"/>
      <c r="E1682" s="800"/>
      <c r="F1682" s="292"/>
      <c r="G1682" s="289"/>
      <c r="H1682" s="289"/>
      <c r="I1682" s="289"/>
      <c r="J1682" s="289"/>
    </row>
    <row r="1683" spans="1:10" s="290" customFormat="1">
      <c r="A1683" s="310">
        <v>10</v>
      </c>
      <c r="B1683" s="284" t="s">
        <v>1118</v>
      </c>
      <c r="C1683" s="285"/>
      <c r="D1683" s="291"/>
      <c r="E1683" s="800"/>
      <c r="F1683" s="292"/>
      <c r="G1683" s="289"/>
      <c r="H1683" s="289"/>
      <c r="I1683" s="289"/>
      <c r="J1683" s="289"/>
    </row>
    <row r="1684" spans="1:10" s="290" customFormat="1">
      <c r="A1684" s="555">
        <f>+A1683+0.1</f>
        <v>10.1</v>
      </c>
      <c r="B1684" s="293" t="s">
        <v>1114</v>
      </c>
      <c r="C1684" s="285">
        <v>52</v>
      </c>
      <c r="D1684" s="291" t="s">
        <v>1</v>
      </c>
      <c r="E1684" s="800"/>
      <c r="F1684" s="292">
        <f t="shared" si="240"/>
        <v>0</v>
      </c>
      <c r="G1684" s="289"/>
      <c r="H1684" s="289"/>
      <c r="I1684" s="289"/>
      <c r="J1684" s="289"/>
    </row>
    <row r="1685" spans="1:10" s="290" customFormat="1">
      <c r="A1685" s="555">
        <f t="shared" ref="A1685" si="241">+A1684+0.1</f>
        <v>10.199999999999999</v>
      </c>
      <c r="B1685" s="293" t="s">
        <v>1115</v>
      </c>
      <c r="C1685" s="285">
        <v>52</v>
      </c>
      <c r="D1685" s="291" t="s">
        <v>1042</v>
      </c>
      <c r="E1685" s="800"/>
      <c r="F1685" s="292">
        <f t="shared" si="240"/>
        <v>0</v>
      </c>
      <c r="G1685" s="289"/>
      <c r="H1685" s="289"/>
      <c r="I1685" s="289"/>
      <c r="J1685" s="289"/>
    </row>
    <row r="1686" spans="1:10" s="290" customFormat="1">
      <c r="A1686" s="555"/>
      <c r="B1686" s="293"/>
      <c r="C1686" s="285"/>
      <c r="D1686" s="291"/>
      <c r="E1686" s="800"/>
      <c r="F1686" s="292"/>
      <c r="G1686" s="289"/>
      <c r="H1686" s="289"/>
      <c r="I1686" s="289"/>
      <c r="J1686" s="289"/>
    </row>
    <row r="1687" spans="1:10" s="290" customFormat="1">
      <c r="A1687" s="310">
        <v>11</v>
      </c>
      <c r="B1687" s="311" t="s">
        <v>1043</v>
      </c>
      <c r="C1687" s="312"/>
      <c r="D1687" s="302"/>
      <c r="E1687" s="232"/>
      <c r="F1687" s="297"/>
      <c r="G1687" s="289"/>
    </row>
    <row r="1688" spans="1:10" s="290" customFormat="1">
      <c r="A1688" s="294">
        <v>11.1</v>
      </c>
      <c r="B1688" s="303" t="s">
        <v>1044</v>
      </c>
      <c r="C1688" s="304">
        <v>3936.3</v>
      </c>
      <c r="D1688" s="291" t="s">
        <v>1</v>
      </c>
      <c r="E1688" s="231"/>
      <c r="F1688" s="297">
        <f t="shared" ref="F1688:F1690" si="242">ROUND(C1688*E1688,2)</f>
        <v>0</v>
      </c>
      <c r="G1688" s="289"/>
    </row>
    <row r="1689" spans="1:10" s="290" customFormat="1">
      <c r="A1689" s="294">
        <v>11.2</v>
      </c>
      <c r="B1689" s="303" t="s">
        <v>1045</v>
      </c>
      <c r="C1689" s="304">
        <v>1672.93</v>
      </c>
      <c r="D1689" s="291" t="s">
        <v>11</v>
      </c>
      <c r="E1689" s="231"/>
      <c r="F1689" s="297">
        <f t="shared" si="242"/>
        <v>0</v>
      </c>
      <c r="G1689" s="289"/>
    </row>
    <row r="1690" spans="1:10" s="290" customFormat="1" ht="25.5">
      <c r="A1690" s="294">
        <v>11.3</v>
      </c>
      <c r="B1690" s="303" t="s">
        <v>974</v>
      </c>
      <c r="C1690" s="304">
        <v>108.74</v>
      </c>
      <c r="D1690" s="291" t="s">
        <v>2</v>
      </c>
      <c r="E1690" s="231"/>
      <c r="F1690" s="297">
        <f t="shared" si="242"/>
        <v>0</v>
      </c>
      <c r="G1690" s="289"/>
    </row>
    <row r="1691" spans="1:10" s="290" customFormat="1">
      <c r="A1691" s="294">
        <v>11.4</v>
      </c>
      <c r="B1691" s="249" t="s">
        <v>1041</v>
      </c>
      <c r="C1691" s="285">
        <v>1672.93</v>
      </c>
      <c r="D1691" s="291" t="s">
        <v>1042</v>
      </c>
      <c r="E1691" s="800"/>
      <c r="F1691" s="292">
        <f>ROUND(C1691*E1691,2)</f>
        <v>0</v>
      </c>
      <c r="G1691" s="289"/>
      <c r="H1691" s="289"/>
      <c r="I1691" s="289"/>
    </row>
    <row r="1692" spans="1:10" s="290" customFormat="1" ht="25.5">
      <c r="A1692" s="294">
        <v>11.5</v>
      </c>
      <c r="B1692" s="249" t="s">
        <v>1046</v>
      </c>
      <c r="C1692" s="285">
        <v>2091.16</v>
      </c>
      <c r="D1692" s="291" t="s">
        <v>1042</v>
      </c>
      <c r="E1692" s="800"/>
      <c r="F1692" s="292">
        <f t="shared" ref="F1692" si="243">ROUND(C1692*E1692,2)</f>
        <v>0</v>
      </c>
      <c r="G1692" s="289"/>
      <c r="H1692" s="289"/>
      <c r="I1692" s="289"/>
    </row>
    <row r="1693" spans="1:10" s="563" customFormat="1">
      <c r="A1693" s="294">
        <v>11.6</v>
      </c>
      <c r="B1693" s="303" t="s">
        <v>1713</v>
      </c>
      <c r="C1693" s="304">
        <v>6796.27</v>
      </c>
      <c r="D1693" s="291" t="s">
        <v>1730</v>
      </c>
      <c r="E1693" s="231"/>
      <c r="F1693" s="297">
        <f t="shared" ref="F1693" si="244">ROUND((C1693*E1693),2)</f>
        <v>0</v>
      </c>
      <c r="G1693" s="289"/>
    </row>
    <row r="1694" spans="1:10" s="563" customFormat="1">
      <c r="A1694" s="684"/>
      <c r="B1694" s="685"/>
      <c r="C1694" s="639"/>
      <c r="D1694" s="291"/>
      <c r="E1694" s="234"/>
      <c r="F1694" s="686"/>
      <c r="G1694" s="289"/>
    </row>
    <row r="1695" spans="1:10" s="290" customFormat="1" ht="80.25" customHeight="1">
      <c r="A1695" s="314">
        <v>12</v>
      </c>
      <c r="B1695" s="544" t="s">
        <v>1021</v>
      </c>
      <c r="C1695" s="287">
        <v>1968.15</v>
      </c>
      <c r="D1695" s="545" t="s">
        <v>1</v>
      </c>
      <c r="E1695" s="836"/>
      <c r="F1695" s="288">
        <f t="shared" ref="F1695" si="245">ROUND(C1695*E1695,2)</f>
        <v>0</v>
      </c>
      <c r="G1695" s="289"/>
    </row>
    <row r="1696" spans="1:10" s="290" customFormat="1" ht="15.75" customHeight="1">
      <c r="A1696" s="314"/>
      <c r="B1696" s="315"/>
      <c r="C1696" s="285"/>
      <c r="D1696" s="291"/>
      <c r="E1696" s="800"/>
      <c r="F1696" s="292"/>
      <c r="G1696" s="289"/>
    </row>
    <row r="1697" spans="1:12" s="290" customFormat="1" ht="25.5">
      <c r="A1697" s="314">
        <v>13</v>
      </c>
      <c r="B1697" s="544" t="s">
        <v>1020</v>
      </c>
      <c r="C1697" s="287">
        <v>1968.15</v>
      </c>
      <c r="D1697" s="545" t="s">
        <v>1</v>
      </c>
      <c r="E1697" s="837"/>
      <c r="F1697" s="292">
        <f>ROUND(C1697*E1697,2)</f>
        <v>0</v>
      </c>
      <c r="G1697" s="289"/>
    </row>
    <row r="1698" spans="1:12" s="290" customFormat="1" ht="13.5" customHeight="1">
      <c r="A1698" s="314"/>
      <c r="B1698" s="315"/>
      <c r="C1698" s="285"/>
      <c r="D1698" s="291"/>
      <c r="E1698" s="800"/>
      <c r="F1698" s="292"/>
      <c r="G1698" s="289"/>
    </row>
    <row r="1699" spans="1:12" s="330" customFormat="1" ht="12" customHeight="1">
      <c r="A1699" s="660"/>
      <c r="B1699" s="661" t="s">
        <v>1089</v>
      </c>
      <c r="C1699" s="687"/>
      <c r="D1699" s="663"/>
      <c r="E1699" s="851"/>
      <c r="F1699" s="664">
        <f>SUM(F1624:F1698)</f>
        <v>0</v>
      </c>
      <c r="G1699" s="289"/>
      <c r="H1699" s="327"/>
      <c r="I1699" s="328"/>
      <c r="J1699" s="328"/>
      <c r="K1699" s="329"/>
      <c r="L1699" s="329"/>
    </row>
    <row r="1700" spans="1:12" s="330" customFormat="1" ht="12.75" customHeight="1">
      <c r="A1700" s="322"/>
      <c r="B1700" s="323"/>
      <c r="C1700" s="324"/>
      <c r="D1700" s="325"/>
      <c r="E1700" s="802"/>
      <c r="F1700" s="572"/>
      <c r="G1700" s="289"/>
      <c r="H1700" s="327"/>
      <c r="I1700" s="328"/>
      <c r="J1700" s="328"/>
      <c r="K1700" s="329"/>
      <c r="L1700" s="329"/>
    </row>
    <row r="1701" spans="1:12" s="336" customFormat="1">
      <c r="A1701" s="331" t="s">
        <v>1090</v>
      </c>
      <c r="B1701" s="332" t="s">
        <v>1702</v>
      </c>
      <c r="C1701" s="333"/>
      <c r="D1701" s="334"/>
      <c r="E1701" s="803"/>
      <c r="F1701" s="335"/>
      <c r="G1701" s="289"/>
    </row>
    <row r="1702" spans="1:12" s="342" customFormat="1">
      <c r="A1702" s="354">
        <v>1</v>
      </c>
      <c r="B1702" s="338" t="s">
        <v>1138</v>
      </c>
      <c r="C1702" s="339"/>
      <c r="D1702" s="340"/>
      <c r="E1702" s="807"/>
      <c r="F1702" s="355"/>
      <c r="G1702" s="289"/>
    </row>
    <row r="1703" spans="1:12" s="348" customFormat="1">
      <c r="A1703" s="343">
        <v>1.1000000000000001</v>
      </c>
      <c r="B1703" s="344" t="s">
        <v>1589</v>
      </c>
      <c r="C1703" s="345">
        <v>1</v>
      </c>
      <c r="D1703" s="346" t="s">
        <v>36</v>
      </c>
      <c r="E1703" s="805"/>
      <c r="F1703" s="347">
        <f t="shared" ref="F1703:F1706" si="246">ROUND(C1703*E1703,2)</f>
        <v>0</v>
      </c>
      <c r="G1703" s="289"/>
      <c r="J1703" s="342"/>
    </row>
    <row r="1704" spans="1:12" s="348" customFormat="1" ht="25.5">
      <c r="A1704" s="343">
        <v>1.2</v>
      </c>
      <c r="B1704" s="349" t="s">
        <v>1578</v>
      </c>
      <c r="C1704" s="345">
        <v>67.5</v>
      </c>
      <c r="D1704" s="350" t="s">
        <v>1139</v>
      </c>
      <c r="E1704" s="235"/>
      <c r="F1704" s="347">
        <f t="shared" si="246"/>
        <v>0</v>
      </c>
      <c r="G1704" s="289"/>
      <c r="J1704" s="342"/>
    </row>
    <row r="1705" spans="1:12" s="348" customFormat="1">
      <c r="A1705" s="343">
        <v>1.3</v>
      </c>
      <c r="B1705" s="349" t="s">
        <v>1144</v>
      </c>
      <c r="C1705" s="345">
        <v>3</v>
      </c>
      <c r="D1705" s="346" t="s">
        <v>1145</v>
      </c>
      <c r="E1705" s="806"/>
      <c r="F1705" s="347">
        <f t="shared" si="246"/>
        <v>0</v>
      </c>
      <c r="G1705" s="289"/>
      <c r="J1705" s="342"/>
    </row>
    <row r="1706" spans="1:12" s="348" customFormat="1">
      <c r="A1706" s="343">
        <v>1.4</v>
      </c>
      <c r="B1706" s="349" t="s">
        <v>1500</v>
      </c>
      <c r="C1706" s="345">
        <v>1</v>
      </c>
      <c r="D1706" s="346" t="s">
        <v>957</v>
      </c>
      <c r="E1706" s="806"/>
      <c r="F1706" s="347">
        <f t="shared" si="246"/>
        <v>0</v>
      </c>
      <c r="G1706" s="289"/>
      <c r="J1706" s="342"/>
    </row>
    <row r="1707" spans="1:12" s="348" customFormat="1">
      <c r="A1707" s="360"/>
      <c r="B1707" s="349"/>
      <c r="C1707" s="345"/>
      <c r="D1707" s="346"/>
      <c r="E1707" s="806"/>
      <c r="F1707" s="347"/>
      <c r="G1707" s="289"/>
      <c r="J1707" s="342"/>
    </row>
    <row r="1708" spans="1:12" s="342" customFormat="1">
      <c r="A1708" s="354">
        <v>2</v>
      </c>
      <c r="B1708" s="338" t="s">
        <v>1143</v>
      </c>
      <c r="C1708" s="339"/>
      <c r="D1708" s="340"/>
      <c r="E1708" s="807"/>
      <c r="F1708" s="355"/>
      <c r="G1708" s="289"/>
      <c r="I1708" s="348"/>
    </row>
    <row r="1709" spans="1:12" s="358" customFormat="1">
      <c r="A1709" s="356">
        <v>2.1</v>
      </c>
      <c r="B1709" s="357" t="s">
        <v>33</v>
      </c>
      <c r="C1709" s="345"/>
      <c r="D1709" s="346"/>
      <c r="E1709" s="808"/>
      <c r="F1709" s="347"/>
      <c r="G1709" s="289"/>
      <c r="J1709" s="359"/>
    </row>
    <row r="1710" spans="1:12" s="358" customFormat="1">
      <c r="A1710" s="360" t="s">
        <v>294</v>
      </c>
      <c r="B1710" s="295" t="s">
        <v>1040</v>
      </c>
      <c r="C1710" s="345">
        <v>686.05</v>
      </c>
      <c r="D1710" s="350" t="s">
        <v>1139</v>
      </c>
      <c r="E1710" s="806"/>
      <c r="F1710" s="347">
        <f t="shared" ref="F1710:F1712" si="247">ROUND(C1710*E1710,2)</f>
        <v>0</v>
      </c>
      <c r="G1710" s="289"/>
    </row>
    <row r="1711" spans="1:12" s="358" customFormat="1" ht="25.5">
      <c r="A1711" s="360" t="s">
        <v>295</v>
      </c>
      <c r="B1711" s="349" t="s">
        <v>1146</v>
      </c>
      <c r="C1711" s="345">
        <v>205.82</v>
      </c>
      <c r="D1711" s="350" t="s">
        <v>1142</v>
      </c>
      <c r="E1711" s="806"/>
      <c r="F1711" s="347">
        <f t="shared" si="247"/>
        <v>0</v>
      </c>
      <c r="G1711" s="289"/>
      <c r="I1711" s="361"/>
      <c r="J1711" s="359"/>
    </row>
    <row r="1712" spans="1:12" s="358" customFormat="1" ht="24" customHeight="1">
      <c r="A1712" s="360" t="s">
        <v>638</v>
      </c>
      <c r="B1712" s="349" t="s">
        <v>1140</v>
      </c>
      <c r="C1712" s="345">
        <v>624.29999999999995</v>
      </c>
      <c r="D1712" s="350" t="s">
        <v>1141</v>
      </c>
      <c r="E1712" s="806"/>
      <c r="F1712" s="347">
        <f t="shared" si="247"/>
        <v>0</v>
      </c>
      <c r="G1712" s="289"/>
      <c r="J1712" s="359"/>
    </row>
    <row r="1713" spans="1:10" s="348" customFormat="1">
      <c r="A1713" s="360"/>
      <c r="B1713" s="349"/>
      <c r="C1713" s="345"/>
      <c r="D1713" s="346"/>
      <c r="E1713" s="806"/>
      <c r="F1713" s="347"/>
      <c r="G1713" s="289"/>
      <c r="J1713" s="342"/>
    </row>
    <row r="1714" spans="1:10" s="358" customFormat="1" ht="12" customHeight="1">
      <c r="A1714" s="354">
        <v>2.2000000000000002</v>
      </c>
      <c r="B1714" s="338" t="s">
        <v>1193</v>
      </c>
      <c r="C1714" s="345"/>
      <c r="D1714" s="346"/>
      <c r="E1714" s="806"/>
      <c r="F1714" s="347"/>
      <c r="G1714" s="289"/>
      <c r="J1714" s="359"/>
    </row>
    <row r="1715" spans="1:10" s="348" customFormat="1">
      <c r="A1715" s="360" t="s">
        <v>1271</v>
      </c>
      <c r="B1715" s="349" t="s">
        <v>1147</v>
      </c>
      <c r="C1715" s="345">
        <v>3.37</v>
      </c>
      <c r="D1715" s="346" t="s">
        <v>1116</v>
      </c>
      <c r="E1715" s="806"/>
      <c r="F1715" s="347">
        <f t="shared" ref="F1715:F1720" si="248">ROUND(C1715*E1715,2)</f>
        <v>0</v>
      </c>
      <c r="G1715" s="289"/>
      <c r="J1715" s="342"/>
    </row>
    <row r="1716" spans="1:10" s="348" customFormat="1">
      <c r="A1716" s="360" t="s">
        <v>1270</v>
      </c>
      <c r="B1716" s="349" t="s">
        <v>1557</v>
      </c>
      <c r="C1716" s="345">
        <v>3.6</v>
      </c>
      <c r="D1716" s="346" t="s">
        <v>1116</v>
      </c>
      <c r="E1716" s="806"/>
      <c r="F1716" s="347">
        <f t="shared" si="248"/>
        <v>0</v>
      </c>
      <c r="G1716" s="289"/>
      <c r="J1716" s="342"/>
    </row>
    <row r="1717" spans="1:10" s="348" customFormat="1">
      <c r="A1717" s="360" t="s">
        <v>1272</v>
      </c>
      <c r="B1717" s="349" t="s">
        <v>1554</v>
      </c>
      <c r="C1717" s="345">
        <v>2.14</v>
      </c>
      <c r="D1717" s="346" t="s">
        <v>1116</v>
      </c>
      <c r="E1717" s="806"/>
      <c r="F1717" s="347">
        <f t="shared" si="248"/>
        <v>0</v>
      </c>
      <c r="G1717" s="289"/>
      <c r="J1717" s="342"/>
    </row>
    <row r="1718" spans="1:10" s="348" customFormat="1">
      <c r="A1718" s="360" t="s">
        <v>1273</v>
      </c>
      <c r="B1718" s="349" t="s">
        <v>1558</v>
      </c>
      <c r="C1718" s="345">
        <v>19.34</v>
      </c>
      <c r="D1718" s="346" t="s">
        <v>1116</v>
      </c>
      <c r="E1718" s="806"/>
      <c r="F1718" s="347">
        <f t="shared" si="248"/>
        <v>0</v>
      </c>
      <c r="G1718" s="289"/>
      <c r="J1718" s="342"/>
    </row>
    <row r="1719" spans="1:10" s="348" customFormat="1">
      <c r="A1719" s="360" t="s">
        <v>1274</v>
      </c>
      <c r="B1719" s="349" t="s">
        <v>1568</v>
      </c>
      <c r="C1719" s="345">
        <v>5.4</v>
      </c>
      <c r="D1719" s="346" t="s">
        <v>1116</v>
      </c>
      <c r="E1719" s="806"/>
      <c r="F1719" s="347">
        <f t="shared" si="248"/>
        <v>0</v>
      </c>
      <c r="G1719" s="289"/>
      <c r="J1719" s="342"/>
    </row>
    <row r="1720" spans="1:10" s="348" customFormat="1">
      <c r="A1720" s="360" t="s">
        <v>1275</v>
      </c>
      <c r="B1720" s="349" t="s">
        <v>1559</v>
      </c>
      <c r="C1720" s="345">
        <v>42.63</v>
      </c>
      <c r="D1720" s="346" t="s">
        <v>1116</v>
      </c>
      <c r="E1720" s="806"/>
      <c r="F1720" s="347">
        <f t="shared" si="248"/>
        <v>0</v>
      </c>
      <c r="G1720" s="289"/>
      <c r="J1720" s="342"/>
    </row>
    <row r="1721" spans="1:10" s="348" customFormat="1">
      <c r="A1721" s="360" t="s">
        <v>1276</v>
      </c>
      <c r="B1721" s="349" t="s">
        <v>1542</v>
      </c>
      <c r="C1721" s="345">
        <v>7.0000000000000007E-2</v>
      </c>
      <c r="D1721" s="346" t="s">
        <v>1116</v>
      </c>
      <c r="E1721" s="806"/>
      <c r="F1721" s="347">
        <f>ROUND(C1721*E1721,2)</f>
        <v>0</v>
      </c>
      <c r="G1721" s="289"/>
      <c r="J1721" s="342"/>
    </row>
    <row r="1722" spans="1:10" s="348" customFormat="1">
      <c r="A1722" s="360" t="s">
        <v>1277</v>
      </c>
      <c r="B1722" s="349" t="s">
        <v>1543</v>
      </c>
      <c r="C1722" s="345">
        <v>0.47</v>
      </c>
      <c r="D1722" s="346" t="s">
        <v>1116</v>
      </c>
      <c r="E1722" s="806"/>
      <c r="F1722" s="347">
        <f>ROUND(C1722*E1722,2)</f>
        <v>0</v>
      </c>
      <c r="G1722" s="289"/>
      <c r="J1722" s="342"/>
    </row>
    <row r="1723" spans="1:10" s="348" customFormat="1">
      <c r="A1723" s="360" t="s">
        <v>1278</v>
      </c>
      <c r="B1723" s="349" t="s">
        <v>1569</v>
      </c>
      <c r="C1723" s="345">
        <v>0.57999999999999996</v>
      </c>
      <c r="D1723" s="346" t="s">
        <v>1116</v>
      </c>
      <c r="E1723" s="806"/>
      <c r="F1723" s="347">
        <f>ROUND(C1723*E1723,2)</f>
        <v>0</v>
      </c>
      <c r="G1723" s="289"/>
      <c r="J1723" s="342"/>
    </row>
    <row r="1724" spans="1:10" s="348" customFormat="1">
      <c r="A1724" s="360" t="s">
        <v>1279</v>
      </c>
      <c r="B1724" s="349" t="s">
        <v>1561</v>
      </c>
      <c r="C1724" s="345">
        <v>0.28000000000000003</v>
      </c>
      <c r="D1724" s="346" t="s">
        <v>1116</v>
      </c>
      <c r="E1724" s="806"/>
      <c r="F1724" s="347">
        <f t="shared" ref="F1724:F1726" si="249">ROUND(C1724*E1724,2)</f>
        <v>0</v>
      </c>
      <c r="G1724" s="289"/>
      <c r="J1724" s="342"/>
    </row>
    <row r="1725" spans="1:10" s="348" customFormat="1">
      <c r="A1725" s="688" t="s">
        <v>1280</v>
      </c>
      <c r="B1725" s="349" t="s">
        <v>1567</v>
      </c>
      <c r="C1725" s="345">
        <v>0.76</v>
      </c>
      <c r="D1725" s="346" t="s">
        <v>1116</v>
      </c>
      <c r="E1725" s="806"/>
      <c r="F1725" s="347">
        <f t="shared" si="249"/>
        <v>0</v>
      </c>
      <c r="G1725" s="289"/>
      <c r="J1725" s="342"/>
    </row>
    <row r="1726" spans="1:10" s="348" customFormat="1">
      <c r="A1726" s="360" t="s">
        <v>1281</v>
      </c>
      <c r="B1726" s="349" t="s">
        <v>1190</v>
      </c>
      <c r="C1726" s="345">
        <v>5.55</v>
      </c>
      <c r="D1726" s="346" t="s">
        <v>1116</v>
      </c>
      <c r="E1726" s="806"/>
      <c r="F1726" s="347">
        <f t="shared" si="249"/>
        <v>0</v>
      </c>
      <c r="G1726" s="289"/>
      <c r="J1726" s="342"/>
    </row>
    <row r="1727" spans="1:10" s="348" customFormat="1">
      <c r="A1727" s="360"/>
      <c r="B1727" s="349"/>
      <c r="C1727" s="345"/>
      <c r="D1727" s="346"/>
      <c r="E1727" s="806"/>
      <c r="F1727" s="347"/>
      <c r="G1727" s="289"/>
      <c r="J1727" s="342"/>
    </row>
    <row r="1728" spans="1:10" s="348" customFormat="1">
      <c r="A1728" s="356">
        <v>2.2999999999999998</v>
      </c>
      <c r="B1728" s="338" t="s">
        <v>200</v>
      </c>
      <c r="C1728" s="345"/>
      <c r="D1728" s="346"/>
      <c r="E1728" s="806"/>
      <c r="F1728" s="347"/>
      <c r="G1728" s="289"/>
      <c r="J1728" s="342"/>
    </row>
    <row r="1729" spans="1:10" s="348" customFormat="1">
      <c r="A1729" s="368" t="s">
        <v>1282</v>
      </c>
      <c r="B1729" s="349" t="s">
        <v>1148</v>
      </c>
      <c r="C1729" s="345">
        <v>349.34</v>
      </c>
      <c r="D1729" s="346" t="s">
        <v>1042</v>
      </c>
      <c r="E1729" s="806"/>
      <c r="F1729" s="347">
        <f t="shared" ref="F1729:F1736" si="250">ROUND(C1729*E1729,2)</f>
        <v>0</v>
      </c>
      <c r="G1729" s="289"/>
      <c r="J1729" s="342"/>
    </row>
    <row r="1730" spans="1:10" s="348" customFormat="1">
      <c r="A1730" s="368" t="s">
        <v>1530</v>
      </c>
      <c r="B1730" s="349" t="s">
        <v>1149</v>
      </c>
      <c r="C1730" s="345">
        <v>160.91</v>
      </c>
      <c r="D1730" s="346" t="s">
        <v>1042</v>
      </c>
      <c r="E1730" s="806"/>
      <c r="F1730" s="347">
        <f t="shared" si="250"/>
        <v>0</v>
      </c>
      <c r="G1730" s="289"/>
      <c r="J1730" s="342"/>
    </row>
    <row r="1731" spans="1:10" s="348" customFormat="1">
      <c r="A1731" s="368" t="s">
        <v>1531</v>
      </c>
      <c r="B1731" s="349" t="s">
        <v>1150</v>
      </c>
      <c r="C1731" s="345">
        <v>188.43</v>
      </c>
      <c r="D1731" s="346" t="s">
        <v>1042</v>
      </c>
      <c r="E1731" s="806"/>
      <c r="F1731" s="347">
        <f t="shared" si="250"/>
        <v>0</v>
      </c>
      <c r="G1731" s="289"/>
      <c r="J1731" s="342"/>
    </row>
    <row r="1732" spans="1:10" s="348" customFormat="1">
      <c r="A1732" s="368" t="s">
        <v>1532</v>
      </c>
      <c r="B1732" s="349" t="s">
        <v>1151</v>
      </c>
      <c r="C1732" s="345">
        <v>37.32</v>
      </c>
      <c r="D1732" s="346" t="s">
        <v>1042</v>
      </c>
      <c r="E1732" s="806"/>
      <c r="F1732" s="347">
        <f t="shared" si="250"/>
        <v>0</v>
      </c>
      <c r="G1732" s="289"/>
      <c r="J1732" s="342"/>
    </row>
    <row r="1733" spans="1:10" s="348" customFormat="1">
      <c r="A1733" s="368" t="s">
        <v>1533</v>
      </c>
      <c r="B1733" s="349" t="s">
        <v>1152</v>
      </c>
      <c r="C1733" s="345">
        <v>25.23</v>
      </c>
      <c r="D1733" s="346" t="s">
        <v>1042</v>
      </c>
      <c r="E1733" s="806"/>
      <c r="F1733" s="347">
        <f t="shared" si="250"/>
        <v>0</v>
      </c>
      <c r="G1733" s="289"/>
      <c r="J1733" s="342"/>
    </row>
    <row r="1734" spans="1:10" s="584" customFormat="1">
      <c r="A1734" s="368" t="s">
        <v>1534</v>
      </c>
      <c r="B1734" s="349" t="s">
        <v>1529</v>
      </c>
      <c r="C1734" s="345">
        <v>30.4</v>
      </c>
      <c r="D1734" s="346" t="s">
        <v>1</v>
      </c>
      <c r="E1734" s="806"/>
      <c r="F1734" s="347">
        <f>ROUND(C1734*E1734,2)</f>
        <v>0</v>
      </c>
      <c r="G1734" s="289"/>
      <c r="H1734" s="689"/>
      <c r="J1734" s="585"/>
    </row>
    <row r="1735" spans="1:10" s="348" customFormat="1">
      <c r="A1735" s="368" t="s">
        <v>1535</v>
      </c>
      <c r="B1735" s="349" t="s">
        <v>1153</v>
      </c>
      <c r="C1735" s="345">
        <v>96.59</v>
      </c>
      <c r="D1735" s="346" t="s">
        <v>1</v>
      </c>
      <c r="E1735" s="806"/>
      <c r="F1735" s="347">
        <f t="shared" si="250"/>
        <v>0</v>
      </c>
      <c r="G1735" s="289"/>
      <c r="J1735" s="342"/>
    </row>
    <row r="1736" spans="1:10" s="348" customFormat="1">
      <c r="A1736" s="368" t="s">
        <v>1536</v>
      </c>
      <c r="B1736" s="369" t="s">
        <v>1154</v>
      </c>
      <c r="C1736" s="370">
        <v>1.17</v>
      </c>
      <c r="D1736" s="346" t="s">
        <v>1116</v>
      </c>
      <c r="E1736" s="806"/>
      <c r="F1736" s="347">
        <f t="shared" si="250"/>
        <v>0</v>
      </c>
      <c r="G1736" s="289"/>
      <c r="J1736" s="342"/>
    </row>
    <row r="1737" spans="1:10" s="348" customFormat="1">
      <c r="A1737" s="360"/>
      <c r="B1737" s="349"/>
      <c r="C1737" s="370"/>
      <c r="D1737" s="346"/>
      <c r="E1737" s="806"/>
      <c r="F1737" s="347"/>
      <c r="G1737" s="289"/>
      <c r="J1737" s="342"/>
    </row>
    <row r="1738" spans="1:10" s="342" customFormat="1">
      <c r="A1738" s="356">
        <v>2.4</v>
      </c>
      <c r="B1738" s="338" t="s">
        <v>156</v>
      </c>
      <c r="C1738" s="371"/>
      <c r="D1738" s="340"/>
      <c r="E1738" s="807"/>
      <c r="F1738" s="355"/>
      <c r="G1738" s="289"/>
    </row>
    <row r="1739" spans="1:10" s="348" customFormat="1" ht="25.5">
      <c r="A1739" s="360" t="s">
        <v>1283</v>
      </c>
      <c r="B1739" s="369" t="s">
        <v>1155</v>
      </c>
      <c r="C1739" s="370">
        <v>30.4</v>
      </c>
      <c r="D1739" s="346" t="s">
        <v>1</v>
      </c>
      <c r="E1739" s="806"/>
      <c r="F1739" s="347">
        <f t="shared" ref="F1739:F1742" si="251">ROUND(C1739*E1739,2)</f>
        <v>0</v>
      </c>
      <c r="G1739" s="289"/>
      <c r="J1739" s="342"/>
    </row>
    <row r="1740" spans="1:10" s="348" customFormat="1">
      <c r="A1740" s="360" t="s">
        <v>1284</v>
      </c>
      <c r="B1740" s="349" t="s">
        <v>1482</v>
      </c>
      <c r="C1740" s="370">
        <v>1</v>
      </c>
      <c r="D1740" s="372" t="s">
        <v>957</v>
      </c>
      <c r="E1740" s="806"/>
      <c r="F1740" s="347">
        <f t="shared" si="251"/>
        <v>0</v>
      </c>
      <c r="G1740" s="289"/>
      <c r="J1740" s="342"/>
    </row>
    <row r="1741" spans="1:10" s="348" customFormat="1" ht="27" customHeight="1">
      <c r="A1741" s="360" t="s">
        <v>1285</v>
      </c>
      <c r="B1741" s="373" t="s">
        <v>1483</v>
      </c>
      <c r="C1741" s="370">
        <v>1</v>
      </c>
      <c r="D1741" s="372" t="s">
        <v>957</v>
      </c>
      <c r="E1741" s="806"/>
      <c r="F1741" s="347">
        <f t="shared" si="251"/>
        <v>0</v>
      </c>
      <c r="G1741" s="289"/>
      <c r="J1741" s="342"/>
    </row>
    <row r="1742" spans="1:10" s="348" customFormat="1">
      <c r="A1742" s="360" t="s">
        <v>1286</v>
      </c>
      <c r="B1742" s="349" t="s">
        <v>1522</v>
      </c>
      <c r="C1742" s="370">
        <v>1</v>
      </c>
      <c r="D1742" s="372" t="s">
        <v>957</v>
      </c>
      <c r="E1742" s="806"/>
      <c r="F1742" s="347">
        <f t="shared" si="251"/>
        <v>0</v>
      </c>
      <c r="G1742" s="289"/>
      <c r="J1742" s="342"/>
    </row>
    <row r="1743" spans="1:10" s="348" customFormat="1" ht="25.5">
      <c r="A1743" s="362" t="s">
        <v>1287</v>
      </c>
      <c r="B1743" s="363" t="s">
        <v>1576</v>
      </c>
      <c r="C1743" s="666">
        <v>1</v>
      </c>
      <c r="D1743" s="667" t="s">
        <v>957</v>
      </c>
      <c r="E1743" s="809"/>
      <c r="F1743" s="366">
        <f t="shared" ref="F1743:F1749" si="252">ROUND(C1743*E1743,2)</f>
        <v>0</v>
      </c>
      <c r="G1743" s="289"/>
      <c r="J1743" s="342"/>
    </row>
    <row r="1744" spans="1:10" s="348" customFormat="1" ht="25.5">
      <c r="A1744" s="360" t="s">
        <v>1288</v>
      </c>
      <c r="B1744" s="349" t="s">
        <v>1547</v>
      </c>
      <c r="C1744" s="370">
        <v>1</v>
      </c>
      <c r="D1744" s="372" t="s">
        <v>957</v>
      </c>
      <c r="E1744" s="806"/>
      <c r="F1744" s="347">
        <f t="shared" ref="F1744" si="253">ROUND(C1744*E1744,2)</f>
        <v>0</v>
      </c>
      <c r="G1744" s="289"/>
      <c r="J1744" s="342"/>
    </row>
    <row r="1745" spans="1:10" s="348" customFormat="1">
      <c r="A1745" s="360" t="s">
        <v>1289</v>
      </c>
      <c r="B1745" s="349" t="s">
        <v>1591</v>
      </c>
      <c r="C1745" s="370">
        <v>3</v>
      </c>
      <c r="D1745" s="372" t="s">
        <v>957</v>
      </c>
      <c r="E1745" s="806"/>
      <c r="F1745" s="347">
        <f t="shared" si="252"/>
        <v>0</v>
      </c>
      <c r="G1745" s="289"/>
      <c r="J1745" s="342"/>
    </row>
    <row r="1746" spans="1:10" s="348" customFormat="1" ht="25.5">
      <c r="A1746" s="360" t="s">
        <v>1290</v>
      </c>
      <c r="B1746" s="349" t="s">
        <v>1592</v>
      </c>
      <c r="C1746" s="370">
        <v>1</v>
      </c>
      <c r="D1746" s="372" t="s">
        <v>957</v>
      </c>
      <c r="E1746" s="806"/>
      <c r="F1746" s="347">
        <f t="shared" ref="F1746" si="254">ROUND(C1746*E1746,2)</f>
        <v>0</v>
      </c>
      <c r="G1746" s="289"/>
      <c r="J1746" s="342"/>
    </row>
    <row r="1747" spans="1:10" s="348" customFormat="1">
      <c r="A1747" s="360" t="s">
        <v>1537</v>
      </c>
      <c r="B1747" s="349" t="s">
        <v>1488</v>
      </c>
      <c r="C1747" s="370">
        <v>1</v>
      </c>
      <c r="D1747" s="372" t="s">
        <v>957</v>
      </c>
      <c r="E1747" s="806"/>
      <c r="F1747" s="347">
        <f t="shared" si="252"/>
        <v>0</v>
      </c>
      <c r="G1747" s="289"/>
      <c r="J1747" s="342"/>
    </row>
    <row r="1748" spans="1:10" s="348" customFormat="1" ht="54.75" customHeight="1">
      <c r="A1748" s="360" t="s">
        <v>1538</v>
      </c>
      <c r="B1748" s="373" t="s">
        <v>1191</v>
      </c>
      <c r="C1748" s="370">
        <v>1</v>
      </c>
      <c r="D1748" s="372" t="s">
        <v>957</v>
      </c>
      <c r="E1748" s="806"/>
      <c r="F1748" s="347">
        <f t="shared" si="252"/>
        <v>0</v>
      </c>
      <c r="G1748" s="289"/>
      <c r="J1748" s="342"/>
    </row>
    <row r="1749" spans="1:10" s="348" customFormat="1" ht="54.75" customHeight="1">
      <c r="A1749" s="360" t="s">
        <v>1539</v>
      </c>
      <c r="B1749" s="373" t="s">
        <v>1192</v>
      </c>
      <c r="C1749" s="370">
        <v>1</v>
      </c>
      <c r="D1749" s="372" t="s">
        <v>957</v>
      </c>
      <c r="E1749" s="806"/>
      <c r="F1749" s="347">
        <f t="shared" si="252"/>
        <v>0</v>
      </c>
      <c r="G1749" s="289"/>
      <c r="J1749" s="342"/>
    </row>
    <row r="1750" spans="1:10" s="348" customFormat="1" ht="10.5" customHeight="1">
      <c r="A1750" s="360"/>
      <c r="B1750" s="349"/>
      <c r="C1750" s="370"/>
      <c r="D1750" s="346"/>
      <c r="E1750" s="806"/>
      <c r="F1750" s="347"/>
      <c r="G1750" s="289"/>
      <c r="J1750" s="342"/>
    </row>
    <row r="1751" spans="1:10" s="348" customFormat="1">
      <c r="A1751" s="356">
        <v>2.5</v>
      </c>
      <c r="B1751" s="374" t="s">
        <v>1156</v>
      </c>
      <c r="C1751" s="375">
        <v>1</v>
      </c>
      <c r="D1751" s="346" t="s">
        <v>36</v>
      </c>
      <c r="E1751" s="806"/>
      <c r="F1751" s="347">
        <f t="shared" ref="F1751" si="255">ROUND(C1751*E1751,2)</f>
        <v>0</v>
      </c>
      <c r="G1751" s="289"/>
      <c r="J1751" s="342"/>
    </row>
    <row r="1752" spans="1:10" s="348" customFormat="1" ht="10.5" customHeight="1">
      <c r="A1752" s="356"/>
      <c r="B1752" s="668"/>
      <c r="C1752" s="375"/>
      <c r="D1752" s="346"/>
      <c r="E1752" s="806"/>
      <c r="F1752" s="347"/>
      <c r="G1752" s="289"/>
      <c r="J1752" s="342"/>
    </row>
    <row r="1753" spans="1:10" s="348" customFormat="1">
      <c r="A1753" s="356">
        <v>2.6</v>
      </c>
      <c r="B1753" s="374" t="s">
        <v>1157</v>
      </c>
      <c r="C1753" s="375">
        <v>1</v>
      </c>
      <c r="D1753" s="346" t="s">
        <v>36</v>
      </c>
      <c r="E1753" s="806"/>
      <c r="F1753" s="347">
        <f t="shared" ref="F1753" si="256">ROUND(C1753*E1753,2)</f>
        <v>0</v>
      </c>
      <c r="G1753" s="289"/>
      <c r="J1753" s="342"/>
    </row>
    <row r="1754" spans="1:10" s="348" customFormat="1" ht="8.25" customHeight="1">
      <c r="A1754" s="356"/>
      <c r="B1754" s="374"/>
      <c r="C1754" s="375"/>
      <c r="D1754" s="346"/>
      <c r="E1754" s="806"/>
      <c r="F1754" s="347"/>
      <c r="G1754" s="289"/>
      <c r="J1754" s="342"/>
    </row>
    <row r="1755" spans="1:10" s="359" customFormat="1">
      <c r="A1755" s="356">
        <v>3</v>
      </c>
      <c r="B1755" s="338" t="s">
        <v>1219</v>
      </c>
      <c r="C1755" s="371"/>
      <c r="D1755" s="340"/>
      <c r="E1755" s="811"/>
      <c r="F1755" s="355"/>
      <c r="G1755" s="289"/>
    </row>
    <row r="1756" spans="1:10" s="382" customFormat="1" ht="38.25" customHeight="1">
      <c r="A1756" s="377">
        <v>3.1</v>
      </c>
      <c r="B1756" s="378" t="s">
        <v>1235</v>
      </c>
      <c r="C1756" s="379">
        <v>1</v>
      </c>
      <c r="D1756" s="380" t="s">
        <v>36</v>
      </c>
      <c r="E1756" s="810"/>
      <c r="F1756" s="381">
        <f>ROUND(C1756*E1756,2)</f>
        <v>0</v>
      </c>
      <c r="G1756" s="289"/>
    </row>
    <row r="1757" spans="1:10" s="382" customFormat="1" ht="14.45" customHeight="1">
      <c r="A1757" s="377"/>
      <c r="B1757" s="383"/>
      <c r="C1757" s="384"/>
      <c r="D1757" s="385"/>
      <c r="E1757" s="812"/>
      <c r="F1757" s="386"/>
      <c r="G1757" s="289"/>
    </row>
    <row r="1758" spans="1:10" s="382" customFormat="1" ht="14.45" customHeight="1">
      <c r="A1758" s="387">
        <v>3.2</v>
      </c>
      <c r="B1758" s="388" t="s">
        <v>1236</v>
      </c>
      <c r="C1758" s="379"/>
      <c r="D1758" s="389"/>
      <c r="E1758" s="812"/>
      <c r="F1758" s="386"/>
      <c r="G1758" s="289"/>
    </row>
    <row r="1759" spans="1:10" s="382" customFormat="1" ht="14.45" customHeight="1">
      <c r="A1759" s="390" t="s">
        <v>1291</v>
      </c>
      <c r="B1759" s="391" t="s">
        <v>1237</v>
      </c>
      <c r="C1759" s="379">
        <v>1.45</v>
      </c>
      <c r="D1759" s="392" t="s">
        <v>1158</v>
      </c>
      <c r="E1759" s="812"/>
      <c r="F1759" s="386">
        <f t="shared" ref="F1759:F1765" si="257">ROUND(C1759*E1759,2)</f>
        <v>0</v>
      </c>
      <c r="G1759" s="289"/>
    </row>
    <row r="1760" spans="1:10" s="382" customFormat="1" ht="14.45" customHeight="1">
      <c r="A1760" s="390" t="s">
        <v>1292</v>
      </c>
      <c r="B1760" s="393" t="s">
        <v>1238</v>
      </c>
      <c r="C1760" s="384">
        <v>0.32</v>
      </c>
      <c r="D1760" s="394" t="s">
        <v>1158</v>
      </c>
      <c r="E1760" s="812"/>
      <c r="F1760" s="381">
        <f t="shared" si="257"/>
        <v>0</v>
      </c>
      <c r="G1760" s="289"/>
    </row>
    <row r="1761" spans="1:7" s="382" customFormat="1" ht="14.45" customHeight="1">
      <c r="A1761" s="390" t="s">
        <v>1293</v>
      </c>
      <c r="B1761" s="395" t="s">
        <v>1239</v>
      </c>
      <c r="C1761" s="379">
        <v>0.18</v>
      </c>
      <c r="D1761" s="392" t="s">
        <v>1158</v>
      </c>
      <c r="E1761" s="813"/>
      <c r="F1761" s="381">
        <f t="shared" si="257"/>
        <v>0</v>
      </c>
      <c r="G1761" s="289"/>
    </row>
    <row r="1762" spans="1:7" s="382" customFormat="1" ht="14.45" customHeight="1">
      <c r="A1762" s="390" t="s">
        <v>1294</v>
      </c>
      <c r="B1762" s="393" t="s">
        <v>1240</v>
      </c>
      <c r="C1762" s="379">
        <v>0.11</v>
      </c>
      <c r="D1762" s="392" t="s">
        <v>1158</v>
      </c>
      <c r="E1762" s="812"/>
      <c r="F1762" s="386">
        <f t="shared" si="257"/>
        <v>0</v>
      </c>
      <c r="G1762" s="289"/>
    </row>
    <row r="1763" spans="1:7" s="382" customFormat="1" ht="14.45" customHeight="1">
      <c r="A1763" s="390" t="s">
        <v>1295</v>
      </c>
      <c r="B1763" s="393" t="s">
        <v>1241</v>
      </c>
      <c r="C1763" s="379">
        <v>0.37</v>
      </c>
      <c r="D1763" s="392" t="s">
        <v>1158</v>
      </c>
      <c r="E1763" s="812"/>
      <c r="F1763" s="386">
        <f t="shared" si="257"/>
        <v>0</v>
      </c>
      <c r="G1763" s="289"/>
    </row>
    <row r="1764" spans="1:7" s="382" customFormat="1" ht="14.45" customHeight="1">
      <c r="A1764" s="390" t="s">
        <v>1296</v>
      </c>
      <c r="B1764" s="393" t="s">
        <v>1242</v>
      </c>
      <c r="C1764" s="379">
        <v>0.12</v>
      </c>
      <c r="D1764" s="392" t="s">
        <v>1158</v>
      </c>
      <c r="E1764" s="812"/>
      <c r="F1764" s="386">
        <f t="shared" si="257"/>
        <v>0</v>
      </c>
      <c r="G1764" s="289"/>
    </row>
    <row r="1765" spans="1:7" s="382" customFormat="1" ht="14.45" customHeight="1">
      <c r="A1765" s="390" t="s">
        <v>1297</v>
      </c>
      <c r="B1765" s="393" t="s">
        <v>1243</v>
      </c>
      <c r="C1765" s="379">
        <v>0.81</v>
      </c>
      <c r="D1765" s="392" t="s">
        <v>1158</v>
      </c>
      <c r="E1765" s="812"/>
      <c r="F1765" s="386">
        <f t="shared" si="257"/>
        <v>0</v>
      </c>
      <c r="G1765" s="289"/>
    </row>
    <row r="1766" spans="1:7" s="382" customFormat="1" ht="14.45" customHeight="1">
      <c r="A1766" s="377"/>
      <c r="B1766" s="383"/>
      <c r="C1766" s="379"/>
      <c r="D1766" s="385"/>
      <c r="E1766" s="812"/>
      <c r="F1766" s="386"/>
      <c r="G1766" s="289"/>
    </row>
    <row r="1767" spans="1:7" s="402" customFormat="1" ht="14.45" customHeight="1">
      <c r="A1767" s="387">
        <v>3.3</v>
      </c>
      <c r="B1767" s="401" t="s">
        <v>1244</v>
      </c>
      <c r="C1767" s="379"/>
      <c r="D1767" s="385"/>
      <c r="E1767" s="812"/>
      <c r="F1767" s="386"/>
      <c r="G1767" s="289"/>
    </row>
    <row r="1768" spans="1:7" s="402" customFormat="1" ht="14.45" customHeight="1">
      <c r="A1768" s="403" t="s">
        <v>1298</v>
      </c>
      <c r="B1768" s="241" t="s">
        <v>1245</v>
      </c>
      <c r="C1768" s="379">
        <v>4.82</v>
      </c>
      <c r="D1768" s="394" t="s">
        <v>1159</v>
      </c>
      <c r="E1768" s="812"/>
      <c r="F1768" s="386">
        <f>ROUND(C1768*E1768,2)</f>
        <v>0</v>
      </c>
      <c r="G1768" s="289"/>
    </row>
    <row r="1769" spans="1:7" s="402" customFormat="1" ht="14.45" customHeight="1">
      <c r="A1769" s="403" t="s">
        <v>1299</v>
      </c>
      <c r="B1769" s="241" t="s">
        <v>1246</v>
      </c>
      <c r="C1769" s="379">
        <v>22.69</v>
      </c>
      <c r="D1769" s="394" t="s">
        <v>1159</v>
      </c>
      <c r="E1769" s="812"/>
      <c r="F1769" s="386">
        <f>ROUND(C1769*E1769,2)</f>
        <v>0</v>
      </c>
      <c r="G1769" s="289"/>
    </row>
    <row r="1770" spans="1:7" s="409" customFormat="1" ht="14.45" customHeight="1">
      <c r="A1770" s="404"/>
      <c r="B1770" s="405"/>
      <c r="C1770" s="406"/>
      <c r="D1770" s="407"/>
      <c r="E1770" s="815"/>
      <c r="F1770" s="408"/>
      <c r="G1770" s="289"/>
    </row>
    <row r="1771" spans="1:7" s="382" customFormat="1" ht="14.45" customHeight="1">
      <c r="A1771" s="387">
        <v>3.4</v>
      </c>
      <c r="B1771" s="401" t="s">
        <v>231</v>
      </c>
      <c r="C1771" s="379"/>
      <c r="D1771" s="385"/>
      <c r="E1771" s="812"/>
      <c r="F1771" s="386"/>
      <c r="G1771" s="289"/>
    </row>
    <row r="1772" spans="1:7" s="382" customFormat="1" ht="14.45" customHeight="1">
      <c r="A1772" s="390" t="s">
        <v>1300</v>
      </c>
      <c r="B1772" s="393" t="s">
        <v>1148</v>
      </c>
      <c r="C1772" s="379">
        <v>9.77</v>
      </c>
      <c r="D1772" s="394" t="s">
        <v>1159</v>
      </c>
      <c r="E1772" s="812"/>
      <c r="F1772" s="386">
        <f t="shared" ref="F1772:F1782" si="258">ROUND(C1772*E1772,2)</f>
        <v>0</v>
      </c>
      <c r="G1772" s="289"/>
    </row>
    <row r="1773" spans="1:7" s="382" customFormat="1" ht="14.45" customHeight="1">
      <c r="A1773" s="390" t="s">
        <v>1301</v>
      </c>
      <c r="B1773" s="391" t="s">
        <v>1247</v>
      </c>
      <c r="C1773" s="379">
        <v>26.04</v>
      </c>
      <c r="D1773" s="394" t="s">
        <v>1159</v>
      </c>
      <c r="E1773" s="812"/>
      <c r="F1773" s="386">
        <f t="shared" si="258"/>
        <v>0</v>
      </c>
      <c r="G1773" s="289"/>
    </row>
    <row r="1774" spans="1:7" s="382" customFormat="1" ht="14.45" customHeight="1">
      <c r="A1774" s="390" t="s">
        <v>1302</v>
      </c>
      <c r="B1774" s="391" t="s">
        <v>1150</v>
      </c>
      <c r="C1774" s="379">
        <v>20.94</v>
      </c>
      <c r="D1774" s="394" t="s">
        <v>1159</v>
      </c>
      <c r="E1774" s="812"/>
      <c r="F1774" s="386">
        <f t="shared" si="258"/>
        <v>0</v>
      </c>
      <c r="G1774" s="289"/>
    </row>
    <row r="1775" spans="1:7" s="382" customFormat="1" ht="14.45" customHeight="1">
      <c r="A1775" s="390" t="s">
        <v>1303</v>
      </c>
      <c r="B1775" s="391" t="s">
        <v>1160</v>
      </c>
      <c r="C1775" s="379">
        <v>9.6199999999999992</v>
      </c>
      <c r="D1775" s="394" t="s">
        <v>1159</v>
      </c>
      <c r="E1775" s="812"/>
      <c r="F1775" s="386">
        <f t="shared" si="258"/>
        <v>0</v>
      </c>
      <c r="G1775" s="289"/>
    </row>
    <row r="1776" spans="1:7" s="382" customFormat="1" ht="14.45" customHeight="1">
      <c r="A1776" s="390" t="s">
        <v>1304</v>
      </c>
      <c r="B1776" s="391" t="s">
        <v>1153</v>
      </c>
      <c r="C1776" s="379">
        <v>47.6</v>
      </c>
      <c r="D1776" s="385" t="s">
        <v>1</v>
      </c>
      <c r="E1776" s="812"/>
      <c r="F1776" s="386">
        <f t="shared" si="258"/>
        <v>0</v>
      </c>
      <c r="G1776" s="289"/>
    </row>
    <row r="1777" spans="1:7" s="382" customFormat="1" ht="14.45" customHeight="1">
      <c r="A1777" s="390" t="s">
        <v>1305</v>
      </c>
      <c r="B1777" s="391" t="s">
        <v>1248</v>
      </c>
      <c r="C1777" s="379">
        <v>2.02</v>
      </c>
      <c r="D1777" s="385" t="s">
        <v>1</v>
      </c>
      <c r="E1777" s="812"/>
      <c r="F1777" s="386">
        <f t="shared" si="258"/>
        <v>0</v>
      </c>
      <c r="G1777" s="289"/>
    </row>
    <row r="1778" spans="1:7" s="382" customFormat="1" ht="14.45" customHeight="1">
      <c r="A1778" s="390" t="s">
        <v>1306</v>
      </c>
      <c r="B1778" s="391" t="s">
        <v>1162</v>
      </c>
      <c r="C1778" s="379">
        <v>10.1</v>
      </c>
      <c r="D1778" s="389" t="s">
        <v>1</v>
      </c>
      <c r="E1778" s="812"/>
      <c r="F1778" s="386">
        <f t="shared" si="258"/>
        <v>0</v>
      </c>
      <c r="G1778" s="289"/>
    </row>
    <row r="1779" spans="1:7" s="382" customFormat="1" ht="14.45" customHeight="1">
      <c r="A1779" s="390" t="s">
        <v>1307</v>
      </c>
      <c r="B1779" s="391" t="s">
        <v>1249</v>
      </c>
      <c r="C1779" s="379">
        <v>6.02</v>
      </c>
      <c r="D1779" s="389" t="s">
        <v>1</v>
      </c>
      <c r="E1779" s="812"/>
      <c r="F1779" s="386">
        <f t="shared" si="258"/>
        <v>0</v>
      </c>
      <c r="G1779" s="289"/>
    </row>
    <row r="1780" spans="1:7" s="382" customFormat="1" ht="14.45" customHeight="1">
      <c r="A1780" s="396" t="s">
        <v>1308</v>
      </c>
      <c r="B1780" s="425" t="s">
        <v>1514</v>
      </c>
      <c r="C1780" s="398">
        <v>10.58</v>
      </c>
      <c r="D1780" s="589" t="s">
        <v>1159</v>
      </c>
      <c r="E1780" s="814"/>
      <c r="F1780" s="400">
        <f t="shared" si="258"/>
        <v>0</v>
      </c>
      <c r="G1780" s="289"/>
    </row>
    <row r="1781" spans="1:7" s="382" customFormat="1" ht="14.45" customHeight="1">
      <c r="A1781" s="390" t="s">
        <v>1309</v>
      </c>
      <c r="B1781" s="391" t="s">
        <v>1250</v>
      </c>
      <c r="C1781" s="379">
        <v>9.4</v>
      </c>
      <c r="D1781" s="392" t="s">
        <v>1159</v>
      </c>
      <c r="E1781" s="813"/>
      <c r="F1781" s="386">
        <f t="shared" si="258"/>
        <v>0</v>
      </c>
      <c r="G1781" s="289"/>
    </row>
    <row r="1782" spans="1:7" s="382" customFormat="1" ht="14.45" customHeight="1">
      <c r="A1782" s="390" t="s">
        <v>1310</v>
      </c>
      <c r="B1782" s="391" t="s">
        <v>1251</v>
      </c>
      <c r="C1782" s="379">
        <v>44.14</v>
      </c>
      <c r="D1782" s="392" t="s">
        <v>1159</v>
      </c>
      <c r="E1782" s="813"/>
      <c r="F1782" s="386">
        <f t="shared" si="258"/>
        <v>0</v>
      </c>
      <c r="G1782" s="289"/>
    </row>
    <row r="1783" spans="1:7" s="382" customFormat="1" ht="14.45" customHeight="1">
      <c r="A1783" s="390"/>
      <c r="B1783" s="410"/>
      <c r="C1783" s="379"/>
      <c r="D1783" s="389"/>
      <c r="E1783" s="813"/>
      <c r="F1783" s="386"/>
      <c r="G1783" s="289"/>
    </row>
    <row r="1784" spans="1:7" s="382" customFormat="1" ht="25.5" customHeight="1">
      <c r="A1784" s="387">
        <v>3.5</v>
      </c>
      <c r="B1784" s="411" t="s">
        <v>1706</v>
      </c>
      <c r="C1784" s="379">
        <v>6</v>
      </c>
      <c r="D1784" s="392" t="s">
        <v>1159</v>
      </c>
      <c r="E1784" s="813"/>
      <c r="F1784" s="386">
        <f>ROUND(C1784*E1784,2)</f>
        <v>0</v>
      </c>
      <c r="G1784" s="289"/>
    </row>
    <row r="1785" spans="1:7" s="382" customFormat="1" ht="12" customHeight="1">
      <c r="A1785" s="412"/>
      <c r="B1785" s="410"/>
      <c r="C1785" s="379"/>
      <c r="D1785" s="413"/>
      <c r="E1785" s="813"/>
      <c r="F1785" s="386"/>
      <c r="G1785" s="289"/>
    </row>
    <row r="1786" spans="1:7" s="382" customFormat="1" ht="14.45" customHeight="1">
      <c r="A1786" s="414">
        <v>3.6</v>
      </c>
      <c r="B1786" s="415" t="s">
        <v>1252</v>
      </c>
      <c r="C1786" s="379"/>
      <c r="D1786" s="389"/>
      <c r="E1786" s="813"/>
      <c r="F1786" s="386"/>
      <c r="G1786" s="289"/>
    </row>
    <row r="1787" spans="1:7" s="382" customFormat="1" ht="14.45" customHeight="1">
      <c r="A1787" s="390" t="s">
        <v>1501</v>
      </c>
      <c r="B1787" s="391" t="s">
        <v>1253</v>
      </c>
      <c r="C1787" s="379">
        <v>15.2</v>
      </c>
      <c r="D1787" s="389" t="s">
        <v>1</v>
      </c>
      <c r="E1787" s="813"/>
      <c r="F1787" s="386">
        <f>ROUND(C1787*E1787,2)</f>
        <v>0</v>
      </c>
      <c r="G1787" s="289"/>
    </row>
    <row r="1788" spans="1:7" s="382" customFormat="1" ht="14.45" customHeight="1">
      <c r="A1788" s="390" t="s">
        <v>1502</v>
      </c>
      <c r="B1788" s="411" t="s">
        <v>1516</v>
      </c>
      <c r="C1788" s="379">
        <v>1</v>
      </c>
      <c r="D1788" s="416" t="s">
        <v>957</v>
      </c>
      <c r="E1788" s="813"/>
      <c r="F1788" s="386">
        <f>ROUND(C1788*E1788,2)</f>
        <v>0</v>
      </c>
      <c r="G1788" s="289"/>
    </row>
    <row r="1789" spans="1:7" s="382" customFormat="1" ht="14.45" customHeight="1">
      <c r="A1789" s="390" t="s">
        <v>1503</v>
      </c>
      <c r="B1789" s="391" t="s">
        <v>1518</v>
      </c>
      <c r="C1789" s="417">
        <v>22.6</v>
      </c>
      <c r="D1789" s="389" t="s">
        <v>1227</v>
      </c>
      <c r="E1789" s="813"/>
      <c r="F1789" s="386">
        <f>ROUND(C1789*E1789,2)</f>
        <v>0</v>
      </c>
      <c r="G1789" s="289"/>
    </row>
    <row r="1790" spans="1:7" s="382" customFormat="1" ht="14.45" customHeight="1">
      <c r="A1790" s="418"/>
      <c r="B1790" s="410"/>
      <c r="C1790" s="379"/>
      <c r="D1790" s="389"/>
      <c r="E1790" s="813"/>
      <c r="F1790" s="386"/>
      <c r="G1790" s="289"/>
    </row>
    <row r="1791" spans="1:7" s="382" customFormat="1" ht="14.45" customHeight="1">
      <c r="A1791" s="387">
        <v>3.7</v>
      </c>
      <c r="B1791" s="419" t="s">
        <v>1254</v>
      </c>
      <c r="C1791" s="379"/>
      <c r="D1791" s="389"/>
      <c r="E1791" s="813"/>
      <c r="F1791" s="386"/>
      <c r="G1791" s="289"/>
    </row>
    <row r="1792" spans="1:7" s="382" customFormat="1" ht="14.45" customHeight="1">
      <c r="A1792" s="390" t="s">
        <v>1311</v>
      </c>
      <c r="B1792" s="391" t="s">
        <v>1255</v>
      </c>
      <c r="C1792" s="417">
        <v>23.25</v>
      </c>
      <c r="D1792" s="389" t="s">
        <v>1227</v>
      </c>
      <c r="E1792" s="813"/>
      <c r="F1792" s="386">
        <f>ROUND(C1792*E1792,2)</f>
        <v>0</v>
      </c>
      <c r="G1792" s="289"/>
    </row>
    <row r="1793" spans="1:8" s="382" customFormat="1" ht="14.45" customHeight="1">
      <c r="A1793" s="390" t="s">
        <v>1312</v>
      </c>
      <c r="B1793" s="391" t="s">
        <v>1517</v>
      </c>
      <c r="C1793" s="417">
        <v>23.25</v>
      </c>
      <c r="D1793" s="389" t="s">
        <v>1227</v>
      </c>
      <c r="E1793" s="813"/>
      <c r="F1793" s="386">
        <f>ROUND(C1793*E1793,2)</f>
        <v>0</v>
      </c>
      <c r="G1793" s="289"/>
    </row>
    <row r="1794" spans="1:8" s="382" customFormat="1" ht="14.45" customHeight="1">
      <c r="A1794" s="377"/>
      <c r="B1794" s="420"/>
      <c r="C1794" s="379"/>
      <c r="D1794" s="421"/>
      <c r="E1794" s="813"/>
      <c r="F1794" s="386"/>
      <c r="G1794" s="289"/>
    </row>
    <row r="1795" spans="1:8" s="382" customFormat="1" ht="14.45" customHeight="1">
      <c r="A1795" s="387">
        <v>3.8</v>
      </c>
      <c r="B1795" s="419" t="s">
        <v>1256</v>
      </c>
      <c r="C1795" s="379"/>
      <c r="D1795" s="421"/>
      <c r="E1795" s="813"/>
      <c r="F1795" s="386"/>
      <c r="G1795" s="289"/>
    </row>
    <row r="1796" spans="1:8" s="382" customFormat="1" ht="14.45" customHeight="1">
      <c r="A1796" s="390" t="s">
        <v>1313</v>
      </c>
      <c r="B1796" s="391" t="s">
        <v>1257</v>
      </c>
      <c r="C1796" s="417">
        <v>1</v>
      </c>
      <c r="D1796" s="422" t="s">
        <v>957</v>
      </c>
      <c r="E1796" s="813"/>
      <c r="F1796" s="386">
        <f t="shared" ref="F1796:F1806" si="259">ROUND(C1796*E1796,2)</f>
        <v>0</v>
      </c>
      <c r="G1796" s="289"/>
    </row>
    <row r="1797" spans="1:8" s="382" customFormat="1" ht="14.45" customHeight="1">
      <c r="A1797" s="390" t="s">
        <v>1314</v>
      </c>
      <c r="B1797" s="391" t="s">
        <v>1519</v>
      </c>
      <c r="C1797" s="417">
        <v>1</v>
      </c>
      <c r="D1797" s="422" t="s">
        <v>957</v>
      </c>
      <c r="E1797" s="813"/>
      <c r="F1797" s="386">
        <f t="shared" si="259"/>
        <v>0</v>
      </c>
      <c r="G1797" s="289"/>
    </row>
    <row r="1798" spans="1:8" s="382" customFormat="1" ht="14.45" customHeight="1">
      <c r="A1798" s="390" t="s">
        <v>1504</v>
      </c>
      <c r="B1798" s="391" t="s">
        <v>1521</v>
      </c>
      <c r="C1798" s="417">
        <v>1</v>
      </c>
      <c r="D1798" s="422" t="s">
        <v>957</v>
      </c>
      <c r="E1798" s="813"/>
      <c r="F1798" s="386">
        <f t="shared" si="259"/>
        <v>0</v>
      </c>
      <c r="G1798" s="289"/>
    </row>
    <row r="1799" spans="1:8" s="382" customFormat="1" ht="14.45" customHeight="1">
      <c r="A1799" s="390" t="s">
        <v>1505</v>
      </c>
      <c r="B1799" s="391" t="s">
        <v>1520</v>
      </c>
      <c r="C1799" s="417">
        <v>1</v>
      </c>
      <c r="D1799" s="422" t="s">
        <v>957</v>
      </c>
      <c r="E1799" s="813"/>
      <c r="F1799" s="386">
        <f t="shared" si="259"/>
        <v>0</v>
      </c>
      <c r="G1799" s="289"/>
    </row>
    <row r="1800" spans="1:8" s="382" customFormat="1" ht="14.45" customHeight="1">
      <c r="A1800" s="390" t="s">
        <v>1506</v>
      </c>
      <c r="B1800" s="391" t="s">
        <v>1258</v>
      </c>
      <c r="C1800" s="417">
        <v>1</v>
      </c>
      <c r="D1800" s="422" t="s">
        <v>957</v>
      </c>
      <c r="E1800" s="813"/>
      <c r="F1800" s="386">
        <f t="shared" si="259"/>
        <v>0</v>
      </c>
      <c r="G1800" s="289"/>
    </row>
    <row r="1801" spans="1:8" s="402" customFormat="1" ht="14.45" customHeight="1">
      <c r="A1801" s="403" t="s">
        <v>1507</v>
      </c>
      <c r="B1801" s="423" t="s">
        <v>1259</v>
      </c>
      <c r="C1801" s="417">
        <v>2</v>
      </c>
      <c r="D1801" s="422" t="s">
        <v>957</v>
      </c>
      <c r="E1801" s="813"/>
      <c r="F1801" s="386">
        <f t="shared" si="259"/>
        <v>0</v>
      </c>
      <c r="G1801" s="289"/>
    </row>
    <row r="1802" spans="1:8" s="402" customFormat="1" ht="14.45" customHeight="1">
      <c r="A1802" s="403" t="s">
        <v>1508</v>
      </c>
      <c r="B1802" s="423" t="s">
        <v>1515</v>
      </c>
      <c r="C1802" s="417">
        <v>1</v>
      </c>
      <c r="D1802" s="422" t="s">
        <v>957</v>
      </c>
      <c r="E1802" s="813"/>
      <c r="F1802" s="386">
        <f t="shared" si="259"/>
        <v>0</v>
      </c>
      <c r="G1802" s="289"/>
    </row>
    <row r="1803" spans="1:8" s="382" customFormat="1" ht="14.45" customHeight="1">
      <c r="A1803" s="390" t="s">
        <v>1509</v>
      </c>
      <c r="B1803" s="391" t="s">
        <v>1260</v>
      </c>
      <c r="C1803" s="417">
        <v>1</v>
      </c>
      <c r="D1803" s="422" t="s">
        <v>957</v>
      </c>
      <c r="E1803" s="813"/>
      <c r="F1803" s="381">
        <f t="shared" si="259"/>
        <v>0</v>
      </c>
      <c r="G1803" s="289"/>
    </row>
    <row r="1804" spans="1:8" s="382" customFormat="1" ht="14.45" customHeight="1">
      <c r="A1804" s="390" t="s">
        <v>1510</v>
      </c>
      <c r="B1804" s="393" t="s">
        <v>1261</v>
      </c>
      <c r="C1804" s="424">
        <v>1</v>
      </c>
      <c r="D1804" s="422" t="s">
        <v>957</v>
      </c>
      <c r="E1804" s="813"/>
      <c r="F1804" s="386">
        <f t="shared" si="259"/>
        <v>0</v>
      </c>
      <c r="G1804" s="289"/>
    </row>
    <row r="1805" spans="1:8" s="382" customFormat="1" ht="14.45" customHeight="1">
      <c r="A1805" s="390" t="s">
        <v>1511</v>
      </c>
      <c r="B1805" s="391" t="s">
        <v>1262</v>
      </c>
      <c r="C1805" s="417">
        <v>1</v>
      </c>
      <c r="D1805" s="380" t="s">
        <v>36</v>
      </c>
      <c r="E1805" s="813"/>
      <c r="F1805" s="386">
        <f t="shared" si="259"/>
        <v>0</v>
      </c>
      <c r="G1805" s="289"/>
      <c r="H1805" s="428"/>
    </row>
    <row r="1806" spans="1:8" s="382" customFormat="1" ht="14.45" customHeight="1">
      <c r="A1806" s="390" t="s">
        <v>1512</v>
      </c>
      <c r="B1806" s="391" t="s">
        <v>1513</v>
      </c>
      <c r="C1806" s="417">
        <v>1</v>
      </c>
      <c r="D1806" s="422" t="s">
        <v>36</v>
      </c>
      <c r="E1806" s="813"/>
      <c r="F1806" s="386">
        <f t="shared" si="259"/>
        <v>0</v>
      </c>
      <c r="G1806" s="289"/>
    </row>
    <row r="1807" spans="1:8" s="382" customFormat="1" ht="14.45" customHeight="1">
      <c r="A1807" s="429"/>
      <c r="B1807" s="430"/>
      <c r="C1807" s="431"/>
      <c r="D1807" s="432"/>
      <c r="E1807" s="813"/>
      <c r="F1807" s="386"/>
      <c r="G1807" s="289"/>
    </row>
    <row r="1808" spans="1:8" s="382" customFormat="1" ht="14.45" customHeight="1">
      <c r="A1808" s="387">
        <v>3.9</v>
      </c>
      <c r="B1808" s="388" t="s">
        <v>1263</v>
      </c>
      <c r="C1808" s="379"/>
      <c r="D1808" s="385"/>
      <c r="E1808" s="813"/>
      <c r="F1808" s="386"/>
      <c r="G1808" s="289"/>
    </row>
    <row r="1809" spans="1:10" s="382" customFormat="1" ht="14.45" customHeight="1">
      <c r="A1809" s="390" t="s">
        <v>1315</v>
      </c>
      <c r="B1809" s="391" t="s">
        <v>1467</v>
      </c>
      <c r="C1809" s="417">
        <v>4</v>
      </c>
      <c r="D1809" s="422" t="s">
        <v>957</v>
      </c>
      <c r="E1809" s="813"/>
      <c r="F1809" s="386">
        <f>ROUND(C1809*E1809,2)</f>
        <v>0</v>
      </c>
      <c r="G1809" s="289"/>
    </row>
    <row r="1810" spans="1:10" s="382" customFormat="1" ht="14.45" customHeight="1">
      <c r="A1810" s="390" t="s">
        <v>1316</v>
      </c>
      <c r="B1810" s="391" t="s">
        <v>1468</v>
      </c>
      <c r="C1810" s="417">
        <v>1</v>
      </c>
      <c r="D1810" s="422" t="s">
        <v>957</v>
      </c>
      <c r="E1810" s="813"/>
      <c r="F1810" s="386">
        <f>ROUND(C1810*E1810,2)</f>
        <v>0</v>
      </c>
      <c r="G1810" s="289"/>
    </row>
    <row r="1811" spans="1:10" s="382" customFormat="1" ht="14.45" customHeight="1">
      <c r="A1811" s="390" t="s">
        <v>1317</v>
      </c>
      <c r="B1811" s="391" t="s">
        <v>1218</v>
      </c>
      <c r="C1811" s="417">
        <v>1</v>
      </c>
      <c r="D1811" s="422" t="s">
        <v>957</v>
      </c>
      <c r="E1811" s="813"/>
      <c r="F1811" s="386">
        <f>ROUND(C1811*E1811,2)</f>
        <v>0</v>
      </c>
      <c r="G1811" s="289"/>
    </row>
    <row r="1812" spans="1:10" s="382" customFormat="1" ht="27.75" customHeight="1">
      <c r="A1812" s="390" t="s">
        <v>1318</v>
      </c>
      <c r="B1812" s="411" t="s">
        <v>1470</v>
      </c>
      <c r="C1812" s="417">
        <v>1</v>
      </c>
      <c r="D1812" s="422" t="s">
        <v>957</v>
      </c>
      <c r="E1812" s="813"/>
      <c r="F1812" s="386">
        <f>ROUND(C1812*E1812,2)</f>
        <v>0</v>
      </c>
      <c r="G1812" s="289"/>
    </row>
    <row r="1813" spans="1:10" s="382" customFormat="1" ht="14.45" customHeight="1">
      <c r="A1813" s="390"/>
      <c r="B1813" s="410"/>
      <c r="C1813" s="379"/>
      <c r="D1813" s="385"/>
      <c r="E1813" s="813"/>
      <c r="F1813" s="386"/>
      <c r="G1813" s="289"/>
    </row>
    <row r="1814" spans="1:10" s="382" customFormat="1" ht="14.45" customHeight="1">
      <c r="A1814" s="433">
        <v>3.1</v>
      </c>
      <c r="B1814" s="434" t="s">
        <v>1264</v>
      </c>
      <c r="C1814" s="379">
        <v>1</v>
      </c>
      <c r="D1814" s="422" t="s">
        <v>957</v>
      </c>
      <c r="E1814" s="813"/>
      <c r="F1814" s="386">
        <f>ROUND(C1814*E1814,2)</f>
        <v>0</v>
      </c>
      <c r="G1814" s="289"/>
    </row>
    <row r="1815" spans="1:10" s="348" customFormat="1">
      <c r="A1815" s="343"/>
      <c r="B1815" s="435"/>
      <c r="C1815" s="345"/>
      <c r="D1815" s="346"/>
      <c r="E1815" s="235"/>
      <c r="F1815" s="242"/>
      <c r="G1815" s="289"/>
      <c r="J1815" s="342"/>
    </row>
    <row r="1816" spans="1:10" s="359" customFormat="1">
      <c r="A1816" s="356">
        <v>4</v>
      </c>
      <c r="B1816" s="338" t="s">
        <v>1198</v>
      </c>
      <c r="C1816" s="371"/>
      <c r="D1816" s="340"/>
      <c r="E1816" s="811"/>
      <c r="F1816" s="355"/>
      <c r="G1816" s="289"/>
    </row>
    <row r="1817" spans="1:10" s="358" customFormat="1">
      <c r="A1817" s="356">
        <v>4.0999999999999996</v>
      </c>
      <c r="B1817" s="357" t="s">
        <v>33</v>
      </c>
      <c r="C1817" s="345"/>
      <c r="D1817" s="346"/>
      <c r="E1817" s="808"/>
      <c r="F1817" s="347"/>
      <c r="G1817" s="289"/>
      <c r="J1817" s="359"/>
    </row>
    <row r="1818" spans="1:10" s="358" customFormat="1">
      <c r="A1818" s="360" t="s">
        <v>148</v>
      </c>
      <c r="B1818" s="349" t="s">
        <v>1496</v>
      </c>
      <c r="C1818" s="345">
        <v>20.23</v>
      </c>
      <c r="D1818" s="346" t="s">
        <v>1228</v>
      </c>
      <c r="E1818" s="806"/>
      <c r="F1818" s="347">
        <f t="shared" ref="F1818:F1821" si="260">ROUND(C1818*E1818,2)</f>
        <v>0</v>
      </c>
      <c r="G1818" s="289"/>
    </row>
    <row r="1819" spans="1:10" s="358" customFormat="1" ht="25.5">
      <c r="A1819" s="360" t="s">
        <v>149</v>
      </c>
      <c r="B1819" s="373" t="s">
        <v>1200</v>
      </c>
      <c r="C1819" s="345">
        <v>12.96</v>
      </c>
      <c r="D1819" s="367" t="s">
        <v>1229</v>
      </c>
      <c r="E1819" s="806"/>
      <c r="F1819" s="347">
        <f t="shared" si="260"/>
        <v>0</v>
      </c>
      <c r="G1819" s="289"/>
      <c r="H1819" s="345"/>
      <c r="I1819" s="361"/>
      <c r="J1819" s="359"/>
    </row>
    <row r="1820" spans="1:10" s="358" customFormat="1">
      <c r="A1820" s="360" t="s">
        <v>150</v>
      </c>
      <c r="B1820" s="349" t="s">
        <v>1201</v>
      </c>
      <c r="C1820" s="345">
        <v>0.43</v>
      </c>
      <c r="D1820" s="367" t="s">
        <v>1229</v>
      </c>
      <c r="E1820" s="806"/>
      <c r="F1820" s="347">
        <f t="shared" si="260"/>
        <v>0</v>
      </c>
      <c r="G1820" s="289"/>
      <c r="H1820" s="345"/>
      <c r="I1820" s="361"/>
      <c r="J1820" s="359"/>
    </row>
    <row r="1821" spans="1:10" s="358" customFormat="1" ht="26.25" customHeight="1">
      <c r="A1821" s="362" t="s">
        <v>151</v>
      </c>
      <c r="B1821" s="665" t="s">
        <v>1202</v>
      </c>
      <c r="C1821" s="364">
        <v>9.4499999999999993</v>
      </c>
      <c r="D1821" s="581" t="s">
        <v>1141</v>
      </c>
      <c r="E1821" s="809"/>
      <c r="F1821" s="366">
        <f t="shared" si="260"/>
        <v>0</v>
      </c>
      <c r="G1821" s="289"/>
      <c r="J1821" s="359"/>
    </row>
    <row r="1822" spans="1:10" s="348" customFormat="1">
      <c r="A1822" s="360"/>
      <c r="B1822" s="349"/>
      <c r="C1822" s="345"/>
      <c r="D1822" s="367"/>
      <c r="E1822" s="806"/>
      <c r="F1822" s="347"/>
      <c r="G1822" s="289"/>
      <c r="J1822" s="342"/>
    </row>
    <row r="1823" spans="1:10" s="358" customFormat="1" ht="12" customHeight="1">
      <c r="A1823" s="356">
        <v>4.2</v>
      </c>
      <c r="B1823" s="338" t="s">
        <v>1232</v>
      </c>
      <c r="C1823" s="345"/>
      <c r="D1823" s="367"/>
      <c r="E1823" s="806"/>
      <c r="F1823" s="347"/>
      <c r="G1823" s="289"/>
      <c r="J1823" s="359"/>
    </row>
    <row r="1824" spans="1:10" s="358" customFormat="1">
      <c r="A1824" s="360" t="s">
        <v>1319</v>
      </c>
      <c r="B1824" s="349" t="s">
        <v>1203</v>
      </c>
      <c r="C1824" s="345">
        <v>0.56999999999999995</v>
      </c>
      <c r="D1824" s="346" t="s">
        <v>1116</v>
      </c>
      <c r="E1824" s="806"/>
      <c r="F1824" s="347">
        <f t="shared" ref="F1824:F1833" si="261">ROUND(C1824*E1824,2)</f>
        <v>0</v>
      </c>
      <c r="G1824" s="289"/>
      <c r="H1824" s="436"/>
      <c r="J1824" s="359"/>
    </row>
    <row r="1825" spans="1:27" s="358" customFormat="1">
      <c r="A1825" s="360" t="s">
        <v>1320</v>
      </c>
      <c r="B1825" s="349" t="s">
        <v>1204</v>
      </c>
      <c r="C1825" s="345">
        <v>4.71</v>
      </c>
      <c r="D1825" s="346" t="s">
        <v>1116</v>
      </c>
      <c r="E1825" s="806"/>
      <c r="F1825" s="347">
        <f t="shared" ref="F1825:F1826" si="262">ROUND(E1825*C1825,2)</f>
        <v>0</v>
      </c>
      <c r="G1825" s="289"/>
      <c r="H1825" s="437"/>
      <c r="J1825" s="359"/>
    </row>
    <row r="1826" spans="1:27" s="358" customFormat="1">
      <c r="A1826" s="360" t="s">
        <v>1321</v>
      </c>
      <c r="B1826" s="349" t="s">
        <v>1220</v>
      </c>
      <c r="C1826" s="345">
        <v>2.19</v>
      </c>
      <c r="D1826" s="346" t="s">
        <v>1116</v>
      </c>
      <c r="E1826" s="806"/>
      <c r="F1826" s="347">
        <f t="shared" si="262"/>
        <v>0</v>
      </c>
      <c r="G1826" s="289"/>
      <c r="H1826" s="437"/>
      <c r="J1826" s="359"/>
    </row>
    <row r="1827" spans="1:27" s="358" customFormat="1">
      <c r="A1827" s="360" t="s">
        <v>1322</v>
      </c>
      <c r="B1827" s="349" t="s">
        <v>1205</v>
      </c>
      <c r="C1827" s="345">
        <v>0.62</v>
      </c>
      <c r="D1827" s="346" t="s">
        <v>1116</v>
      </c>
      <c r="E1827" s="806"/>
      <c r="F1827" s="347">
        <f t="shared" si="261"/>
        <v>0</v>
      </c>
      <c r="G1827" s="289"/>
      <c r="J1827" s="359"/>
    </row>
    <row r="1828" spans="1:27" s="358" customFormat="1">
      <c r="A1828" s="360" t="s">
        <v>1323</v>
      </c>
      <c r="B1828" s="349" t="s">
        <v>1233</v>
      </c>
      <c r="C1828" s="345">
        <v>1.05</v>
      </c>
      <c r="D1828" s="346" t="s">
        <v>1116</v>
      </c>
      <c r="E1828" s="806"/>
      <c r="F1828" s="347">
        <f t="shared" si="261"/>
        <v>0</v>
      </c>
      <c r="G1828" s="289"/>
      <c r="J1828" s="359"/>
    </row>
    <row r="1829" spans="1:27" s="358" customFormat="1">
      <c r="A1829" s="360" t="s">
        <v>1324</v>
      </c>
      <c r="B1829" s="349" t="s">
        <v>1223</v>
      </c>
      <c r="C1829" s="345">
        <v>0.19</v>
      </c>
      <c r="D1829" s="346" t="s">
        <v>1116</v>
      </c>
      <c r="E1829" s="806"/>
      <c r="F1829" s="347">
        <f t="shared" si="261"/>
        <v>0</v>
      </c>
      <c r="G1829" s="289"/>
      <c r="J1829" s="359"/>
    </row>
    <row r="1830" spans="1:27" s="358" customFormat="1">
      <c r="A1830" s="360" t="s">
        <v>1325</v>
      </c>
      <c r="B1830" s="349" t="s">
        <v>1224</v>
      </c>
      <c r="C1830" s="345">
        <v>0.13</v>
      </c>
      <c r="D1830" s="346" t="s">
        <v>1116</v>
      </c>
      <c r="E1830" s="806"/>
      <c r="F1830" s="347">
        <f t="shared" si="261"/>
        <v>0</v>
      </c>
      <c r="G1830" s="289"/>
      <c r="H1830" s="345"/>
      <c r="J1830" s="359"/>
    </row>
    <row r="1831" spans="1:27" s="358" customFormat="1">
      <c r="A1831" s="360" t="s">
        <v>1326</v>
      </c>
      <c r="B1831" s="349" t="s">
        <v>1225</v>
      </c>
      <c r="C1831" s="345">
        <v>0.15</v>
      </c>
      <c r="D1831" s="346" t="s">
        <v>1116</v>
      </c>
      <c r="E1831" s="806"/>
      <c r="F1831" s="347">
        <f t="shared" si="261"/>
        <v>0</v>
      </c>
      <c r="G1831" s="289"/>
      <c r="H1831" s="345"/>
      <c r="J1831" s="359"/>
    </row>
    <row r="1832" spans="1:27" s="358" customFormat="1">
      <c r="A1832" s="360" t="s">
        <v>1327</v>
      </c>
      <c r="B1832" s="349" t="s">
        <v>1206</v>
      </c>
      <c r="C1832" s="345">
        <v>0.7</v>
      </c>
      <c r="D1832" s="346" t="s">
        <v>1116</v>
      </c>
      <c r="E1832" s="806"/>
      <c r="F1832" s="347">
        <f t="shared" si="261"/>
        <v>0</v>
      </c>
      <c r="G1832" s="289"/>
      <c r="J1832" s="359"/>
    </row>
    <row r="1833" spans="1:27" s="358" customFormat="1">
      <c r="A1833" s="360" t="s">
        <v>1328</v>
      </c>
      <c r="B1833" s="349" t="s">
        <v>1234</v>
      </c>
      <c r="C1833" s="345">
        <v>4.7</v>
      </c>
      <c r="D1833" s="346" t="s">
        <v>1116</v>
      </c>
      <c r="E1833" s="806"/>
      <c r="F1833" s="347">
        <f t="shared" si="261"/>
        <v>0</v>
      </c>
      <c r="G1833" s="289"/>
      <c r="J1833" s="359"/>
    </row>
    <row r="1834" spans="1:27" s="358" customFormat="1" ht="25.5">
      <c r="A1834" s="360" t="s">
        <v>1329</v>
      </c>
      <c r="B1834" s="349" t="s">
        <v>1207</v>
      </c>
      <c r="C1834" s="345">
        <v>15.94</v>
      </c>
      <c r="D1834" s="346" t="s">
        <v>1159</v>
      </c>
      <c r="E1834" s="806"/>
      <c r="F1834" s="347">
        <f>ROUND(C1834*E1834,2)</f>
        <v>0</v>
      </c>
      <c r="G1834" s="289"/>
      <c r="J1834" s="359"/>
    </row>
    <row r="1835" spans="1:27" s="348" customFormat="1">
      <c r="A1835" s="360"/>
      <c r="B1835" s="349"/>
      <c r="C1835" s="345"/>
      <c r="D1835" s="346"/>
      <c r="E1835" s="806"/>
      <c r="F1835" s="347"/>
      <c r="G1835" s="289"/>
      <c r="J1835" s="342"/>
    </row>
    <row r="1836" spans="1:27" s="358" customFormat="1" ht="12" customHeight="1">
      <c r="A1836" s="356">
        <v>4.3</v>
      </c>
      <c r="B1836" s="338" t="s">
        <v>345</v>
      </c>
      <c r="C1836" s="345"/>
      <c r="D1836" s="367"/>
      <c r="E1836" s="806"/>
      <c r="F1836" s="347"/>
      <c r="G1836" s="289"/>
      <c r="J1836" s="359"/>
    </row>
    <row r="1837" spans="1:27" s="358" customFormat="1">
      <c r="A1837" s="360" t="s">
        <v>1330</v>
      </c>
      <c r="B1837" s="349" t="s">
        <v>1208</v>
      </c>
      <c r="C1837" s="345">
        <v>15.72</v>
      </c>
      <c r="D1837" s="346" t="s">
        <v>1159</v>
      </c>
      <c r="E1837" s="806"/>
      <c r="F1837" s="347">
        <f t="shared" ref="F1837:F1838" si="263">ROUND(E1837*C1837,2)</f>
        <v>0</v>
      </c>
      <c r="G1837" s="289"/>
      <c r="J1837" s="359"/>
    </row>
    <row r="1838" spans="1:27" s="358" customFormat="1">
      <c r="A1838" s="360" t="s">
        <v>1331</v>
      </c>
      <c r="B1838" s="349" t="s">
        <v>1209</v>
      </c>
      <c r="C1838" s="345">
        <v>64.97</v>
      </c>
      <c r="D1838" s="346" t="s">
        <v>1159</v>
      </c>
      <c r="E1838" s="806"/>
      <c r="F1838" s="347">
        <f t="shared" si="263"/>
        <v>0</v>
      </c>
      <c r="G1838" s="289"/>
      <c r="J1838" s="359"/>
    </row>
    <row r="1839" spans="1:27" s="358" customFormat="1">
      <c r="A1839" s="360"/>
      <c r="B1839" s="349"/>
      <c r="C1839" s="345"/>
      <c r="D1839" s="346"/>
      <c r="E1839" s="806"/>
      <c r="F1839" s="347"/>
      <c r="G1839" s="289"/>
      <c r="J1839" s="359"/>
    </row>
    <row r="1840" spans="1:27" s="441" customFormat="1" ht="13.5" customHeight="1">
      <c r="A1840" s="356">
        <v>4.4000000000000004</v>
      </c>
      <c r="B1840" s="438" t="s">
        <v>200</v>
      </c>
      <c r="C1840" s="345"/>
      <c r="D1840" s="439"/>
      <c r="E1840" s="817"/>
      <c r="F1840" s="440"/>
      <c r="G1840" s="289"/>
      <c r="H1840" s="361"/>
      <c r="I1840" s="358"/>
      <c r="J1840" s="358"/>
      <c r="K1840" s="358"/>
      <c r="L1840" s="358"/>
      <c r="M1840" s="358"/>
      <c r="N1840" s="358"/>
      <c r="O1840" s="358"/>
      <c r="P1840" s="358"/>
      <c r="Q1840" s="358"/>
      <c r="R1840" s="358"/>
      <c r="S1840" s="358"/>
      <c r="T1840" s="358"/>
      <c r="U1840" s="358"/>
      <c r="V1840" s="358"/>
      <c r="W1840" s="358"/>
      <c r="X1840" s="358"/>
      <c r="Y1840" s="358"/>
      <c r="Z1840" s="358"/>
      <c r="AA1840" s="358"/>
    </row>
    <row r="1841" spans="1:27" s="358" customFormat="1">
      <c r="A1841" s="360" t="s">
        <v>1332</v>
      </c>
      <c r="B1841" s="349" t="s">
        <v>1210</v>
      </c>
      <c r="C1841" s="345">
        <v>107.29</v>
      </c>
      <c r="D1841" s="346" t="s">
        <v>1159</v>
      </c>
      <c r="E1841" s="806"/>
      <c r="F1841" s="347">
        <f t="shared" ref="F1841:F1849" si="264">ROUND(E1841*C1841,2)</f>
        <v>0</v>
      </c>
      <c r="G1841" s="289"/>
      <c r="J1841" s="359"/>
    </row>
    <row r="1842" spans="1:27" s="358" customFormat="1">
      <c r="A1842" s="360" t="s">
        <v>1333</v>
      </c>
      <c r="B1842" s="349" t="s">
        <v>1150</v>
      </c>
      <c r="C1842" s="345">
        <v>48.99</v>
      </c>
      <c r="D1842" s="346" t="s">
        <v>1159</v>
      </c>
      <c r="E1842" s="806"/>
      <c r="F1842" s="347">
        <f t="shared" si="264"/>
        <v>0</v>
      </c>
      <c r="G1842" s="289"/>
      <c r="J1842" s="359"/>
    </row>
    <row r="1843" spans="1:27" s="358" customFormat="1">
      <c r="A1843" s="360" t="s">
        <v>1334</v>
      </c>
      <c r="B1843" s="349" t="s">
        <v>1211</v>
      </c>
      <c r="C1843" s="345">
        <v>31.3</v>
      </c>
      <c r="D1843" s="346" t="s">
        <v>1159</v>
      </c>
      <c r="E1843" s="806"/>
      <c r="F1843" s="347">
        <f t="shared" si="264"/>
        <v>0</v>
      </c>
      <c r="G1843" s="289"/>
      <c r="J1843" s="359"/>
    </row>
    <row r="1844" spans="1:27" s="358" customFormat="1">
      <c r="A1844" s="360" t="s">
        <v>1335</v>
      </c>
      <c r="B1844" s="349" t="s">
        <v>1212</v>
      </c>
      <c r="C1844" s="345">
        <v>35</v>
      </c>
      <c r="D1844" s="346" t="s">
        <v>1159</v>
      </c>
      <c r="E1844" s="806"/>
      <c r="F1844" s="347">
        <f t="shared" si="264"/>
        <v>0</v>
      </c>
      <c r="G1844" s="289"/>
      <c r="J1844" s="359"/>
    </row>
    <row r="1845" spans="1:27" s="358" customFormat="1">
      <c r="A1845" s="360" t="s">
        <v>1336</v>
      </c>
      <c r="B1845" s="349" t="s">
        <v>1153</v>
      </c>
      <c r="C1845" s="345">
        <v>82.32</v>
      </c>
      <c r="D1845" s="346" t="s">
        <v>1</v>
      </c>
      <c r="E1845" s="806"/>
      <c r="F1845" s="347">
        <f t="shared" si="264"/>
        <v>0</v>
      </c>
      <c r="G1845" s="289"/>
      <c r="J1845" s="359"/>
    </row>
    <row r="1846" spans="1:27" s="358" customFormat="1">
      <c r="A1846" s="360" t="s">
        <v>1337</v>
      </c>
      <c r="B1846" s="349" t="s">
        <v>1161</v>
      </c>
      <c r="C1846" s="345">
        <v>20</v>
      </c>
      <c r="D1846" s="346" t="s">
        <v>1</v>
      </c>
      <c r="E1846" s="806"/>
      <c r="F1846" s="347">
        <f t="shared" si="264"/>
        <v>0</v>
      </c>
      <c r="G1846" s="289"/>
      <c r="J1846" s="359"/>
    </row>
    <row r="1847" spans="1:27" s="358" customFormat="1">
      <c r="A1847" s="360" t="s">
        <v>1338</v>
      </c>
      <c r="B1847" s="349" t="s">
        <v>1213</v>
      </c>
      <c r="C1847" s="345">
        <v>18.399999999999999</v>
      </c>
      <c r="D1847" s="346" t="s">
        <v>1</v>
      </c>
      <c r="E1847" s="806"/>
      <c r="F1847" s="347">
        <f t="shared" si="264"/>
        <v>0</v>
      </c>
      <c r="G1847" s="289"/>
      <c r="J1847" s="359"/>
    </row>
    <row r="1848" spans="1:27" s="358" customFormat="1">
      <c r="A1848" s="360" t="s">
        <v>1339</v>
      </c>
      <c r="B1848" s="349" t="s">
        <v>1214</v>
      </c>
      <c r="C1848" s="345">
        <v>2</v>
      </c>
      <c r="D1848" s="346" t="s">
        <v>957</v>
      </c>
      <c r="E1848" s="806"/>
      <c r="F1848" s="347">
        <f t="shared" si="264"/>
        <v>0</v>
      </c>
      <c r="G1848" s="289"/>
      <c r="J1848" s="359"/>
    </row>
    <row r="1849" spans="1:27" s="358" customFormat="1">
      <c r="A1849" s="360" t="s">
        <v>1340</v>
      </c>
      <c r="B1849" s="349" t="s">
        <v>1215</v>
      </c>
      <c r="C1849" s="345">
        <v>160.74</v>
      </c>
      <c r="D1849" s="346" t="s">
        <v>1159</v>
      </c>
      <c r="E1849" s="806"/>
      <c r="F1849" s="347">
        <f t="shared" si="264"/>
        <v>0</v>
      </c>
      <c r="G1849" s="289"/>
      <c r="J1849" s="359"/>
    </row>
    <row r="1850" spans="1:27" s="358" customFormat="1">
      <c r="A1850" s="360"/>
      <c r="B1850" s="349"/>
      <c r="C1850" s="345"/>
      <c r="D1850" s="346"/>
      <c r="E1850" s="806"/>
      <c r="F1850" s="347">
        <v>0</v>
      </c>
      <c r="G1850" s="289"/>
      <c r="J1850" s="359"/>
    </row>
    <row r="1851" spans="1:27" s="402" customFormat="1">
      <c r="A1851" s="442">
        <v>4.5</v>
      </c>
      <c r="B1851" s="443" t="s">
        <v>1216</v>
      </c>
      <c r="C1851" s="444"/>
      <c r="D1851" s="445"/>
      <c r="E1851" s="818"/>
      <c r="F1851" s="446">
        <v>0</v>
      </c>
      <c r="G1851" s="289"/>
      <c r="H1851" s="351"/>
      <c r="I1851" s="348"/>
      <c r="J1851" s="348"/>
      <c r="K1851" s="348"/>
      <c r="L1851" s="348"/>
      <c r="M1851" s="348"/>
      <c r="N1851" s="348"/>
      <c r="O1851" s="348"/>
      <c r="P1851" s="348"/>
      <c r="Q1851" s="348"/>
      <c r="R1851" s="348"/>
      <c r="S1851" s="348"/>
      <c r="T1851" s="348"/>
      <c r="U1851" s="348"/>
      <c r="V1851" s="348"/>
      <c r="W1851" s="348"/>
      <c r="X1851" s="348"/>
      <c r="Y1851" s="348"/>
      <c r="Z1851" s="348"/>
      <c r="AA1851" s="348"/>
    </row>
    <row r="1852" spans="1:27" s="348" customFormat="1" ht="24.75" customHeight="1">
      <c r="A1852" s="360" t="s">
        <v>1703</v>
      </c>
      <c r="B1852" s="349" t="s">
        <v>1226</v>
      </c>
      <c r="C1852" s="345">
        <v>1</v>
      </c>
      <c r="D1852" s="346" t="s">
        <v>957</v>
      </c>
      <c r="E1852" s="806"/>
      <c r="F1852" s="347">
        <f t="shared" ref="F1852" si="265">+ROUND(C1852*E1852,2)</f>
        <v>0</v>
      </c>
      <c r="G1852" s="289"/>
      <c r="J1852" s="342"/>
    </row>
    <row r="1853" spans="1:27" s="348" customFormat="1" ht="26.25" customHeight="1">
      <c r="A1853" s="360" t="s">
        <v>1704</v>
      </c>
      <c r="B1853" s="349" t="s">
        <v>1222</v>
      </c>
      <c r="C1853" s="345">
        <v>1</v>
      </c>
      <c r="D1853" s="346" t="s">
        <v>957</v>
      </c>
      <c r="E1853" s="806"/>
      <c r="F1853" s="347">
        <f t="shared" ref="F1853" si="266">ROUND(E1853*C1853,2)</f>
        <v>0</v>
      </c>
      <c r="G1853" s="289"/>
      <c r="J1853" s="342"/>
    </row>
    <row r="1854" spans="1:27" s="348" customFormat="1">
      <c r="A1854" s="360"/>
      <c r="B1854" s="349"/>
      <c r="C1854" s="345"/>
      <c r="D1854" s="346"/>
      <c r="E1854" s="806"/>
      <c r="F1854" s="347"/>
      <c r="G1854" s="289"/>
      <c r="J1854" s="342"/>
    </row>
    <row r="1855" spans="1:27" s="402" customFormat="1">
      <c r="A1855" s="442">
        <v>4.5999999999999996</v>
      </c>
      <c r="B1855" s="443" t="s">
        <v>680</v>
      </c>
      <c r="C1855" s="444"/>
      <c r="D1855" s="445"/>
      <c r="E1855" s="818"/>
      <c r="F1855" s="446">
        <v>0</v>
      </c>
      <c r="G1855" s="289"/>
      <c r="H1855" s="351"/>
      <c r="I1855" s="348"/>
      <c r="J1855" s="348"/>
      <c r="K1855" s="348"/>
      <c r="L1855" s="348"/>
      <c r="M1855" s="348"/>
      <c r="N1855" s="348"/>
      <c r="O1855" s="348"/>
      <c r="P1855" s="348"/>
      <c r="Q1855" s="348"/>
      <c r="R1855" s="348"/>
      <c r="S1855" s="348"/>
      <c r="T1855" s="348"/>
      <c r="U1855" s="348"/>
      <c r="V1855" s="348"/>
      <c r="W1855" s="348"/>
      <c r="X1855" s="348"/>
      <c r="Y1855" s="348"/>
      <c r="Z1855" s="348"/>
      <c r="AA1855" s="348"/>
    </row>
    <row r="1856" spans="1:27" s="348" customFormat="1" ht="25.5">
      <c r="A1856" s="360" t="s">
        <v>1341</v>
      </c>
      <c r="B1856" s="349" t="s">
        <v>1255</v>
      </c>
      <c r="C1856" s="345">
        <v>28.41</v>
      </c>
      <c r="D1856" s="346" t="s">
        <v>1227</v>
      </c>
      <c r="E1856" s="806"/>
      <c r="F1856" s="347">
        <f t="shared" ref="F1856" si="267">+ROUND(C1856*E1856,2)</f>
        <v>0</v>
      </c>
      <c r="G1856" s="289"/>
      <c r="J1856" s="342"/>
    </row>
    <row r="1857" spans="1:27" s="348" customFormat="1" ht="15.75" customHeight="1">
      <c r="A1857" s="360" t="s">
        <v>1342</v>
      </c>
      <c r="B1857" s="349" t="s">
        <v>1221</v>
      </c>
      <c r="C1857" s="345">
        <v>1</v>
      </c>
      <c r="D1857" s="346" t="s">
        <v>957</v>
      </c>
      <c r="E1857" s="806"/>
      <c r="F1857" s="347">
        <f t="shared" ref="F1857" si="268">ROUND(E1857*C1857,2)</f>
        <v>0</v>
      </c>
      <c r="G1857" s="289"/>
      <c r="I1857" s="351"/>
      <c r="J1857" s="342"/>
    </row>
    <row r="1858" spans="1:27" s="358" customFormat="1">
      <c r="A1858" s="360"/>
      <c r="B1858" s="349"/>
      <c r="C1858" s="345"/>
      <c r="D1858" s="346"/>
      <c r="E1858" s="806"/>
      <c r="F1858" s="347"/>
      <c r="G1858" s="289"/>
      <c r="J1858" s="359"/>
    </row>
    <row r="1859" spans="1:27" s="441" customFormat="1">
      <c r="A1859" s="447">
        <v>4.7</v>
      </c>
      <c r="B1859" s="438" t="s">
        <v>1217</v>
      </c>
      <c r="C1859" s="448"/>
      <c r="D1859" s="449"/>
      <c r="E1859" s="817"/>
      <c r="F1859" s="440"/>
      <c r="G1859" s="289"/>
      <c r="H1859" s="361"/>
      <c r="I1859" s="358"/>
      <c r="J1859" s="358"/>
      <c r="K1859" s="358"/>
      <c r="L1859" s="358"/>
      <c r="M1859" s="358"/>
      <c r="N1859" s="358"/>
      <c r="O1859" s="358"/>
      <c r="P1859" s="358"/>
      <c r="Q1859" s="358"/>
      <c r="R1859" s="358"/>
      <c r="S1859" s="358"/>
      <c r="T1859" s="358"/>
      <c r="U1859" s="358"/>
      <c r="V1859" s="358"/>
      <c r="W1859" s="358"/>
      <c r="X1859" s="358"/>
      <c r="Y1859" s="358"/>
      <c r="Z1859" s="358"/>
      <c r="AA1859" s="358"/>
    </row>
    <row r="1860" spans="1:27" s="358" customFormat="1">
      <c r="A1860" s="360" t="s">
        <v>1343</v>
      </c>
      <c r="B1860" s="349" t="s">
        <v>1467</v>
      </c>
      <c r="C1860" s="345">
        <v>4</v>
      </c>
      <c r="D1860" s="346" t="s">
        <v>957</v>
      </c>
      <c r="E1860" s="806"/>
      <c r="F1860" s="347">
        <f t="shared" ref="F1860:F1862" si="269">ROUND(E1860*C1860,2)</f>
        <v>0</v>
      </c>
      <c r="G1860" s="289"/>
      <c r="J1860" s="359"/>
    </row>
    <row r="1861" spans="1:27" s="358" customFormat="1">
      <c r="A1861" s="360" t="s">
        <v>1344</v>
      </c>
      <c r="B1861" s="349" t="s">
        <v>1468</v>
      </c>
      <c r="C1861" s="345">
        <v>1</v>
      </c>
      <c r="D1861" s="346" t="s">
        <v>957</v>
      </c>
      <c r="E1861" s="806"/>
      <c r="F1861" s="347">
        <f t="shared" si="269"/>
        <v>0</v>
      </c>
      <c r="G1861" s="289"/>
      <c r="J1861" s="359"/>
    </row>
    <row r="1862" spans="1:27" s="358" customFormat="1">
      <c r="A1862" s="360" t="s">
        <v>1345</v>
      </c>
      <c r="B1862" s="349" t="s">
        <v>1218</v>
      </c>
      <c r="C1862" s="345">
        <v>1</v>
      </c>
      <c r="D1862" s="346" t="s">
        <v>957</v>
      </c>
      <c r="E1862" s="806"/>
      <c r="F1862" s="347">
        <f t="shared" si="269"/>
        <v>0</v>
      </c>
      <c r="G1862" s="289"/>
      <c r="J1862" s="359"/>
    </row>
    <row r="1863" spans="1:27" s="358" customFormat="1" ht="26.25" customHeight="1">
      <c r="A1863" s="360" t="s">
        <v>1346</v>
      </c>
      <c r="B1863" s="373" t="s">
        <v>1469</v>
      </c>
      <c r="C1863" s="450">
        <v>1</v>
      </c>
      <c r="D1863" s="449" t="s">
        <v>957</v>
      </c>
      <c r="E1863" s="806"/>
      <c r="F1863" s="347">
        <f>ROUND(C1863*E1863,2)</f>
        <v>0</v>
      </c>
      <c r="G1863" s="289"/>
      <c r="J1863" s="359"/>
    </row>
    <row r="1864" spans="1:27" s="358" customFormat="1">
      <c r="A1864" s="360"/>
      <c r="B1864" s="349"/>
      <c r="C1864" s="450"/>
      <c r="D1864" s="346"/>
      <c r="E1864" s="806"/>
      <c r="F1864" s="347"/>
      <c r="G1864" s="289"/>
      <c r="J1864" s="359"/>
    </row>
    <row r="1865" spans="1:27" s="441" customFormat="1" ht="15" customHeight="1">
      <c r="A1865" s="690">
        <v>4.8</v>
      </c>
      <c r="B1865" s="691" t="s">
        <v>1264</v>
      </c>
      <c r="C1865" s="692">
        <v>1</v>
      </c>
      <c r="D1865" s="693" t="s">
        <v>957</v>
      </c>
      <c r="E1865" s="854"/>
      <c r="F1865" s="255">
        <f t="shared" ref="F1865" si="270">ROUND(E1865*C1865,2)</f>
        <v>0</v>
      </c>
      <c r="G1865" s="289"/>
      <c r="H1865" s="361"/>
      <c r="I1865" s="358"/>
      <c r="J1865" s="358"/>
      <c r="K1865" s="358"/>
      <c r="L1865" s="358"/>
      <c r="M1865" s="358"/>
      <c r="N1865" s="358"/>
      <c r="O1865" s="358"/>
      <c r="P1865" s="358"/>
      <c r="Q1865" s="358"/>
      <c r="R1865" s="358"/>
      <c r="S1865" s="358"/>
      <c r="T1865" s="358"/>
      <c r="U1865" s="358"/>
      <c r="V1865" s="358"/>
      <c r="W1865" s="358"/>
      <c r="X1865" s="358"/>
      <c r="Y1865" s="358"/>
      <c r="Z1865" s="358"/>
      <c r="AA1865" s="358"/>
    </row>
    <row r="1866" spans="1:27" s="348" customFormat="1">
      <c r="A1866" s="360"/>
      <c r="B1866" s="349"/>
      <c r="C1866" s="370"/>
      <c r="D1866" s="669"/>
      <c r="E1866" s="806"/>
      <c r="F1866" s="347"/>
      <c r="G1866" s="289"/>
      <c r="J1866" s="342"/>
    </row>
    <row r="1867" spans="1:27" s="402" customFormat="1" ht="12.75" customHeight="1">
      <c r="A1867" s="356">
        <v>5</v>
      </c>
      <c r="B1867" s="357" t="s">
        <v>1165</v>
      </c>
      <c r="C1867" s="236"/>
      <c r="D1867" s="455"/>
      <c r="E1867" s="821"/>
      <c r="F1867" s="456"/>
      <c r="G1867" s="289"/>
    </row>
    <row r="1868" spans="1:27" s="402" customFormat="1" ht="12.75" customHeight="1">
      <c r="A1868" s="356">
        <v>5.0999999999999996</v>
      </c>
      <c r="B1868" s="357" t="s">
        <v>1166</v>
      </c>
      <c r="C1868" s="236"/>
      <c r="D1868" s="455"/>
      <c r="E1868" s="821"/>
      <c r="F1868" s="456"/>
      <c r="G1868" s="289"/>
    </row>
    <row r="1869" spans="1:27" s="402" customFormat="1">
      <c r="A1869" s="457" t="s">
        <v>1347</v>
      </c>
      <c r="B1869" s="458" t="s">
        <v>1167</v>
      </c>
      <c r="C1869" s="450">
        <v>56</v>
      </c>
      <c r="D1869" s="459" t="s">
        <v>1159</v>
      </c>
      <c r="E1869" s="822"/>
      <c r="F1869" s="456">
        <f t="shared" ref="F1869:F1879" si="271">ROUND(C1869*E1869,2)</f>
        <v>0</v>
      </c>
      <c r="G1869" s="289"/>
    </row>
    <row r="1870" spans="1:27" s="402" customFormat="1" ht="25.5">
      <c r="A1870" s="457" t="s">
        <v>1348</v>
      </c>
      <c r="B1870" s="458" t="s">
        <v>1168</v>
      </c>
      <c r="C1870" s="450">
        <v>70</v>
      </c>
      <c r="D1870" s="459" t="s">
        <v>1159</v>
      </c>
      <c r="E1870" s="822"/>
      <c r="F1870" s="456">
        <f t="shared" si="271"/>
        <v>0</v>
      </c>
      <c r="G1870" s="289"/>
    </row>
    <row r="1871" spans="1:27" s="402" customFormat="1">
      <c r="A1871" s="457" t="s">
        <v>1349</v>
      </c>
      <c r="B1871" s="458" t="s">
        <v>1714</v>
      </c>
      <c r="C1871" s="450">
        <v>231.14</v>
      </c>
      <c r="D1871" s="291" t="s">
        <v>1730</v>
      </c>
      <c r="E1871" s="822"/>
      <c r="F1871" s="456">
        <f t="shared" si="271"/>
        <v>0</v>
      </c>
      <c r="G1871" s="289"/>
      <c r="H1871" s="590"/>
      <c r="I1871" s="591"/>
    </row>
    <row r="1872" spans="1:27" s="402" customFormat="1">
      <c r="A1872" s="460"/>
      <c r="B1872" s="461"/>
      <c r="C1872" s="450"/>
      <c r="D1872" s="462"/>
      <c r="E1872" s="823"/>
      <c r="F1872" s="456">
        <f t="shared" si="271"/>
        <v>0</v>
      </c>
      <c r="G1872" s="289"/>
    </row>
    <row r="1873" spans="1:10" s="402" customFormat="1">
      <c r="A1873" s="356">
        <v>5.2</v>
      </c>
      <c r="B1873" s="357" t="s">
        <v>1169</v>
      </c>
      <c r="C1873" s="450"/>
      <c r="D1873" s="462"/>
      <c r="E1873" s="823"/>
      <c r="F1873" s="456">
        <f t="shared" si="271"/>
        <v>0</v>
      </c>
      <c r="G1873" s="289"/>
    </row>
    <row r="1874" spans="1:10" s="402" customFormat="1">
      <c r="A1874" s="457" t="s">
        <v>1351</v>
      </c>
      <c r="B1874" s="463" t="s">
        <v>1114</v>
      </c>
      <c r="C1874" s="450">
        <v>59</v>
      </c>
      <c r="D1874" s="459" t="s">
        <v>1</v>
      </c>
      <c r="E1874" s="805"/>
      <c r="F1874" s="456">
        <f t="shared" si="271"/>
        <v>0</v>
      </c>
      <c r="G1874" s="289"/>
    </row>
    <row r="1875" spans="1:10" s="402" customFormat="1">
      <c r="A1875" s="457" t="s">
        <v>1352</v>
      </c>
      <c r="B1875" s="458" t="s">
        <v>1170</v>
      </c>
      <c r="C1875" s="450">
        <v>30</v>
      </c>
      <c r="D1875" s="459" t="s">
        <v>1159</v>
      </c>
      <c r="E1875" s="805"/>
      <c r="F1875" s="456">
        <f t="shared" si="271"/>
        <v>0</v>
      </c>
      <c r="G1875" s="289"/>
    </row>
    <row r="1876" spans="1:10" s="402" customFormat="1">
      <c r="A1876" s="457" t="s">
        <v>1353</v>
      </c>
      <c r="B1876" s="458" t="s">
        <v>1171</v>
      </c>
      <c r="C1876" s="450">
        <v>1</v>
      </c>
      <c r="D1876" s="459" t="s">
        <v>36</v>
      </c>
      <c r="E1876" s="805"/>
      <c r="F1876" s="456">
        <f t="shared" si="271"/>
        <v>0</v>
      </c>
      <c r="G1876" s="289"/>
    </row>
    <row r="1877" spans="1:10" s="402" customFormat="1">
      <c r="A1877" s="457" t="s">
        <v>1353</v>
      </c>
      <c r="B1877" s="458" t="s">
        <v>1577</v>
      </c>
      <c r="C1877" s="450">
        <v>3</v>
      </c>
      <c r="D1877" s="459" t="s">
        <v>957</v>
      </c>
      <c r="E1877" s="805"/>
      <c r="F1877" s="456">
        <f t="shared" si="271"/>
        <v>0</v>
      </c>
      <c r="G1877" s="289"/>
    </row>
    <row r="1878" spans="1:10" s="402" customFormat="1">
      <c r="A1878" s="457" t="s">
        <v>1354</v>
      </c>
      <c r="B1878" s="458" t="s">
        <v>1172</v>
      </c>
      <c r="C1878" s="450">
        <v>20.8</v>
      </c>
      <c r="D1878" s="459" t="s">
        <v>1159</v>
      </c>
      <c r="E1878" s="805"/>
      <c r="F1878" s="456">
        <f t="shared" si="271"/>
        <v>0</v>
      </c>
      <c r="G1878" s="289"/>
    </row>
    <row r="1879" spans="1:10" s="402" customFormat="1" ht="25.5">
      <c r="A1879" s="457" t="s">
        <v>1355</v>
      </c>
      <c r="B1879" s="458" t="s">
        <v>1173</v>
      </c>
      <c r="C1879" s="450">
        <v>1</v>
      </c>
      <c r="D1879" s="459" t="s">
        <v>36</v>
      </c>
      <c r="E1879" s="805"/>
      <c r="F1879" s="456">
        <f t="shared" si="271"/>
        <v>0</v>
      </c>
      <c r="G1879" s="289"/>
    </row>
    <row r="1880" spans="1:10" s="348" customFormat="1">
      <c r="A1880" s="343"/>
      <c r="B1880" s="464"/>
      <c r="C1880" s="345"/>
      <c r="D1880" s="346"/>
      <c r="E1880" s="235"/>
      <c r="F1880" s="242"/>
      <c r="G1880" s="289"/>
      <c r="J1880" s="342"/>
    </row>
    <row r="1881" spans="1:10" s="358" customFormat="1" ht="12" customHeight="1">
      <c r="A1881" s="356">
        <v>6</v>
      </c>
      <c r="B1881" s="465" t="s">
        <v>1590</v>
      </c>
      <c r="C1881" s="466"/>
      <c r="D1881" s="467"/>
      <c r="E1881" s="237"/>
      <c r="F1881" s="468"/>
      <c r="G1881" s="289"/>
      <c r="J1881" s="359"/>
    </row>
    <row r="1882" spans="1:10" s="348" customFormat="1">
      <c r="A1882" s="469">
        <v>6.1</v>
      </c>
      <c r="B1882" s="470" t="s">
        <v>795</v>
      </c>
      <c r="C1882" s="345"/>
      <c r="E1882" s="805"/>
      <c r="F1882" s="243"/>
      <c r="G1882" s="289"/>
      <c r="J1882" s="342"/>
    </row>
    <row r="1883" spans="1:10" s="348" customFormat="1">
      <c r="A1883" s="244" t="s">
        <v>1356</v>
      </c>
      <c r="B1883" s="463" t="s">
        <v>958</v>
      </c>
      <c r="C1883" s="345">
        <v>82.64</v>
      </c>
      <c r="D1883" s="467" t="s">
        <v>1</v>
      </c>
      <c r="E1883" s="805"/>
      <c r="F1883" s="243">
        <f>ROUND(E1883*C1883,2)</f>
        <v>0</v>
      </c>
      <c r="G1883" s="289"/>
      <c r="J1883" s="342"/>
    </row>
    <row r="1884" spans="1:10" s="348" customFormat="1">
      <c r="A1884" s="244"/>
      <c r="B1884" s="463"/>
      <c r="C1884" s="345"/>
      <c r="D1884" s="694"/>
      <c r="E1884" s="805"/>
      <c r="F1884" s="243"/>
      <c r="G1884" s="289"/>
      <c r="J1884" s="342"/>
    </row>
    <row r="1885" spans="1:10" s="348" customFormat="1">
      <c r="A1885" s="469">
        <v>6.2</v>
      </c>
      <c r="B1885" s="470" t="s">
        <v>14</v>
      </c>
      <c r="C1885" s="345"/>
      <c r="E1885" s="805"/>
      <c r="F1885" s="243"/>
      <c r="G1885" s="289"/>
      <c r="J1885" s="342"/>
    </row>
    <row r="1886" spans="1:10" s="348" customFormat="1">
      <c r="A1886" s="244" t="s">
        <v>1357</v>
      </c>
      <c r="B1886" s="463" t="s">
        <v>1497</v>
      </c>
      <c r="C1886" s="345">
        <v>32.950000000000003</v>
      </c>
      <c r="D1886" s="467" t="s">
        <v>1139</v>
      </c>
      <c r="E1886" s="805"/>
      <c r="F1886" s="243">
        <f>ROUND(E1886*C1886,2)</f>
        <v>0</v>
      </c>
      <c r="G1886" s="289"/>
      <c r="J1886" s="342"/>
    </row>
    <row r="1887" spans="1:10" s="348" customFormat="1">
      <c r="A1887" s="244" t="s">
        <v>1358</v>
      </c>
      <c r="B1887" s="458" t="s">
        <v>1174</v>
      </c>
      <c r="C1887" s="345">
        <v>12.93</v>
      </c>
      <c r="D1887" s="467" t="s">
        <v>1142</v>
      </c>
      <c r="E1887" s="805"/>
      <c r="F1887" s="243">
        <f>ROUND(E1887*C1887,2)</f>
        <v>0</v>
      </c>
      <c r="G1887" s="289"/>
      <c r="J1887" s="342"/>
    </row>
    <row r="1888" spans="1:10" s="348" customFormat="1" ht="25.5">
      <c r="A1888" s="244" t="s">
        <v>1359</v>
      </c>
      <c r="B1888" s="458" t="s">
        <v>1732</v>
      </c>
      <c r="C1888" s="345">
        <v>24.02</v>
      </c>
      <c r="D1888" s="467" t="s">
        <v>1141</v>
      </c>
      <c r="E1888" s="805"/>
      <c r="F1888" s="243">
        <f>ROUND(E1888*C1888,2)</f>
        <v>0</v>
      </c>
      <c r="G1888" s="289"/>
      <c r="J1888" s="342"/>
    </row>
    <row r="1889" spans="1:10" s="348" customFormat="1">
      <c r="A1889" s="244"/>
      <c r="B1889" s="458"/>
      <c r="C1889" s="345"/>
      <c r="D1889" s="471"/>
      <c r="E1889" s="805"/>
      <c r="F1889" s="243"/>
      <c r="G1889" s="289"/>
      <c r="J1889" s="342"/>
    </row>
    <row r="1890" spans="1:10" s="348" customFormat="1">
      <c r="A1890" s="472">
        <v>6.3</v>
      </c>
      <c r="B1890" s="470" t="s">
        <v>1175</v>
      </c>
      <c r="C1890" s="345"/>
      <c r="D1890" s="471"/>
      <c r="E1890" s="805"/>
      <c r="F1890" s="243"/>
      <c r="G1890" s="289"/>
      <c r="J1890" s="342"/>
    </row>
    <row r="1891" spans="1:10" s="348" customFormat="1">
      <c r="A1891" s="244" t="s">
        <v>1360</v>
      </c>
      <c r="B1891" s="458" t="s">
        <v>1176</v>
      </c>
      <c r="C1891" s="345">
        <v>7.43</v>
      </c>
      <c r="D1891" s="346" t="s">
        <v>1158</v>
      </c>
      <c r="E1891" s="805"/>
      <c r="F1891" s="243">
        <f t="shared" ref="F1891:F1895" si="272">ROUND(E1891*C1891,2)</f>
        <v>0</v>
      </c>
      <c r="G1891" s="289"/>
      <c r="J1891" s="342"/>
    </row>
    <row r="1892" spans="1:10" s="348" customFormat="1">
      <c r="A1892" s="244" t="s">
        <v>1361</v>
      </c>
      <c r="B1892" s="458" t="s">
        <v>1177</v>
      </c>
      <c r="C1892" s="345">
        <v>1.89</v>
      </c>
      <c r="D1892" s="346" t="s">
        <v>1158</v>
      </c>
      <c r="E1892" s="805"/>
      <c r="F1892" s="243">
        <f t="shared" si="272"/>
        <v>0</v>
      </c>
      <c r="G1892" s="289"/>
      <c r="J1892" s="342"/>
    </row>
    <row r="1893" spans="1:10" s="348" customFormat="1">
      <c r="A1893" s="244" t="s">
        <v>1593</v>
      </c>
      <c r="B1893" s="458" t="s">
        <v>1178</v>
      </c>
      <c r="C1893" s="345">
        <v>1.51</v>
      </c>
      <c r="D1893" s="346" t="s">
        <v>1158</v>
      </c>
      <c r="E1893" s="805"/>
      <c r="F1893" s="243">
        <f t="shared" si="272"/>
        <v>0</v>
      </c>
      <c r="G1893" s="289"/>
      <c r="J1893" s="342"/>
    </row>
    <row r="1894" spans="1:10" s="348" customFormat="1">
      <c r="A1894" s="244" t="s">
        <v>1594</v>
      </c>
      <c r="B1894" s="458" t="s">
        <v>1179</v>
      </c>
      <c r="C1894" s="345">
        <v>2.98</v>
      </c>
      <c r="D1894" s="346" t="s">
        <v>1158</v>
      </c>
      <c r="E1894" s="805"/>
      <c r="F1894" s="243">
        <f t="shared" si="272"/>
        <v>0</v>
      </c>
      <c r="G1894" s="289"/>
      <c r="J1894" s="342"/>
    </row>
    <row r="1895" spans="1:10" s="348" customFormat="1">
      <c r="A1895" s="244" t="s">
        <v>1595</v>
      </c>
      <c r="B1895" s="458" t="s">
        <v>1180</v>
      </c>
      <c r="C1895" s="345">
        <v>1.51</v>
      </c>
      <c r="D1895" s="346" t="s">
        <v>1158</v>
      </c>
      <c r="E1895" s="805"/>
      <c r="F1895" s="243">
        <f t="shared" si="272"/>
        <v>0</v>
      </c>
      <c r="G1895" s="289"/>
      <c r="J1895" s="342"/>
    </row>
    <row r="1896" spans="1:10" s="348" customFormat="1">
      <c r="A1896" s="244"/>
      <c r="B1896" s="458"/>
      <c r="C1896" s="345"/>
      <c r="D1896" s="467"/>
      <c r="E1896" s="805"/>
      <c r="F1896" s="243"/>
      <c r="G1896" s="289"/>
      <c r="J1896" s="342"/>
    </row>
    <row r="1897" spans="1:10" s="348" customFormat="1">
      <c r="A1897" s="469">
        <v>6.4</v>
      </c>
      <c r="B1897" s="470" t="s">
        <v>1181</v>
      </c>
      <c r="C1897" s="345"/>
      <c r="D1897" s="467"/>
      <c r="E1897" s="805"/>
      <c r="F1897" s="243"/>
      <c r="G1897" s="289"/>
      <c r="J1897" s="342"/>
    </row>
    <row r="1898" spans="1:10" s="348" customFormat="1">
      <c r="A1898" s="244" t="s">
        <v>1362</v>
      </c>
      <c r="B1898" s="458" t="s">
        <v>1182</v>
      </c>
      <c r="C1898" s="345">
        <v>44.66</v>
      </c>
      <c r="D1898" s="346" t="s">
        <v>1159</v>
      </c>
      <c r="E1898" s="805"/>
      <c r="F1898" s="243">
        <f>ROUND(E1898*C1898,2)</f>
        <v>0</v>
      </c>
      <c r="G1898" s="289"/>
      <c r="J1898" s="342"/>
    </row>
    <row r="1899" spans="1:10" s="348" customFormat="1">
      <c r="A1899" s="244" t="s">
        <v>1363</v>
      </c>
      <c r="B1899" s="458" t="s">
        <v>1183</v>
      </c>
      <c r="C1899" s="345">
        <v>119.1</v>
      </c>
      <c r="D1899" s="346" t="s">
        <v>1159</v>
      </c>
      <c r="E1899" s="805"/>
      <c r="F1899" s="243">
        <f>ROUND(E1899*C1899,2)</f>
        <v>0</v>
      </c>
      <c r="G1899" s="289"/>
      <c r="J1899" s="342"/>
    </row>
    <row r="1900" spans="1:10" s="348" customFormat="1">
      <c r="A1900" s="244"/>
      <c r="B1900" s="458"/>
      <c r="C1900" s="345"/>
      <c r="D1900" s="471"/>
      <c r="E1900" s="805"/>
      <c r="F1900" s="243"/>
      <c r="G1900" s="289"/>
      <c r="J1900" s="342"/>
    </row>
    <row r="1901" spans="1:10" s="348" customFormat="1">
      <c r="A1901" s="469">
        <v>6.5</v>
      </c>
      <c r="B1901" s="470" t="s">
        <v>200</v>
      </c>
      <c r="C1901" s="345"/>
      <c r="D1901" s="471"/>
      <c r="E1901" s="805"/>
      <c r="F1901" s="243"/>
      <c r="G1901" s="289"/>
      <c r="J1901" s="342"/>
    </row>
    <row r="1902" spans="1:10" s="348" customFormat="1">
      <c r="A1902" s="244" t="s">
        <v>1364</v>
      </c>
      <c r="B1902" s="458" t="s">
        <v>1148</v>
      </c>
      <c r="C1902" s="345">
        <v>75.209999999999994</v>
      </c>
      <c r="D1902" s="346" t="s">
        <v>1159</v>
      </c>
      <c r="E1902" s="805"/>
      <c r="F1902" s="243">
        <f>ROUND(E1902*C1902,2)</f>
        <v>0</v>
      </c>
      <c r="G1902" s="289"/>
      <c r="J1902" s="342"/>
    </row>
    <row r="1903" spans="1:10" s="348" customFormat="1">
      <c r="A1903" s="244" t="s">
        <v>1365</v>
      </c>
      <c r="B1903" s="458" t="s">
        <v>1184</v>
      </c>
      <c r="C1903" s="345">
        <v>75.209999999999994</v>
      </c>
      <c r="D1903" s="346" t="s">
        <v>1159</v>
      </c>
      <c r="E1903" s="805"/>
      <c r="F1903" s="243">
        <f>ROUND(E1903*C1903,2)</f>
        <v>0</v>
      </c>
      <c r="G1903" s="289"/>
      <c r="J1903" s="342"/>
    </row>
    <row r="1904" spans="1:10" s="348" customFormat="1">
      <c r="A1904" s="244" t="s">
        <v>1596</v>
      </c>
      <c r="B1904" s="458" t="s">
        <v>1153</v>
      </c>
      <c r="C1904" s="345">
        <v>448.96</v>
      </c>
      <c r="D1904" s="471" t="s">
        <v>1</v>
      </c>
      <c r="E1904" s="805"/>
      <c r="F1904" s="243">
        <f>ROUND(E1904*C1904,2)</f>
        <v>0</v>
      </c>
      <c r="G1904" s="289"/>
      <c r="J1904" s="342"/>
    </row>
    <row r="1905" spans="1:10" s="348" customFormat="1">
      <c r="A1905" s="245"/>
      <c r="B1905" s="470"/>
      <c r="C1905" s="345"/>
      <c r="D1905" s="471"/>
      <c r="E1905" s="805"/>
      <c r="F1905" s="243"/>
      <c r="G1905" s="289"/>
      <c r="J1905" s="342"/>
    </row>
    <row r="1906" spans="1:10" s="348" customFormat="1">
      <c r="A1906" s="469">
        <v>6.6</v>
      </c>
      <c r="B1906" s="470" t="s">
        <v>1185</v>
      </c>
      <c r="C1906" s="345"/>
      <c r="D1906" s="471"/>
      <c r="E1906" s="805"/>
      <c r="F1906" s="243"/>
      <c r="G1906" s="289"/>
      <c r="J1906" s="342"/>
    </row>
    <row r="1907" spans="1:10" s="348" customFormat="1">
      <c r="A1907" s="244" t="s">
        <v>1597</v>
      </c>
      <c r="B1907" s="458" t="s">
        <v>1186</v>
      </c>
      <c r="C1907" s="345">
        <v>75.209999999999994</v>
      </c>
      <c r="D1907" s="346" t="s">
        <v>1159</v>
      </c>
      <c r="E1907" s="238"/>
      <c r="F1907" s="246">
        <f>ROUND(C1907*E1907,2)</f>
        <v>0</v>
      </c>
      <c r="G1907" s="289"/>
      <c r="J1907" s="342"/>
    </row>
    <row r="1908" spans="1:10" s="348" customFormat="1">
      <c r="A1908" s="244" t="s">
        <v>1598</v>
      </c>
      <c r="B1908" s="458" t="s">
        <v>1187</v>
      </c>
      <c r="C1908" s="345">
        <v>75.209999999999994</v>
      </c>
      <c r="D1908" s="346" t="s">
        <v>1159</v>
      </c>
      <c r="E1908" s="238"/>
      <c r="F1908" s="243">
        <f>ROUND(E1908*C1908,2)</f>
        <v>0</v>
      </c>
      <c r="G1908" s="289"/>
      <c r="J1908" s="342"/>
    </row>
    <row r="1909" spans="1:10" s="348" customFormat="1">
      <c r="A1909" s="244"/>
      <c r="B1909" s="458"/>
      <c r="C1909" s="345"/>
      <c r="D1909" s="471"/>
      <c r="E1909" s="805"/>
      <c r="F1909" s="243"/>
      <c r="G1909" s="289"/>
      <c r="J1909" s="342"/>
    </row>
    <row r="1910" spans="1:10" s="348" customFormat="1" ht="27.75" customHeight="1">
      <c r="A1910" s="469">
        <v>6.7</v>
      </c>
      <c r="B1910" s="373" t="s">
        <v>1188</v>
      </c>
      <c r="C1910" s="345">
        <v>78.64</v>
      </c>
      <c r="D1910" s="471" t="s">
        <v>1</v>
      </c>
      <c r="E1910" s="805"/>
      <c r="F1910" s="243">
        <f>+E1910*C1910</f>
        <v>0</v>
      </c>
      <c r="G1910" s="289"/>
      <c r="J1910" s="342"/>
    </row>
    <row r="1911" spans="1:10" s="348" customFormat="1">
      <c r="A1911" s="251"/>
      <c r="B1911" s="473"/>
      <c r="C1911" s="364"/>
      <c r="D1911" s="695"/>
      <c r="E1911" s="824"/>
      <c r="F1911" s="252"/>
      <c r="G1911" s="289"/>
      <c r="J1911" s="342"/>
    </row>
    <row r="1912" spans="1:10" s="348" customFormat="1" ht="38.25">
      <c r="A1912" s="469">
        <v>6.8</v>
      </c>
      <c r="B1912" s="373" t="s">
        <v>1189</v>
      </c>
      <c r="C1912" s="345">
        <v>1</v>
      </c>
      <c r="D1912" s="474" t="s">
        <v>957</v>
      </c>
      <c r="E1912" s="805"/>
      <c r="F1912" s="243">
        <f>ROUND(E1912*C1912,2)</f>
        <v>0</v>
      </c>
      <c r="G1912" s="289"/>
      <c r="J1912" s="342"/>
    </row>
    <row r="1913" spans="1:10" s="348" customFormat="1">
      <c r="A1913" s="469"/>
      <c r="B1913" s="353"/>
      <c r="C1913" s="345"/>
      <c r="D1913" s="346"/>
      <c r="E1913" s="235"/>
      <c r="F1913" s="242"/>
      <c r="G1913" s="289"/>
      <c r="J1913" s="342"/>
    </row>
    <row r="1914" spans="1:10" s="348" customFormat="1">
      <c r="A1914" s="469">
        <v>7</v>
      </c>
      <c r="B1914" s="655" t="s">
        <v>1583</v>
      </c>
      <c r="C1914" s="345">
        <v>1</v>
      </c>
      <c r="D1914" s="474" t="s">
        <v>957</v>
      </c>
      <c r="E1914" s="805"/>
      <c r="F1914" s="243">
        <f>ROUND(E1914*C1914,2)</f>
        <v>0</v>
      </c>
      <c r="G1914" s="289"/>
      <c r="J1914" s="342"/>
    </row>
    <row r="1915" spans="1:10" s="348" customFormat="1">
      <c r="A1915" s="356">
        <v>8</v>
      </c>
      <c r="B1915" s="374" t="s">
        <v>1157</v>
      </c>
      <c r="C1915" s="375">
        <v>1</v>
      </c>
      <c r="D1915" s="346" t="s">
        <v>36</v>
      </c>
      <c r="E1915" s="806"/>
      <c r="F1915" s="347">
        <f t="shared" ref="F1915" si="273">ROUND(C1915*E1915,2)</f>
        <v>0</v>
      </c>
      <c r="G1915" s="289"/>
      <c r="J1915" s="342"/>
    </row>
    <row r="1916" spans="1:10" s="321" customFormat="1">
      <c r="A1916" s="316"/>
      <c r="B1916" s="317" t="s">
        <v>1757</v>
      </c>
      <c r="C1916" s="318"/>
      <c r="D1916" s="319"/>
      <c r="E1916" s="801"/>
      <c r="F1916" s="320">
        <f>SUM(F1701:F1915)</f>
        <v>0</v>
      </c>
      <c r="G1916" s="289"/>
    </row>
    <row r="1917" spans="1:10" s="321" customFormat="1">
      <c r="A1917" s="596"/>
      <c r="B1917" s="597"/>
      <c r="C1917" s="483"/>
      <c r="D1917" s="484"/>
      <c r="E1917" s="826"/>
      <c r="F1917" s="485"/>
      <c r="G1917" s="289"/>
    </row>
    <row r="1918" spans="1:10" s="321" customFormat="1">
      <c r="A1918" s="481" t="s">
        <v>1091</v>
      </c>
      <c r="B1918" s="482" t="s">
        <v>997</v>
      </c>
      <c r="C1918" s="483"/>
      <c r="D1918" s="484"/>
      <c r="E1918" s="826"/>
      <c r="F1918" s="485"/>
      <c r="G1918" s="289"/>
    </row>
    <row r="1919" spans="1:10" s="321" customFormat="1">
      <c r="A1919" s="486"/>
      <c r="B1919" s="487">
        <v>0</v>
      </c>
      <c r="C1919" s="483"/>
      <c r="D1919" s="488"/>
      <c r="E1919" s="826"/>
      <c r="F1919" s="485"/>
      <c r="G1919" s="289"/>
    </row>
    <row r="1920" spans="1:10" s="321" customFormat="1">
      <c r="A1920" s="495">
        <v>1</v>
      </c>
      <c r="B1920" s="696" t="s">
        <v>795</v>
      </c>
      <c r="C1920" s="491"/>
      <c r="D1920" s="291"/>
      <c r="E1920" s="827"/>
      <c r="F1920" s="485"/>
      <c r="G1920" s="289"/>
    </row>
    <row r="1921" spans="1:19" s="321" customFormat="1">
      <c r="A1921" s="499">
        <v>1.1000000000000001</v>
      </c>
      <c r="B1921" s="295" t="s">
        <v>969</v>
      </c>
      <c r="C1921" s="491">
        <v>2450</v>
      </c>
      <c r="D1921" s="346" t="s">
        <v>1</v>
      </c>
      <c r="E1921" s="829"/>
      <c r="F1921" s="243">
        <f>E1921*C1921</f>
        <v>0</v>
      </c>
      <c r="G1921" s="289"/>
    </row>
    <row r="1922" spans="1:19" s="321" customFormat="1">
      <c r="A1922" s="489">
        <v>1.2</v>
      </c>
      <c r="B1922" s="295" t="s">
        <v>1039</v>
      </c>
      <c r="C1922" s="304">
        <v>40</v>
      </c>
      <c r="D1922" s="291" t="s">
        <v>1003</v>
      </c>
      <c r="E1922" s="231"/>
      <c r="F1922" s="243">
        <f>E1922*C1922</f>
        <v>0</v>
      </c>
      <c r="G1922" s="289"/>
    </row>
    <row r="1923" spans="1:19" s="321" customFormat="1">
      <c r="A1923" s="489"/>
      <c r="B1923" s="493">
        <v>0</v>
      </c>
      <c r="C1923" s="491"/>
      <c r="D1923" s="494"/>
      <c r="E1923" s="827"/>
      <c r="F1923" s="243"/>
      <c r="G1923" s="289"/>
    </row>
    <row r="1924" spans="1:19" s="321" customFormat="1">
      <c r="A1924" s="495">
        <v>2</v>
      </c>
      <c r="B1924" s="496" t="s">
        <v>982</v>
      </c>
      <c r="C1924" s="491"/>
      <c r="D1924" s="497"/>
      <c r="E1924" s="828"/>
      <c r="F1924" s="243"/>
      <c r="G1924" s="289"/>
      <c r="I1924" s="498"/>
    </row>
    <row r="1925" spans="1:19" s="321" customFormat="1">
      <c r="A1925" s="499">
        <v>2.1</v>
      </c>
      <c r="B1925" s="295" t="s">
        <v>1040</v>
      </c>
      <c r="C1925" s="491">
        <v>3430</v>
      </c>
      <c r="D1925" s="346" t="s">
        <v>1158</v>
      </c>
      <c r="E1925" s="829"/>
      <c r="F1925" s="243">
        <f>E1925*C1925</f>
        <v>0</v>
      </c>
      <c r="G1925" s="289"/>
    </row>
    <row r="1926" spans="1:19" s="321" customFormat="1">
      <c r="A1926" s="499">
        <v>2.2000000000000002</v>
      </c>
      <c r="B1926" s="295" t="s">
        <v>1137</v>
      </c>
      <c r="C1926" s="491">
        <v>245</v>
      </c>
      <c r="D1926" s="346" t="s">
        <v>1158</v>
      </c>
      <c r="E1926" s="829"/>
      <c r="F1926" s="243">
        <f>E1926*C1926</f>
        <v>0</v>
      </c>
      <c r="G1926" s="289"/>
      <c r="H1926" s="502"/>
      <c r="I1926" s="502"/>
    </row>
    <row r="1927" spans="1:19" s="330" customFormat="1" ht="12.75" customHeight="1">
      <c r="A1927" s="503">
        <v>2.4</v>
      </c>
      <c r="B1927" s="295" t="s">
        <v>972</v>
      </c>
      <c r="C1927" s="424">
        <v>2572.5</v>
      </c>
      <c r="D1927" s="346" t="s">
        <v>1159</v>
      </c>
      <c r="E1927" s="829"/>
      <c r="F1927" s="243">
        <f>C1927*E1927</f>
        <v>0</v>
      </c>
      <c r="G1927" s="289"/>
      <c r="H1927" s="327"/>
      <c r="I1927" s="328"/>
      <c r="J1927" s="328"/>
      <c r="K1927" s="329"/>
      <c r="L1927" s="329"/>
      <c r="N1927" s="328"/>
      <c r="O1927" s="504"/>
      <c r="P1927" s="329"/>
      <c r="Q1927" s="505"/>
      <c r="R1927" s="506"/>
      <c r="S1927" s="506"/>
    </row>
    <row r="1928" spans="1:19" s="330" customFormat="1" ht="12.75" customHeight="1">
      <c r="A1928" s="489">
        <v>2.4</v>
      </c>
      <c r="B1928" s="295" t="s">
        <v>971</v>
      </c>
      <c r="C1928" s="491">
        <v>653.73</v>
      </c>
      <c r="D1928" s="346" t="s">
        <v>1158</v>
      </c>
      <c r="E1928" s="829"/>
      <c r="F1928" s="243">
        <f>C1928*E1928</f>
        <v>0</v>
      </c>
      <c r="G1928" s="289"/>
      <c r="H1928" s="327"/>
      <c r="I1928" s="328"/>
      <c r="J1928" s="328"/>
      <c r="K1928" s="329"/>
      <c r="L1928" s="329"/>
      <c r="N1928" s="328"/>
      <c r="O1928" s="504"/>
      <c r="P1928" s="329"/>
      <c r="Q1928" s="505"/>
      <c r="R1928" s="506"/>
      <c r="S1928" s="506"/>
    </row>
    <row r="1929" spans="1:19" s="321" customFormat="1">
      <c r="A1929" s="499">
        <v>2.5</v>
      </c>
      <c r="B1929" s="295" t="s">
        <v>983</v>
      </c>
      <c r="C1929" s="491">
        <v>2723.87</v>
      </c>
      <c r="D1929" s="346" t="s">
        <v>1158</v>
      </c>
      <c r="E1929" s="829"/>
      <c r="F1929" s="243">
        <f>E1929*C1929</f>
        <v>0</v>
      </c>
      <c r="G1929" s="289"/>
    </row>
    <row r="1930" spans="1:19" s="321" customFormat="1" ht="25.5">
      <c r="A1930" s="489">
        <v>2.6</v>
      </c>
      <c r="B1930" s="295" t="s">
        <v>974</v>
      </c>
      <c r="C1930" s="491">
        <v>1536.39</v>
      </c>
      <c r="D1930" s="346" t="s">
        <v>1158</v>
      </c>
      <c r="E1930" s="829"/>
      <c r="F1930" s="243">
        <f>E1930*C1930</f>
        <v>0</v>
      </c>
      <c r="G1930" s="289"/>
    </row>
    <row r="1931" spans="1:19" s="321" customFormat="1">
      <c r="A1931" s="489"/>
      <c r="B1931" s="493">
        <v>0</v>
      </c>
      <c r="C1931" s="483"/>
      <c r="D1931" s="494"/>
      <c r="E1931" s="827"/>
      <c r="F1931" s="243"/>
      <c r="G1931" s="289"/>
    </row>
    <row r="1932" spans="1:19" s="321" customFormat="1">
      <c r="A1932" s="507">
        <v>4</v>
      </c>
      <c r="B1932" s="508" t="s">
        <v>984</v>
      </c>
      <c r="C1932" s="483"/>
      <c r="D1932" s="509"/>
      <c r="E1932" s="803"/>
      <c r="F1932" s="243"/>
      <c r="G1932" s="289"/>
    </row>
    <row r="1933" spans="1:19" s="321" customFormat="1" ht="25.5">
      <c r="A1933" s="510">
        <v>4.0999999999999996</v>
      </c>
      <c r="B1933" s="295" t="s">
        <v>1093</v>
      </c>
      <c r="C1933" s="296">
        <v>2572.5</v>
      </c>
      <c r="D1933" s="291" t="s">
        <v>1</v>
      </c>
      <c r="E1933" s="231"/>
      <c r="F1933" s="243">
        <f t="shared" ref="F1933" si="274">ROUND(C1933*E1933,2)</f>
        <v>0</v>
      </c>
      <c r="G1933" s="289"/>
    </row>
    <row r="1934" spans="1:19" s="321" customFormat="1">
      <c r="A1934" s="510"/>
      <c r="B1934" s="512"/>
      <c r="C1934" s="483"/>
      <c r="D1934" s="513"/>
      <c r="E1934" s="826"/>
      <c r="F1934" s="243"/>
      <c r="G1934" s="289"/>
    </row>
    <row r="1935" spans="1:19" s="321" customFormat="1">
      <c r="A1935" s="507">
        <v>5</v>
      </c>
      <c r="B1935" s="508" t="s">
        <v>985</v>
      </c>
      <c r="C1935" s="483"/>
      <c r="D1935" s="291"/>
      <c r="E1935" s="826"/>
      <c r="F1935" s="243"/>
      <c r="G1935" s="289"/>
    </row>
    <row r="1936" spans="1:19" s="321" customFormat="1">
      <c r="A1936" s="510">
        <v>5.0999999999999996</v>
      </c>
      <c r="B1936" s="295" t="s">
        <v>1092</v>
      </c>
      <c r="C1936" s="491">
        <v>2450</v>
      </c>
      <c r="D1936" s="291" t="s">
        <v>1</v>
      </c>
      <c r="E1936" s="826"/>
      <c r="F1936" s="243">
        <f t="shared" ref="F1936" si="275">E1936*C1936</f>
        <v>0</v>
      </c>
      <c r="G1936" s="289"/>
    </row>
    <row r="1937" spans="1:39" s="321" customFormat="1">
      <c r="A1937" s="510"/>
      <c r="B1937" s="512"/>
      <c r="C1937" s="483"/>
      <c r="D1937" s="291"/>
      <c r="E1937" s="826"/>
      <c r="F1937" s="243"/>
      <c r="G1937" s="289"/>
    </row>
    <row r="1938" spans="1:39" s="321" customFormat="1">
      <c r="A1938" s="495">
        <v>6</v>
      </c>
      <c r="B1938" s="496" t="s">
        <v>986</v>
      </c>
      <c r="C1938" s="522"/>
      <c r="D1938" s="291"/>
      <c r="E1938" s="827"/>
      <c r="F1938" s="243"/>
      <c r="G1938" s="289"/>
    </row>
    <row r="1939" spans="1:39" s="321" customFormat="1">
      <c r="A1939" s="489">
        <v>6.1</v>
      </c>
      <c r="B1939" s="295" t="s">
        <v>1092</v>
      </c>
      <c r="C1939" s="491">
        <v>2450</v>
      </c>
      <c r="D1939" s="291" t="s">
        <v>1</v>
      </c>
      <c r="E1939" s="826"/>
      <c r="F1939" s="243">
        <f t="shared" ref="F1939" si="276">E1939*C1939</f>
        <v>0</v>
      </c>
      <c r="G1939" s="289"/>
    </row>
    <row r="1940" spans="1:39" s="321" customFormat="1" ht="9" customHeight="1">
      <c r="A1940" s="489"/>
      <c r="B1940" s="493"/>
      <c r="C1940" s="650"/>
      <c r="D1940" s="291"/>
      <c r="E1940" s="827"/>
      <c r="F1940" s="243"/>
      <c r="G1940" s="289"/>
    </row>
    <row r="1941" spans="1:39" s="531" customFormat="1">
      <c r="A1941" s="526">
        <v>8</v>
      </c>
      <c r="B1941" s="527" t="s">
        <v>1745</v>
      </c>
      <c r="C1941" s="528"/>
      <c r="D1941" s="529"/>
      <c r="E1941" s="832"/>
      <c r="F1941" s="243">
        <f t="shared" ref="F1941" si="277">ROUND(E1941*C1941,2)</f>
        <v>0</v>
      </c>
      <c r="G1941" s="289"/>
      <c r="H1941" s="530"/>
      <c r="I1941" s="348"/>
      <c r="J1941" s="348"/>
      <c r="K1941" s="348"/>
      <c r="L1941" s="348"/>
      <c r="M1941" s="348"/>
      <c r="N1941" s="348"/>
      <c r="O1941" s="348"/>
      <c r="P1941" s="348"/>
      <c r="Q1941" s="348"/>
      <c r="R1941" s="348"/>
      <c r="S1941" s="348"/>
      <c r="T1941" s="348"/>
      <c r="U1941" s="348"/>
      <c r="V1941" s="348"/>
      <c r="W1941" s="348"/>
      <c r="X1941" s="348"/>
      <c r="Y1941" s="348"/>
      <c r="Z1941" s="348"/>
      <c r="AA1941" s="348"/>
      <c r="AB1941" s="348"/>
      <c r="AC1941" s="348"/>
      <c r="AD1941" s="348"/>
      <c r="AE1941" s="348"/>
      <c r="AF1941" s="348"/>
      <c r="AG1941" s="348"/>
      <c r="AH1941" s="348"/>
      <c r="AI1941" s="348"/>
      <c r="AJ1941" s="348"/>
      <c r="AK1941" s="348"/>
      <c r="AL1941" s="348"/>
      <c r="AM1941" s="348"/>
    </row>
    <row r="1942" spans="1:39" s="402" customFormat="1" ht="41.25" customHeight="1">
      <c r="A1942" s="604">
        <v>8.1</v>
      </c>
      <c r="B1942" s="248" t="s">
        <v>1751</v>
      </c>
      <c r="C1942" s="532">
        <v>5</v>
      </c>
      <c r="D1942" s="533" t="s">
        <v>957</v>
      </c>
      <c r="E1942" s="833"/>
      <c r="F1942" s="243">
        <f>ROUND(C1942*E1942,2)</f>
        <v>0</v>
      </c>
      <c r="G1942" s="289"/>
      <c r="H1942" s="536"/>
    </row>
    <row r="1943" spans="1:39" s="402" customFormat="1" ht="15" customHeight="1">
      <c r="A1943" s="604">
        <v>8.1999999999999993</v>
      </c>
      <c r="B1943" s="249" t="s">
        <v>1747</v>
      </c>
      <c r="C1943" s="532">
        <v>5</v>
      </c>
      <c r="D1943" s="533" t="s">
        <v>957</v>
      </c>
      <c r="E1943" s="833"/>
      <c r="F1943" s="243">
        <f>ROUND(C1943*E1943,2)</f>
        <v>0</v>
      </c>
      <c r="G1943" s="289"/>
      <c r="H1943" s="536"/>
    </row>
    <row r="1944" spans="1:39" s="321" customFormat="1">
      <c r="A1944" s="294"/>
      <c r="B1944" s="295"/>
      <c r="C1944" s="491"/>
      <c r="D1944" s="494"/>
      <c r="E1944" s="829"/>
      <c r="F1944" s="243"/>
      <c r="G1944" s="289"/>
    </row>
    <row r="1945" spans="1:39" s="441" customFormat="1" ht="25.5">
      <c r="A1945" s="507">
        <v>7</v>
      </c>
      <c r="B1945" s="519" t="s">
        <v>1634</v>
      </c>
      <c r="C1945" s="520"/>
      <c r="D1945" s="521"/>
      <c r="E1945" s="831"/>
      <c r="F1945" s="243">
        <f t="shared" ref="F1945" si="278">ROUND(C1945*E1945,2)</f>
        <v>0</v>
      </c>
      <c r="G1945" s="289"/>
      <c r="H1945" s="361"/>
      <c r="I1945" s="358"/>
      <c r="J1945" s="358"/>
      <c r="K1945" s="358"/>
      <c r="L1945" s="358"/>
      <c r="M1945" s="358"/>
      <c r="N1945" s="358"/>
      <c r="O1945" s="358"/>
      <c r="P1945" s="358"/>
      <c r="Q1945" s="358"/>
      <c r="R1945" s="358"/>
      <c r="S1945" s="358"/>
      <c r="T1945" s="358"/>
      <c r="U1945" s="358"/>
      <c r="V1945" s="358"/>
      <c r="W1945" s="358"/>
      <c r="X1945" s="358"/>
      <c r="Y1945" s="358"/>
      <c r="Z1945" s="358"/>
      <c r="AA1945" s="358"/>
    </row>
    <row r="1946" spans="1:39" s="321" customFormat="1">
      <c r="A1946" s="294">
        <v>7.1</v>
      </c>
      <c r="B1946" s="295" t="s">
        <v>1636</v>
      </c>
      <c r="C1946" s="491">
        <v>10</v>
      </c>
      <c r="D1946" s="494" t="s">
        <v>957</v>
      </c>
      <c r="E1946" s="829"/>
      <c r="F1946" s="243">
        <f t="shared" ref="F1946:F1948" si="279">E1946*C1946</f>
        <v>0</v>
      </c>
      <c r="G1946" s="289"/>
    </row>
    <row r="1947" spans="1:39" s="321" customFormat="1">
      <c r="A1947" s="294">
        <v>7.2</v>
      </c>
      <c r="B1947" s="295" t="s">
        <v>1637</v>
      </c>
      <c r="C1947" s="491">
        <v>20</v>
      </c>
      <c r="D1947" s="494" t="s">
        <v>957</v>
      </c>
      <c r="E1947" s="829"/>
      <c r="F1947" s="243">
        <f t="shared" si="279"/>
        <v>0</v>
      </c>
      <c r="G1947" s="289"/>
    </row>
    <row r="1948" spans="1:39" s="321" customFormat="1">
      <c r="A1948" s="294">
        <v>7.3</v>
      </c>
      <c r="B1948" s="295" t="s">
        <v>1638</v>
      </c>
      <c r="C1948" s="491">
        <v>2.16</v>
      </c>
      <c r="D1948" s="494" t="s">
        <v>1158</v>
      </c>
      <c r="E1948" s="829"/>
      <c r="F1948" s="243">
        <f t="shared" si="279"/>
        <v>0</v>
      </c>
      <c r="G1948" s="289"/>
    </row>
    <row r="1949" spans="1:39" s="321" customFormat="1">
      <c r="A1949" s="499"/>
      <c r="B1949" s="676"/>
      <c r="C1949" s="491"/>
      <c r="D1949" s="525"/>
      <c r="E1949" s="829"/>
      <c r="F1949" s="243"/>
      <c r="G1949" s="289"/>
    </row>
    <row r="1950" spans="1:39" s="336" customFormat="1">
      <c r="A1950" s="507">
        <v>8</v>
      </c>
      <c r="B1950" s="508" t="s">
        <v>1769</v>
      </c>
      <c r="C1950" s="483"/>
      <c r="D1950" s="539"/>
      <c r="E1950" s="803"/>
      <c r="F1950" s="243"/>
      <c r="G1950" s="289"/>
      <c r="H1950" s="327"/>
      <c r="I1950" s="327"/>
    </row>
    <row r="1951" spans="1:39" s="698" customFormat="1" ht="25.5">
      <c r="A1951" s="495">
        <f>+A1950+0.1</f>
        <v>8.1</v>
      </c>
      <c r="B1951" s="300" t="s">
        <v>1778</v>
      </c>
      <c r="C1951" s="697"/>
      <c r="D1951" s="302"/>
      <c r="E1951" s="803"/>
      <c r="F1951" s="242"/>
      <c r="G1951" s="289"/>
    </row>
    <row r="1952" spans="1:39" s="321" customFormat="1">
      <c r="A1952" s="294" t="s">
        <v>94</v>
      </c>
      <c r="B1952" s="295" t="s">
        <v>958</v>
      </c>
      <c r="C1952" s="491">
        <v>1</v>
      </c>
      <c r="D1952" s="494" t="s">
        <v>957</v>
      </c>
      <c r="E1952" s="829"/>
      <c r="F1952" s="243">
        <f t="shared" ref="F1952:F1962" si="280">ROUND(C1952*E1952,2)</f>
        <v>0</v>
      </c>
      <c r="G1952" s="289"/>
    </row>
    <row r="1953" spans="1:9" s="321" customFormat="1" ht="25.5">
      <c r="A1953" s="305" t="s">
        <v>95</v>
      </c>
      <c r="B1953" s="599" t="s">
        <v>1779</v>
      </c>
      <c r="C1953" s="517">
        <v>15</v>
      </c>
      <c r="D1953" s="659" t="s">
        <v>1</v>
      </c>
      <c r="E1953" s="843"/>
      <c r="F1953" s="252">
        <f t="shared" si="280"/>
        <v>0</v>
      </c>
      <c r="G1953" s="289"/>
      <c r="H1953" s="501"/>
    </row>
    <row r="1954" spans="1:9" s="321" customFormat="1" ht="25.5">
      <c r="A1954" s="294" t="s">
        <v>96</v>
      </c>
      <c r="B1954" s="295" t="s">
        <v>1780</v>
      </c>
      <c r="C1954" s="491">
        <v>4</v>
      </c>
      <c r="D1954" s="494" t="s">
        <v>957</v>
      </c>
      <c r="E1954" s="829"/>
      <c r="F1954" s="243">
        <f t="shared" si="280"/>
        <v>0</v>
      </c>
      <c r="G1954" s="289"/>
      <c r="H1954" s="501"/>
    </row>
    <row r="1955" spans="1:9" s="321" customFormat="1" ht="25.5">
      <c r="A1955" s="294" t="s">
        <v>97</v>
      </c>
      <c r="B1955" s="295" t="s">
        <v>1770</v>
      </c>
      <c r="C1955" s="491">
        <v>6</v>
      </c>
      <c r="D1955" s="494" t="s">
        <v>957</v>
      </c>
      <c r="E1955" s="829"/>
      <c r="F1955" s="243">
        <f t="shared" si="280"/>
        <v>0</v>
      </c>
      <c r="G1955" s="289"/>
    </row>
    <row r="1956" spans="1:9" s="321" customFormat="1">
      <c r="A1956" s="294" t="s">
        <v>98</v>
      </c>
      <c r="B1956" s="295" t="s">
        <v>1781</v>
      </c>
      <c r="C1956" s="491">
        <v>9</v>
      </c>
      <c r="D1956" s="494" t="s">
        <v>2</v>
      </c>
      <c r="E1956" s="829"/>
      <c r="F1956" s="243">
        <f t="shared" si="280"/>
        <v>0</v>
      </c>
      <c r="G1956" s="289"/>
    </row>
    <row r="1957" spans="1:9" s="321" customFormat="1">
      <c r="A1957" s="294" t="s">
        <v>99</v>
      </c>
      <c r="B1957" s="295" t="s">
        <v>1771</v>
      </c>
      <c r="C1957" s="491">
        <v>19.79</v>
      </c>
      <c r="D1957" s="494" t="s">
        <v>1159</v>
      </c>
      <c r="E1957" s="829"/>
      <c r="F1957" s="243">
        <f t="shared" si="280"/>
        <v>0</v>
      </c>
      <c r="G1957" s="289"/>
    </row>
    <row r="1958" spans="1:9" s="321" customFormat="1">
      <c r="A1958" s="294" t="s">
        <v>100</v>
      </c>
      <c r="B1958" s="295" t="s">
        <v>1772</v>
      </c>
      <c r="C1958" s="491">
        <v>19.79</v>
      </c>
      <c r="D1958" s="494" t="s">
        <v>1159</v>
      </c>
      <c r="E1958" s="829"/>
      <c r="F1958" s="243">
        <f t="shared" si="280"/>
        <v>0</v>
      </c>
      <c r="G1958" s="289"/>
    </row>
    <row r="1959" spans="1:9" s="321" customFormat="1">
      <c r="A1959" s="294" t="s">
        <v>101</v>
      </c>
      <c r="B1959" s="295" t="s">
        <v>1773</v>
      </c>
      <c r="C1959" s="491">
        <v>12.8</v>
      </c>
      <c r="D1959" s="494" t="s">
        <v>1199</v>
      </c>
      <c r="E1959" s="829"/>
      <c r="F1959" s="243">
        <f t="shared" si="280"/>
        <v>0</v>
      </c>
      <c r="G1959" s="289"/>
    </row>
    <row r="1960" spans="1:9" s="321" customFormat="1">
      <c r="A1960" s="294" t="s">
        <v>102</v>
      </c>
      <c r="B1960" s="295" t="s">
        <v>1774</v>
      </c>
      <c r="C1960" s="491">
        <v>4.6100000000000003</v>
      </c>
      <c r="D1960" s="494" t="s">
        <v>910</v>
      </c>
      <c r="E1960" s="829"/>
      <c r="F1960" s="243">
        <f t="shared" si="280"/>
        <v>0</v>
      </c>
      <c r="G1960" s="289"/>
    </row>
    <row r="1961" spans="1:9" s="321" customFormat="1" ht="25.5">
      <c r="A1961" s="294" t="s">
        <v>103</v>
      </c>
      <c r="B1961" s="295" t="s">
        <v>1775</v>
      </c>
      <c r="C1961" s="491">
        <v>10.65</v>
      </c>
      <c r="D1961" s="494" t="s">
        <v>1231</v>
      </c>
      <c r="E1961" s="829"/>
      <c r="F1961" s="243">
        <f t="shared" si="280"/>
        <v>0</v>
      </c>
      <c r="G1961" s="289"/>
    </row>
    <row r="1962" spans="1:9" s="321" customFormat="1">
      <c r="A1962" s="294" t="s">
        <v>104</v>
      </c>
      <c r="B1962" s="295" t="s">
        <v>1776</v>
      </c>
      <c r="C1962" s="491">
        <v>1</v>
      </c>
      <c r="D1962" s="494" t="s">
        <v>957</v>
      </c>
      <c r="E1962" s="829"/>
      <c r="F1962" s="243">
        <f t="shared" si="280"/>
        <v>0</v>
      </c>
      <c r="G1962" s="289"/>
    </row>
    <row r="1963" spans="1:9" s="321" customFormat="1">
      <c r="A1963" s="294"/>
      <c r="B1963" s="295"/>
      <c r="C1963" s="491"/>
      <c r="D1963" s="494"/>
      <c r="E1963" s="829"/>
      <c r="F1963" s="243"/>
      <c r="G1963" s="289"/>
    </row>
    <row r="1964" spans="1:9" s="336" customFormat="1">
      <c r="A1964" s="507">
        <v>9</v>
      </c>
      <c r="B1964" s="508" t="s">
        <v>1777</v>
      </c>
      <c r="C1964" s="483"/>
      <c r="D1964" s="539"/>
      <c r="E1964" s="803"/>
      <c r="F1964" s="243"/>
      <c r="G1964" s="289"/>
      <c r="H1964" s="327"/>
      <c r="I1964" s="327"/>
    </row>
    <row r="1965" spans="1:9" s="290" customFormat="1">
      <c r="A1965" s="294">
        <v>9.1</v>
      </c>
      <c r="B1965" s="249" t="s">
        <v>980</v>
      </c>
      <c r="C1965" s="285">
        <v>4900</v>
      </c>
      <c r="D1965" s="291" t="s">
        <v>1</v>
      </c>
      <c r="E1965" s="800"/>
      <c r="F1965" s="243">
        <f t="shared" ref="F1965:F1969" si="281">ROUND(C1965*E1965,2)</f>
        <v>0</v>
      </c>
      <c r="G1965" s="289"/>
      <c r="H1965" s="289"/>
      <c r="I1965" s="289"/>
    </row>
    <row r="1966" spans="1:9" s="290" customFormat="1">
      <c r="A1966" s="294">
        <v>9.1999999999999993</v>
      </c>
      <c r="B1966" s="249" t="s">
        <v>981</v>
      </c>
      <c r="C1966" s="285">
        <v>2572.5</v>
      </c>
      <c r="D1966" s="291" t="s">
        <v>1042</v>
      </c>
      <c r="E1966" s="800"/>
      <c r="F1966" s="243">
        <f t="shared" si="281"/>
        <v>0</v>
      </c>
      <c r="G1966" s="289"/>
      <c r="H1966" s="289"/>
      <c r="I1966" s="289"/>
    </row>
    <row r="1967" spans="1:9" s="290" customFormat="1" ht="25.5">
      <c r="A1967" s="294">
        <v>9.3000000000000007</v>
      </c>
      <c r="B1967" s="249" t="s">
        <v>974</v>
      </c>
      <c r="C1967" s="285">
        <v>169.89</v>
      </c>
      <c r="D1967" s="291" t="s">
        <v>1158</v>
      </c>
      <c r="E1967" s="800"/>
      <c r="F1967" s="243">
        <f t="shared" si="281"/>
        <v>0</v>
      </c>
      <c r="G1967" s="289"/>
      <c r="H1967" s="289"/>
      <c r="I1967" s="289"/>
    </row>
    <row r="1968" spans="1:9" s="290" customFormat="1">
      <c r="A1968" s="294">
        <v>9.4</v>
      </c>
      <c r="B1968" s="249" t="s">
        <v>1041</v>
      </c>
      <c r="C1968" s="285">
        <v>2572.5</v>
      </c>
      <c r="D1968" s="291" t="s">
        <v>1042</v>
      </c>
      <c r="E1968" s="800"/>
      <c r="F1968" s="243">
        <f>ROUND(C1968*E1968,2)</f>
        <v>0</v>
      </c>
      <c r="G1968" s="289"/>
      <c r="H1968" s="289"/>
      <c r="I1968" s="289"/>
    </row>
    <row r="1969" spans="1:9" s="290" customFormat="1" ht="25.5">
      <c r="A1969" s="294">
        <v>9.5</v>
      </c>
      <c r="B1969" s="249" t="s">
        <v>1121</v>
      </c>
      <c r="C1969" s="285">
        <v>3215.63</v>
      </c>
      <c r="D1969" s="291" t="s">
        <v>1042</v>
      </c>
      <c r="E1969" s="800"/>
      <c r="F1969" s="243">
        <f t="shared" si="281"/>
        <v>0</v>
      </c>
      <c r="G1969" s="289"/>
      <c r="H1969" s="289"/>
      <c r="I1969" s="289"/>
    </row>
    <row r="1970" spans="1:9" s="540" customFormat="1" ht="13.5" customHeight="1">
      <c r="A1970" s="294">
        <v>9.6</v>
      </c>
      <c r="B1970" s="303" t="s">
        <v>1709</v>
      </c>
      <c r="C1970" s="304">
        <v>10618.01</v>
      </c>
      <c r="D1970" s="291" t="s">
        <v>1730</v>
      </c>
      <c r="E1970" s="231"/>
      <c r="F1970" s="243">
        <f t="shared" ref="F1970" si="282">ROUND((C1970*E1970),2)</f>
        <v>0</v>
      </c>
      <c r="G1970" s="289"/>
    </row>
    <row r="1971" spans="1:9" s="321" customFormat="1">
      <c r="A1971" s="541"/>
      <c r="B1971" s="542"/>
      <c r="C1971" s="538"/>
      <c r="D1971" s="492"/>
      <c r="E1971" s="835"/>
      <c r="F1971" s="243"/>
      <c r="G1971" s="289"/>
    </row>
    <row r="1972" spans="1:9" s="290" customFormat="1" ht="76.5">
      <c r="A1972" s="314">
        <v>10</v>
      </c>
      <c r="B1972" s="544" t="s">
        <v>1021</v>
      </c>
      <c r="C1972" s="287">
        <v>2450</v>
      </c>
      <c r="D1972" s="545" t="s">
        <v>1</v>
      </c>
      <c r="E1972" s="836"/>
      <c r="F1972" s="243">
        <f t="shared" ref="F1972" si="283">ROUND(C1972*E1972,2)</f>
        <v>0</v>
      </c>
      <c r="G1972" s="289"/>
    </row>
    <row r="1973" spans="1:9" s="290" customFormat="1" ht="15.75" customHeight="1">
      <c r="A1973" s="314"/>
      <c r="B1973" s="315"/>
      <c r="C1973" s="285"/>
      <c r="D1973" s="291"/>
      <c r="E1973" s="800"/>
      <c r="F1973" s="243"/>
      <c r="G1973" s="289"/>
    </row>
    <row r="1974" spans="1:9" s="290" customFormat="1" ht="25.5">
      <c r="A1974" s="314">
        <v>11</v>
      </c>
      <c r="B1974" s="544" t="s">
        <v>1020</v>
      </c>
      <c r="C1974" s="287">
        <v>2450</v>
      </c>
      <c r="D1974" s="545" t="s">
        <v>1</v>
      </c>
      <c r="E1974" s="837"/>
      <c r="F1974" s="243">
        <f>ROUND(C1974*E1974,2)</f>
        <v>0</v>
      </c>
      <c r="G1974" s="289"/>
    </row>
    <row r="1975" spans="1:9" s="321" customFormat="1">
      <c r="A1975" s="316"/>
      <c r="B1975" s="317" t="s">
        <v>1135</v>
      </c>
      <c r="C1975" s="318"/>
      <c r="D1975" s="319"/>
      <c r="E1975" s="801"/>
      <c r="F1975" s="320">
        <f>SUM(F1921:F1974)</f>
        <v>0</v>
      </c>
      <c r="G1975" s="289"/>
    </row>
    <row r="1976" spans="1:9" s="321" customFormat="1">
      <c r="A1976" s="546"/>
      <c r="B1976" s="547" t="s">
        <v>1110</v>
      </c>
      <c r="C1976" s="548"/>
      <c r="D1976" s="549"/>
      <c r="E1976" s="838"/>
      <c r="F1976" s="550">
        <f>+F1975+F1916+F1699</f>
        <v>0</v>
      </c>
      <c r="G1976" s="289"/>
    </row>
    <row r="1977" spans="1:9" s="501" customFormat="1">
      <c r="A1977" s="499"/>
      <c r="B1977" s="295"/>
      <c r="C1977" s="491"/>
      <c r="D1977" s="648"/>
      <c r="E1977" s="829"/>
      <c r="F1977" s="485"/>
      <c r="G1977" s="289"/>
    </row>
    <row r="1978" spans="1:9" s="290" customFormat="1">
      <c r="A1978" s="283" t="s">
        <v>1715</v>
      </c>
      <c r="B1978" s="284" t="s">
        <v>1716</v>
      </c>
      <c r="C1978" s="285"/>
      <c r="D1978" s="286"/>
      <c r="E1978" s="836"/>
      <c r="F1978" s="288"/>
      <c r="G1978" s="289"/>
    </row>
    <row r="1979" spans="1:9" s="290" customFormat="1">
      <c r="A1979" s="283"/>
      <c r="B1979" s="284"/>
      <c r="C1979" s="285"/>
      <c r="D1979" s="291"/>
      <c r="E1979" s="800"/>
      <c r="F1979" s="292"/>
      <c r="G1979" s="289"/>
    </row>
    <row r="1980" spans="1:9" s="290" customFormat="1">
      <c r="A1980" s="283" t="s">
        <v>1607</v>
      </c>
      <c r="B1980" s="284" t="s">
        <v>1718</v>
      </c>
      <c r="C1980" s="285"/>
      <c r="D1980" s="291"/>
      <c r="E1980" s="800"/>
      <c r="F1980" s="292"/>
      <c r="G1980" s="289"/>
    </row>
    <row r="1981" spans="1:9" s="290" customFormat="1">
      <c r="A1981" s="283">
        <v>1</v>
      </c>
      <c r="B1981" s="293" t="s">
        <v>969</v>
      </c>
      <c r="C1981" s="285">
        <v>177.26</v>
      </c>
      <c r="D1981" s="291" t="s">
        <v>1</v>
      </c>
      <c r="E1981" s="800"/>
      <c r="F1981" s="292">
        <f>ROUND(C1981*E1981,2)</f>
        <v>0</v>
      </c>
      <c r="G1981" s="289"/>
    </row>
    <row r="1982" spans="1:9" s="290" customFormat="1">
      <c r="A1982" s="294"/>
      <c r="B1982" s="295"/>
      <c r="C1982" s="296"/>
      <c r="D1982" s="291"/>
      <c r="E1982" s="231"/>
      <c r="F1982" s="297">
        <f t="shared" ref="F1982:F1984" si="284">ROUND(C1982*E1982,2)</f>
        <v>0</v>
      </c>
      <c r="G1982" s="289"/>
    </row>
    <row r="1983" spans="1:9" s="290" customFormat="1">
      <c r="A1983" s="283">
        <v>2</v>
      </c>
      <c r="B1983" s="284" t="s">
        <v>24</v>
      </c>
      <c r="C1983" s="285"/>
      <c r="D1983" s="291"/>
      <c r="E1983" s="800"/>
      <c r="F1983" s="292">
        <f t="shared" si="284"/>
        <v>0</v>
      </c>
      <c r="G1983" s="289"/>
    </row>
    <row r="1984" spans="1:9" s="290" customFormat="1" ht="12.75" customHeight="1">
      <c r="A1984" s="294">
        <v>2.1</v>
      </c>
      <c r="B1984" s="295" t="s">
        <v>1717</v>
      </c>
      <c r="C1984" s="296">
        <v>177.26</v>
      </c>
      <c r="D1984" s="291" t="s">
        <v>1</v>
      </c>
      <c r="E1984" s="231"/>
      <c r="F1984" s="297">
        <f t="shared" si="284"/>
        <v>0</v>
      </c>
      <c r="G1984" s="289"/>
    </row>
    <row r="1985" spans="1:12" s="563" customFormat="1" ht="13.5" customHeight="1">
      <c r="A1985" s="699"/>
      <c r="B1985" s="700"/>
      <c r="C1985" s="701"/>
      <c r="D1985" s="702"/>
      <c r="E1985" s="247"/>
      <c r="F1985" s="703"/>
      <c r="G1985" s="289"/>
    </row>
    <row r="1986" spans="1:12" s="290" customFormat="1">
      <c r="A1986" s="283">
        <v>3</v>
      </c>
      <c r="B1986" s="284" t="s">
        <v>1000</v>
      </c>
      <c r="C1986" s="285"/>
      <c r="D1986" s="291"/>
      <c r="E1986" s="800"/>
      <c r="F1986" s="292">
        <f t="shared" ref="F1986:F1987" si="285">ROUND(C1986*E1986,2)</f>
        <v>0</v>
      </c>
      <c r="G1986" s="289"/>
    </row>
    <row r="1987" spans="1:12" s="290" customFormat="1" ht="12.75" customHeight="1">
      <c r="A1987" s="294">
        <v>3.1</v>
      </c>
      <c r="B1987" s="295" t="s">
        <v>1717</v>
      </c>
      <c r="C1987" s="296">
        <v>177.26</v>
      </c>
      <c r="D1987" s="291" t="s">
        <v>1</v>
      </c>
      <c r="E1987" s="231"/>
      <c r="F1987" s="297">
        <f t="shared" si="285"/>
        <v>0</v>
      </c>
      <c r="G1987" s="289"/>
    </row>
    <row r="1988" spans="1:12" s="563" customFormat="1" ht="13.5" customHeight="1">
      <c r="A1988" s="699"/>
      <c r="B1988" s="700"/>
      <c r="C1988" s="701"/>
      <c r="D1988" s="702"/>
      <c r="E1988" s="247"/>
      <c r="F1988" s="703"/>
      <c r="G1988" s="289"/>
    </row>
    <row r="1989" spans="1:12" s="342" customFormat="1" ht="38.25">
      <c r="A1989" s="354">
        <v>4</v>
      </c>
      <c r="B1989" s="655" t="s">
        <v>1743</v>
      </c>
      <c r="C1989" s="345">
        <v>15</v>
      </c>
      <c r="D1989" s="346" t="s">
        <v>39</v>
      </c>
      <c r="E1989" s="806"/>
      <c r="F1989" s="347">
        <f>+E1989*C1989/100</f>
        <v>0</v>
      </c>
      <c r="G1989" s="289"/>
    </row>
    <row r="1990" spans="1:12" s="290" customFormat="1" ht="13.5" customHeight="1">
      <c r="A1990" s="305"/>
      <c r="B1990" s="599"/>
      <c r="C1990" s="552"/>
      <c r="D1990" s="308"/>
      <c r="E1990" s="250"/>
      <c r="F1990" s="309"/>
      <c r="G1990" s="289"/>
    </row>
    <row r="1991" spans="1:12" s="290" customFormat="1" ht="76.5">
      <c r="A1991" s="313">
        <v>5</v>
      </c>
      <c r="B1991" s="248" t="s">
        <v>1021</v>
      </c>
      <c r="C1991" s="285">
        <v>177.26</v>
      </c>
      <c r="D1991" s="291" t="s">
        <v>1</v>
      </c>
      <c r="E1991" s="800"/>
      <c r="F1991" s="292">
        <f t="shared" ref="F1991" si="286">ROUND(C1991*E1991,2)</f>
        <v>0</v>
      </c>
      <c r="G1991" s="289"/>
    </row>
    <row r="1992" spans="1:12" s="290" customFormat="1" ht="13.5" customHeight="1">
      <c r="A1992" s="294"/>
      <c r="B1992" s="295"/>
      <c r="C1992" s="296"/>
      <c r="D1992" s="291"/>
      <c r="E1992" s="231"/>
      <c r="F1992" s="297"/>
      <c r="G1992" s="289"/>
    </row>
    <row r="1993" spans="1:12" s="290" customFormat="1" ht="25.5">
      <c r="A1993" s="314">
        <v>6</v>
      </c>
      <c r="B1993" s="315" t="s">
        <v>1020</v>
      </c>
      <c r="C1993" s="285">
        <v>177.26</v>
      </c>
      <c r="D1993" s="291" t="s">
        <v>1</v>
      </c>
      <c r="E1993" s="800"/>
      <c r="F1993" s="292">
        <f>ROUND(C1993*E1993,2)</f>
        <v>0</v>
      </c>
      <c r="G1993" s="289"/>
    </row>
    <row r="1994" spans="1:12" s="290" customFormat="1" ht="13.5" customHeight="1">
      <c r="A1994" s="294"/>
      <c r="B1994" s="295"/>
      <c r="C1994" s="296"/>
      <c r="D1994" s="291"/>
      <c r="E1994" s="231"/>
      <c r="F1994" s="297"/>
      <c r="G1994" s="289"/>
    </row>
    <row r="1995" spans="1:12" s="330" customFormat="1" ht="12" customHeight="1">
      <c r="A1995" s="564"/>
      <c r="B1995" s="317" t="s">
        <v>1608</v>
      </c>
      <c r="C1995" s="565"/>
      <c r="D1995" s="566"/>
      <c r="E1995" s="840"/>
      <c r="F1995" s="567">
        <f>SUM(F1981:F1994)</f>
        <v>0</v>
      </c>
      <c r="G1995" s="289"/>
      <c r="H1995" s="327"/>
      <c r="I1995" s="328"/>
      <c r="J1995" s="328"/>
      <c r="K1995" s="329"/>
      <c r="L1995" s="329"/>
    </row>
    <row r="1996" spans="1:12" s="330" customFormat="1" ht="12.75" customHeight="1">
      <c r="A1996" s="568"/>
      <c r="B1996" s="569"/>
      <c r="C1996" s="570"/>
      <c r="D1996" s="571"/>
      <c r="E1996" s="841"/>
      <c r="F1996" s="572"/>
      <c r="G1996" s="289"/>
      <c r="H1996" s="327"/>
      <c r="I1996" s="328"/>
      <c r="J1996" s="328"/>
      <c r="K1996" s="329"/>
      <c r="L1996" s="329"/>
    </row>
    <row r="1997" spans="1:12" s="336" customFormat="1">
      <c r="A1997" s="507" t="s">
        <v>1722</v>
      </c>
      <c r="B1997" s="332" t="s">
        <v>1758</v>
      </c>
      <c r="C1997" s="333"/>
      <c r="D1997" s="334"/>
      <c r="E1997" s="803"/>
      <c r="F1997" s="335"/>
      <c r="G1997" s="289"/>
    </row>
    <row r="1998" spans="1:12" s="342" customFormat="1">
      <c r="A1998" s="337">
        <v>1</v>
      </c>
      <c r="B1998" s="338" t="s">
        <v>1138</v>
      </c>
      <c r="C1998" s="339"/>
      <c r="D1998" s="340"/>
      <c r="E1998" s="804"/>
      <c r="F1998" s="341"/>
      <c r="G1998" s="289"/>
    </row>
    <row r="1999" spans="1:12" s="348" customFormat="1">
      <c r="A1999" s="343">
        <v>1.1000000000000001</v>
      </c>
      <c r="B1999" s="344" t="s">
        <v>1548</v>
      </c>
      <c r="C1999" s="345">
        <v>1</v>
      </c>
      <c r="D1999" s="346" t="s">
        <v>36</v>
      </c>
      <c r="E1999" s="805"/>
      <c r="F1999" s="347">
        <f t="shared" ref="F1999:F2002" si="287">ROUND(C1999*E1999,2)</f>
        <v>0</v>
      </c>
      <c r="G1999" s="289"/>
      <c r="J1999" s="342"/>
    </row>
    <row r="2000" spans="1:12" s="348" customFormat="1" ht="25.5">
      <c r="A2000" s="343">
        <v>1.2</v>
      </c>
      <c r="B2000" s="349" t="s">
        <v>1578</v>
      </c>
      <c r="C2000" s="345">
        <v>52</v>
      </c>
      <c r="D2000" s="350" t="s">
        <v>1139</v>
      </c>
      <c r="E2000" s="235"/>
      <c r="F2000" s="347">
        <f t="shared" si="287"/>
        <v>0</v>
      </c>
      <c r="G2000" s="289"/>
      <c r="J2000" s="342"/>
    </row>
    <row r="2001" spans="1:10" s="348" customFormat="1">
      <c r="A2001" s="343">
        <v>1.3</v>
      </c>
      <c r="B2001" s="349" t="s">
        <v>1144</v>
      </c>
      <c r="C2001" s="345">
        <v>3</v>
      </c>
      <c r="D2001" s="346" t="s">
        <v>1145</v>
      </c>
      <c r="E2001" s="806"/>
      <c r="F2001" s="347">
        <f t="shared" si="287"/>
        <v>0</v>
      </c>
      <c r="G2001" s="289"/>
      <c r="J2001" s="342"/>
    </row>
    <row r="2002" spans="1:10" s="348" customFormat="1">
      <c r="A2002" s="343">
        <v>1.4</v>
      </c>
      <c r="B2002" s="349" t="s">
        <v>1500</v>
      </c>
      <c r="C2002" s="345">
        <v>1</v>
      </c>
      <c r="D2002" s="346" t="s">
        <v>957</v>
      </c>
      <c r="E2002" s="806"/>
      <c r="F2002" s="347">
        <f t="shared" si="287"/>
        <v>0</v>
      </c>
      <c r="G2002" s="289"/>
      <c r="J2002" s="342"/>
    </row>
    <row r="2003" spans="1:10" s="625" customFormat="1">
      <c r="A2003" s="620"/>
      <c r="B2003" s="621"/>
      <c r="C2003" s="622"/>
      <c r="D2003" s="623"/>
      <c r="E2003" s="239"/>
      <c r="F2003" s="624"/>
      <c r="G2003" s="289"/>
      <c r="J2003" s="626"/>
    </row>
    <row r="2004" spans="1:10" s="342" customFormat="1">
      <c r="A2004" s="354">
        <v>2</v>
      </c>
      <c r="B2004" s="338" t="s">
        <v>1143</v>
      </c>
      <c r="C2004" s="339"/>
      <c r="D2004" s="340"/>
      <c r="E2004" s="807"/>
      <c r="F2004" s="355"/>
      <c r="G2004" s="289"/>
    </row>
    <row r="2005" spans="1:10" s="358" customFormat="1">
      <c r="A2005" s="356">
        <v>2.1</v>
      </c>
      <c r="B2005" s="357" t="s">
        <v>33</v>
      </c>
      <c r="C2005" s="345"/>
      <c r="D2005" s="346"/>
      <c r="E2005" s="808"/>
      <c r="F2005" s="347"/>
      <c r="G2005" s="289"/>
      <c r="J2005" s="359"/>
    </row>
    <row r="2006" spans="1:10" s="358" customFormat="1">
      <c r="A2006" s="360" t="s">
        <v>294</v>
      </c>
      <c r="B2006" s="295" t="s">
        <v>1040</v>
      </c>
      <c r="C2006" s="345">
        <v>175.89</v>
      </c>
      <c r="D2006" s="350" t="s">
        <v>1139</v>
      </c>
      <c r="E2006" s="806"/>
      <c r="F2006" s="347">
        <f t="shared" ref="F2006:F2008" si="288">ROUND(C2006*E2006,2)</f>
        <v>0</v>
      </c>
      <c r="G2006" s="289"/>
    </row>
    <row r="2007" spans="1:10" s="358" customFormat="1" ht="25.5">
      <c r="A2007" s="360" t="s">
        <v>295</v>
      </c>
      <c r="B2007" s="349" t="s">
        <v>1146</v>
      </c>
      <c r="C2007" s="345">
        <v>52.77</v>
      </c>
      <c r="D2007" s="350" t="s">
        <v>1142</v>
      </c>
      <c r="E2007" s="806"/>
      <c r="F2007" s="347">
        <f t="shared" si="288"/>
        <v>0</v>
      </c>
      <c r="G2007" s="289"/>
      <c r="I2007" s="361"/>
      <c r="J2007" s="359"/>
    </row>
    <row r="2008" spans="1:10" s="358" customFormat="1" ht="24" customHeight="1">
      <c r="A2008" s="360" t="s">
        <v>638</v>
      </c>
      <c r="B2008" s="349" t="s">
        <v>1140</v>
      </c>
      <c r="C2008" s="345">
        <v>160.06</v>
      </c>
      <c r="D2008" s="350" t="s">
        <v>1141</v>
      </c>
      <c r="E2008" s="806"/>
      <c r="F2008" s="347">
        <f t="shared" si="288"/>
        <v>0</v>
      </c>
      <c r="G2008" s="289"/>
      <c r="J2008" s="359"/>
    </row>
    <row r="2009" spans="1:10" s="348" customFormat="1">
      <c r="A2009" s="360"/>
      <c r="B2009" s="349"/>
      <c r="C2009" s="345"/>
      <c r="D2009" s="346"/>
      <c r="E2009" s="806"/>
      <c r="F2009" s="347"/>
      <c r="G2009" s="289"/>
      <c r="J2009" s="342"/>
    </row>
    <row r="2010" spans="1:10" s="358" customFormat="1" ht="12" customHeight="1">
      <c r="A2010" s="354">
        <v>2.2000000000000002</v>
      </c>
      <c r="B2010" s="338" t="s">
        <v>1193</v>
      </c>
      <c r="C2010" s="345"/>
      <c r="D2010" s="346"/>
      <c r="E2010" s="806"/>
      <c r="F2010" s="347"/>
      <c r="G2010" s="289"/>
      <c r="J2010" s="359"/>
    </row>
    <row r="2011" spans="1:10" s="348" customFormat="1">
      <c r="A2011" s="360" t="s">
        <v>1271</v>
      </c>
      <c r="B2011" s="349" t="s">
        <v>1196</v>
      </c>
      <c r="C2011" s="345">
        <v>1.02</v>
      </c>
      <c r="D2011" s="346" t="s">
        <v>1116</v>
      </c>
      <c r="E2011" s="806"/>
      <c r="F2011" s="347">
        <f t="shared" ref="F2011:F2015" si="289">ROUND(C2011*E2011,2)</f>
        <v>0</v>
      </c>
      <c r="G2011" s="289"/>
      <c r="H2011" s="345"/>
      <c r="J2011" s="342"/>
    </row>
    <row r="2012" spans="1:10" s="348" customFormat="1">
      <c r="A2012" s="360" t="s">
        <v>1270</v>
      </c>
      <c r="B2012" s="349" t="s">
        <v>1571</v>
      </c>
      <c r="C2012" s="345">
        <v>1.26</v>
      </c>
      <c r="D2012" s="346" t="s">
        <v>1116</v>
      </c>
      <c r="E2012" s="806"/>
      <c r="F2012" s="347">
        <f t="shared" si="289"/>
        <v>0</v>
      </c>
      <c r="G2012" s="289"/>
      <c r="H2012" s="345"/>
      <c r="J2012" s="342"/>
    </row>
    <row r="2013" spans="1:10" s="348" customFormat="1">
      <c r="A2013" s="360" t="s">
        <v>1272</v>
      </c>
      <c r="B2013" s="349" t="s">
        <v>1554</v>
      </c>
      <c r="C2013" s="345">
        <v>2</v>
      </c>
      <c r="D2013" s="346" t="s">
        <v>1116</v>
      </c>
      <c r="E2013" s="806"/>
      <c r="F2013" s="347">
        <f t="shared" si="289"/>
        <v>0</v>
      </c>
      <c r="G2013" s="289"/>
      <c r="H2013" s="345"/>
      <c r="J2013" s="342"/>
    </row>
    <row r="2014" spans="1:10" s="348" customFormat="1">
      <c r="A2014" s="360" t="s">
        <v>1273</v>
      </c>
      <c r="B2014" s="349" t="s">
        <v>1553</v>
      </c>
      <c r="C2014" s="345">
        <v>3.83</v>
      </c>
      <c r="D2014" s="346" t="s">
        <v>1116</v>
      </c>
      <c r="E2014" s="806"/>
      <c r="F2014" s="347">
        <f t="shared" si="289"/>
        <v>0</v>
      </c>
      <c r="G2014" s="289"/>
      <c r="H2014" s="345"/>
      <c r="J2014" s="342"/>
    </row>
    <row r="2015" spans="1:10" s="348" customFormat="1">
      <c r="A2015" s="360" t="s">
        <v>1274</v>
      </c>
      <c r="B2015" s="349" t="s">
        <v>1541</v>
      </c>
      <c r="C2015" s="345">
        <v>9.1199999999999992</v>
      </c>
      <c r="D2015" s="346" t="s">
        <v>1116</v>
      </c>
      <c r="E2015" s="806"/>
      <c r="F2015" s="347">
        <f t="shared" si="289"/>
        <v>0</v>
      </c>
      <c r="G2015" s="289"/>
      <c r="H2015" s="345"/>
      <c r="J2015" s="342"/>
    </row>
    <row r="2016" spans="1:10" s="348" customFormat="1">
      <c r="A2016" s="360" t="s">
        <v>1275</v>
      </c>
      <c r="B2016" s="349" t="s">
        <v>1542</v>
      </c>
      <c r="C2016" s="345">
        <v>0.14000000000000001</v>
      </c>
      <c r="D2016" s="346" t="s">
        <v>1116</v>
      </c>
      <c r="E2016" s="806"/>
      <c r="F2016" s="347">
        <f>ROUND(C2016*E2016,2)</f>
        <v>0</v>
      </c>
      <c r="G2016" s="289"/>
      <c r="H2016" s="345"/>
      <c r="J2016" s="342"/>
    </row>
    <row r="2017" spans="1:12" s="348" customFormat="1">
      <c r="A2017" s="360" t="s">
        <v>1276</v>
      </c>
      <c r="B2017" s="349" t="s">
        <v>1565</v>
      </c>
      <c r="C2017" s="345">
        <v>0.14000000000000001</v>
      </c>
      <c r="D2017" s="346" t="s">
        <v>1116</v>
      </c>
      <c r="E2017" s="806"/>
      <c r="F2017" s="347">
        <f>ROUND(C2017*E2017,2)</f>
        <v>0</v>
      </c>
      <c r="G2017" s="289"/>
      <c r="H2017" s="345"/>
      <c r="J2017" s="342"/>
    </row>
    <row r="2018" spans="1:12" s="348" customFormat="1">
      <c r="A2018" s="360" t="s">
        <v>1277</v>
      </c>
      <c r="B2018" s="349" t="s">
        <v>1566</v>
      </c>
      <c r="C2018" s="345">
        <v>0.49</v>
      </c>
      <c r="D2018" s="346" t="s">
        <v>1116</v>
      </c>
      <c r="E2018" s="806"/>
      <c r="F2018" s="347">
        <f t="shared" ref="F2018:F2020" si="290">ROUND(C2018*E2018,2)</f>
        <v>0</v>
      </c>
      <c r="G2018" s="289"/>
      <c r="H2018" s="345"/>
      <c r="J2018" s="342"/>
    </row>
    <row r="2019" spans="1:12" s="348" customFormat="1">
      <c r="A2019" s="360" t="s">
        <v>1278</v>
      </c>
      <c r="B2019" s="349" t="s">
        <v>1567</v>
      </c>
      <c r="C2019" s="345">
        <v>0.32</v>
      </c>
      <c r="D2019" s="346" t="s">
        <v>1116</v>
      </c>
      <c r="E2019" s="806"/>
      <c r="F2019" s="347">
        <f t="shared" si="290"/>
        <v>0</v>
      </c>
      <c r="G2019" s="289"/>
      <c r="H2019" s="345"/>
      <c r="J2019" s="342"/>
    </row>
    <row r="2020" spans="1:12" s="348" customFormat="1">
      <c r="A2020" s="360" t="s">
        <v>1279</v>
      </c>
      <c r="B2020" s="349" t="s">
        <v>1190</v>
      </c>
      <c r="C2020" s="345">
        <v>0.68</v>
      </c>
      <c r="D2020" s="346" t="s">
        <v>1116</v>
      </c>
      <c r="E2020" s="806"/>
      <c r="F2020" s="347">
        <f t="shared" si="290"/>
        <v>0</v>
      </c>
      <c r="G2020" s="289"/>
      <c r="H2020" s="345"/>
      <c r="J2020" s="342"/>
    </row>
    <row r="2021" spans="1:12" s="348" customFormat="1">
      <c r="A2021" s="360"/>
      <c r="B2021" s="349"/>
      <c r="C2021" s="345"/>
      <c r="D2021" s="346"/>
      <c r="E2021" s="806"/>
      <c r="F2021" s="347"/>
      <c r="G2021" s="289"/>
      <c r="J2021" s="342"/>
    </row>
    <row r="2022" spans="1:12" s="631" customFormat="1">
      <c r="A2022" s="356">
        <v>2.2999999999999998</v>
      </c>
      <c r="B2022" s="627" t="s">
        <v>238</v>
      </c>
      <c r="C2022" s="628"/>
      <c r="D2022" s="629"/>
      <c r="E2022" s="845"/>
      <c r="F2022" s="292">
        <f t="shared" ref="F2022:F2023" si="291">ROUND(C2022*E2022,2)</f>
        <v>0</v>
      </c>
      <c r="G2022" s="289"/>
      <c r="H2022" s="630"/>
      <c r="L2022" s="632"/>
    </row>
    <row r="2023" spans="1:12" s="348" customFormat="1">
      <c r="A2023" s="360" t="s">
        <v>1282</v>
      </c>
      <c r="B2023" s="349" t="s">
        <v>1195</v>
      </c>
      <c r="C2023" s="345">
        <v>8.4</v>
      </c>
      <c r="D2023" s="346" t="s">
        <v>1159</v>
      </c>
      <c r="E2023" s="806"/>
      <c r="F2023" s="347">
        <f t="shared" si="291"/>
        <v>0</v>
      </c>
      <c r="G2023" s="289"/>
      <c r="H2023" s="345"/>
      <c r="J2023" s="342"/>
    </row>
    <row r="2024" spans="1:12" s="631" customFormat="1">
      <c r="A2024" s="360"/>
      <c r="B2024" s="634"/>
      <c r="C2024" s="635"/>
      <c r="D2024" s="636"/>
      <c r="E2024" s="846"/>
      <c r="F2024" s="288"/>
      <c r="G2024" s="289"/>
      <c r="H2024" s="630"/>
      <c r="L2024" s="632"/>
    </row>
    <row r="2025" spans="1:12" s="348" customFormat="1">
      <c r="A2025" s="356">
        <v>2.4</v>
      </c>
      <c r="B2025" s="338" t="s">
        <v>200</v>
      </c>
      <c r="C2025" s="345"/>
      <c r="D2025" s="346"/>
      <c r="E2025" s="806"/>
      <c r="F2025" s="347"/>
      <c r="G2025" s="289"/>
      <c r="J2025" s="342"/>
    </row>
    <row r="2026" spans="1:12" s="348" customFormat="1">
      <c r="A2026" s="360" t="s">
        <v>1283</v>
      </c>
      <c r="B2026" s="349" t="s">
        <v>1148</v>
      </c>
      <c r="C2026" s="345">
        <v>76.930000000000007</v>
      </c>
      <c r="D2026" s="346" t="s">
        <v>1042</v>
      </c>
      <c r="E2026" s="806"/>
      <c r="F2026" s="347">
        <f t="shared" ref="F2026:F2030" si="292">ROUND(C2026*E2026,2)</f>
        <v>0</v>
      </c>
      <c r="G2026" s="289"/>
      <c r="J2026" s="342"/>
    </row>
    <row r="2027" spans="1:12" s="348" customFormat="1">
      <c r="A2027" s="360" t="s">
        <v>1284</v>
      </c>
      <c r="B2027" s="349" t="s">
        <v>1149</v>
      </c>
      <c r="C2027" s="345">
        <v>26.95</v>
      </c>
      <c r="D2027" s="346" t="s">
        <v>1042</v>
      </c>
      <c r="E2027" s="806"/>
      <c r="F2027" s="347">
        <f t="shared" si="292"/>
        <v>0</v>
      </c>
      <c r="G2027" s="289"/>
      <c r="J2027" s="342"/>
    </row>
    <row r="2028" spans="1:12" s="348" customFormat="1">
      <c r="A2028" s="360" t="s">
        <v>1285</v>
      </c>
      <c r="B2028" s="349" t="s">
        <v>1150</v>
      </c>
      <c r="C2028" s="345">
        <v>49.98</v>
      </c>
      <c r="D2028" s="346" t="s">
        <v>1042</v>
      </c>
      <c r="E2028" s="806"/>
      <c r="F2028" s="347">
        <f t="shared" si="292"/>
        <v>0</v>
      </c>
      <c r="G2028" s="289"/>
      <c r="J2028" s="342"/>
    </row>
    <row r="2029" spans="1:12" s="348" customFormat="1">
      <c r="A2029" s="360" t="s">
        <v>1286</v>
      </c>
      <c r="B2029" s="349" t="s">
        <v>1151</v>
      </c>
      <c r="C2029" s="345">
        <v>4.53</v>
      </c>
      <c r="D2029" s="346" t="s">
        <v>1042</v>
      </c>
      <c r="E2029" s="806"/>
      <c r="F2029" s="347">
        <f t="shared" si="292"/>
        <v>0</v>
      </c>
      <c r="G2029" s="289"/>
      <c r="J2029" s="342"/>
    </row>
    <row r="2030" spans="1:12" s="348" customFormat="1">
      <c r="A2030" s="360" t="s">
        <v>1287</v>
      </c>
      <c r="B2030" s="349" t="s">
        <v>1152</v>
      </c>
      <c r="C2030" s="345">
        <v>6.46</v>
      </c>
      <c r="D2030" s="346" t="s">
        <v>1042</v>
      </c>
      <c r="E2030" s="806"/>
      <c r="F2030" s="347">
        <f t="shared" si="292"/>
        <v>0</v>
      </c>
      <c r="G2030" s="289"/>
      <c r="J2030" s="342"/>
    </row>
    <row r="2031" spans="1:12" s="348" customFormat="1">
      <c r="A2031" s="362" t="s">
        <v>1288</v>
      </c>
      <c r="B2031" s="363" t="s">
        <v>1529</v>
      </c>
      <c r="C2031" s="364">
        <v>14.4</v>
      </c>
      <c r="D2031" s="365" t="s">
        <v>1116</v>
      </c>
      <c r="E2031" s="809"/>
      <c r="F2031" s="366">
        <f>ROUND(C2031*E2031,2)</f>
        <v>0</v>
      </c>
      <c r="G2031" s="289"/>
      <c r="H2031" s="345"/>
      <c r="J2031" s="342"/>
    </row>
    <row r="2032" spans="1:12" s="348" customFormat="1">
      <c r="A2032" s="360" t="s">
        <v>1289</v>
      </c>
      <c r="B2032" s="349" t="s">
        <v>1153</v>
      </c>
      <c r="C2032" s="345">
        <v>57.4</v>
      </c>
      <c r="D2032" s="346" t="s">
        <v>1</v>
      </c>
      <c r="E2032" s="806"/>
      <c r="F2032" s="347">
        <f t="shared" ref="F2032:F2033" si="293">ROUND(C2032*E2032,2)</f>
        <v>0</v>
      </c>
      <c r="G2032" s="289"/>
      <c r="J2032" s="342"/>
    </row>
    <row r="2033" spans="1:12" s="348" customFormat="1">
      <c r="A2033" s="360" t="s">
        <v>1290</v>
      </c>
      <c r="B2033" s="369" t="s">
        <v>1581</v>
      </c>
      <c r="C2033" s="370">
        <v>0.26</v>
      </c>
      <c r="D2033" s="346" t="s">
        <v>1116</v>
      </c>
      <c r="E2033" s="806"/>
      <c r="F2033" s="347">
        <f t="shared" si="293"/>
        <v>0</v>
      </c>
      <c r="G2033" s="289"/>
      <c r="J2033" s="342"/>
    </row>
    <row r="2034" spans="1:12" s="348" customFormat="1">
      <c r="A2034" s="360"/>
      <c r="B2034" s="349"/>
      <c r="C2034" s="370"/>
      <c r="D2034" s="346"/>
      <c r="E2034" s="806"/>
      <c r="F2034" s="347"/>
      <c r="G2034" s="289"/>
      <c r="J2034" s="342"/>
    </row>
    <row r="2035" spans="1:12" s="342" customFormat="1">
      <c r="A2035" s="356">
        <v>2.5</v>
      </c>
      <c r="B2035" s="338" t="s">
        <v>156</v>
      </c>
      <c r="C2035" s="371"/>
      <c r="D2035" s="340"/>
      <c r="E2035" s="807"/>
      <c r="F2035" s="355"/>
      <c r="G2035" s="289"/>
    </row>
    <row r="2036" spans="1:12" s="348" customFormat="1" ht="25.5">
      <c r="A2036" s="360" t="s">
        <v>1472</v>
      </c>
      <c r="B2036" s="349" t="s">
        <v>1155</v>
      </c>
      <c r="C2036" s="345">
        <v>14.4</v>
      </c>
      <c r="D2036" s="346" t="s">
        <v>1</v>
      </c>
      <c r="E2036" s="806"/>
      <c r="F2036" s="347">
        <f t="shared" ref="F2036:F2037" si="294">ROUND(C2036*E2036,2)</f>
        <v>0</v>
      </c>
      <c r="G2036" s="289"/>
      <c r="J2036" s="342"/>
    </row>
    <row r="2037" spans="1:12" s="625" customFormat="1">
      <c r="A2037" s="360" t="s">
        <v>1473</v>
      </c>
      <c r="B2037" s="349" t="s">
        <v>1482</v>
      </c>
      <c r="C2037" s="345">
        <v>1</v>
      </c>
      <c r="D2037" s="346" t="s">
        <v>957</v>
      </c>
      <c r="E2037" s="806"/>
      <c r="F2037" s="347">
        <f t="shared" si="294"/>
        <v>0</v>
      </c>
      <c r="G2037" s="289"/>
      <c r="J2037" s="626"/>
    </row>
    <row r="2038" spans="1:12" s="358" customFormat="1" ht="25.5">
      <c r="A2038" s="360" t="s">
        <v>1474</v>
      </c>
      <c r="B2038" s="373" t="s">
        <v>1483</v>
      </c>
      <c r="C2038" s="370">
        <v>1</v>
      </c>
      <c r="D2038" s="372" t="s">
        <v>1</v>
      </c>
      <c r="E2038" s="806"/>
      <c r="F2038" s="347">
        <f t="shared" ref="F2038" si="295">+ROUND((E2038*C2038),2)</f>
        <v>0</v>
      </c>
      <c r="G2038" s="289"/>
      <c r="J2038" s="359"/>
    </row>
    <row r="2039" spans="1:12" s="584" customFormat="1">
      <c r="A2039" s="360" t="s">
        <v>1475</v>
      </c>
      <c r="B2039" s="349" t="s">
        <v>1522</v>
      </c>
      <c r="C2039" s="345">
        <v>1</v>
      </c>
      <c r="D2039" s="346" t="s">
        <v>957</v>
      </c>
      <c r="E2039" s="806"/>
      <c r="F2039" s="652">
        <f t="shared" ref="F2039:F2045" si="296">ROUND(C2039*E2039,2)</f>
        <v>0</v>
      </c>
      <c r="G2039" s="289"/>
      <c r="J2039" s="585"/>
      <c r="L2039" s="637"/>
    </row>
    <row r="2040" spans="1:12" s="348" customFormat="1" ht="25.5">
      <c r="A2040" s="360" t="s">
        <v>1476</v>
      </c>
      <c r="B2040" s="349" t="s">
        <v>1550</v>
      </c>
      <c r="C2040" s="370">
        <v>1</v>
      </c>
      <c r="D2040" s="372" t="s">
        <v>957</v>
      </c>
      <c r="E2040" s="806"/>
      <c r="F2040" s="347">
        <f t="shared" si="296"/>
        <v>0</v>
      </c>
      <c r="G2040" s="289"/>
      <c r="J2040" s="342"/>
    </row>
    <row r="2041" spans="1:12" s="348" customFormat="1" ht="25.5">
      <c r="A2041" s="360" t="s">
        <v>1477</v>
      </c>
      <c r="B2041" s="349" t="s">
        <v>1551</v>
      </c>
      <c r="C2041" s="370">
        <v>1</v>
      </c>
      <c r="D2041" s="372" t="s">
        <v>957</v>
      </c>
      <c r="E2041" s="806"/>
      <c r="F2041" s="347">
        <f t="shared" si="296"/>
        <v>0</v>
      </c>
      <c r="G2041" s="289"/>
      <c r="J2041" s="342"/>
    </row>
    <row r="2042" spans="1:12" s="348" customFormat="1" ht="25.5">
      <c r="A2042" s="360" t="s">
        <v>1478</v>
      </c>
      <c r="B2042" s="349" t="s">
        <v>1575</v>
      </c>
      <c r="C2042" s="370">
        <v>2</v>
      </c>
      <c r="D2042" s="372" t="s">
        <v>957</v>
      </c>
      <c r="E2042" s="806"/>
      <c r="F2042" s="347">
        <f t="shared" si="296"/>
        <v>0</v>
      </c>
      <c r="G2042" s="289"/>
      <c r="J2042" s="342"/>
    </row>
    <row r="2043" spans="1:12" s="348" customFormat="1" ht="25.5">
      <c r="A2043" s="360" t="s">
        <v>1479</v>
      </c>
      <c r="B2043" s="349" t="s">
        <v>1588</v>
      </c>
      <c r="C2043" s="370">
        <v>1</v>
      </c>
      <c r="D2043" s="372" t="s">
        <v>957</v>
      </c>
      <c r="E2043" s="806"/>
      <c r="F2043" s="347">
        <f t="shared" si="296"/>
        <v>0</v>
      </c>
      <c r="G2043" s="289"/>
      <c r="J2043" s="342"/>
    </row>
    <row r="2044" spans="1:12" s="348" customFormat="1">
      <c r="A2044" s="360" t="s">
        <v>1480</v>
      </c>
      <c r="B2044" s="349" t="s">
        <v>1488</v>
      </c>
      <c r="C2044" s="370">
        <v>1</v>
      </c>
      <c r="D2044" s="372" t="s">
        <v>957</v>
      </c>
      <c r="E2044" s="806"/>
      <c r="F2044" s="347">
        <f t="shared" si="296"/>
        <v>0</v>
      </c>
      <c r="G2044" s="289"/>
      <c r="J2044" s="342"/>
    </row>
    <row r="2045" spans="1:12" s="348" customFormat="1" ht="51">
      <c r="A2045" s="360" t="s">
        <v>1486</v>
      </c>
      <c r="B2045" s="373" t="s">
        <v>1605</v>
      </c>
      <c r="C2045" s="375">
        <v>2</v>
      </c>
      <c r="D2045" s="372" t="s">
        <v>957</v>
      </c>
      <c r="E2045" s="806"/>
      <c r="F2045" s="347">
        <f t="shared" si="296"/>
        <v>0</v>
      </c>
      <c r="G2045" s="289"/>
      <c r="J2045" s="342"/>
    </row>
    <row r="2046" spans="1:12" s="348" customFormat="1">
      <c r="A2046" s="360"/>
      <c r="B2046" s="349"/>
      <c r="C2046" s="370"/>
      <c r="D2046" s="346"/>
      <c r="E2046" s="806"/>
      <c r="F2046" s="347"/>
      <c r="G2046" s="289"/>
      <c r="J2046" s="342"/>
    </row>
    <row r="2047" spans="1:12" s="348" customFormat="1">
      <c r="A2047" s="356">
        <v>2.6</v>
      </c>
      <c r="B2047" s="374" t="s">
        <v>1156</v>
      </c>
      <c r="C2047" s="375">
        <v>1</v>
      </c>
      <c r="D2047" s="346" t="s">
        <v>36</v>
      </c>
      <c r="E2047" s="806"/>
      <c r="F2047" s="347">
        <f t="shared" ref="F2047" si="297">ROUND(C2047*E2047,2)</f>
        <v>0</v>
      </c>
      <c r="G2047" s="289"/>
      <c r="J2047" s="342"/>
    </row>
    <row r="2048" spans="1:12" s="348" customFormat="1">
      <c r="A2048" s="356"/>
      <c r="B2048" s="376"/>
      <c r="C2048" s="375"/>
      <c r="D2048" s="346"/>
      <c r="E2048" s="806"/>
      <c r="F2048" s="347"/>
      <c r="G2048" s="289"/>
      <c r="J2048" s="342"/>
    </row>
    <row r="2049" spans="1:7" s="359" customFormat="1">
      <c r="A2049" s="356">
        <v>3</v>
      </c>
      <c r="B2049" s="338" t="s">
        <v>1219</v>
      </c>
      <c r="C2049" s="371"/>
      <c r="D2049" s="340"/>
      <c r="E2049" s="811"/>
      <c r="F2049" s="355"/>
      <c r="G2049" s="289"/>
    </row>
    <row r="2050" spans="1:7" s="382" customFormat="1" ht="25.5" customHeight="1">
      <c r="A2050" s="377">
        <v>3.1</v>
      </c>
      <c r="B2050" s="378" t="s">
        <v>1235</v>
      </c>
      <c r="C2050" s="379">
        <v>1</v>
      </c>
      <c r="D2050" s="380" t="s">
        <v>36</v>
      </c>
      <c r="E2050" s="810"/>
      <c r="F2050" s="381">
        <f>ROUND(C2050*E2050,2)</f>
        <v>0</v>
      </c>
      <c r="G2050" s="289"/>
    </row>
    <row r="2051" spans="1:7" s="382" customFormat="1" ht="14.45" customHeight="1">
      <c r="A2051" s="377"/>
      <c r="B2051" s="383"/>
      <c r="C2051" s="384"/>
      <c r="D2051" s="385"/>
      <c r="E2051" s="812"/>
      <c r="F2051" s="386"/>
      <c r="G2051" s="289"/>
    </row>
    <row r="2052" spans="1:7" s="382" customFormat="1" ht="14.45" customHeight="1">
      <c r="A2052" s="387">
        <v>3.2</v>
      </c>
      <c r="B2052" s="388" t="s">
        <v>1236</v>
      </c>
      <c r="C2052" s="379"/>
      <c r="D2052" s="389"/>
      <c r="E2052" s="812"/>
      <c r="F2052" s="386"/>
      <c r="G2052" s="289"/>
    </row>
    <row r="2053" spans="1:7" s="382" customFormat="1" ht="14.45" customHeight="1">
      <c r="A2053" s="390" t="s">
        <v>1291</v>
      </c>
      <c r="B2053" s="391" t="s">
        <v>1237</v>
      </c>
      <c r="C2053" s="379">
        <v>1.45</v>
      </c>
      <c r="D2053" s="392" t="s">
        <v>1158</v>
      </c>
      <c r="E2053" s="812"/>
      <c r="F2053" s="386">
        <f t="shared" ref="F2053:F2059" si="298">ROUND(C2053*E2053,2)</f>
        <v>0</v>
      </c>
      <c r="G2053" s="289"/>
    </row>
    <row r="2054" spans="1:7" s="382" customFormat="1" ht="14.45" customHeight="1">
      <c r="A2054" s="390" t="s">
        <v>1292</v>
      </c>
      <c r="B2054" s="393" t="s">
        <v>1238</v>
      </c>
      <c r="C2054" s="384">
        <v>0.32</v>
      </c>
      <c r="D2054" s="394" t="s">
        <v>1158</v>
      </c>
      <c r="E2054" s="812"/>
      <c r="F2054" s="381">
        <f t="shared" si="298"/>
        <v>0</v>
      </c>
      <c r="G2054" s="289"/>
    </row>
    <row r="2055" spans="1:7" s="382" customFormat="1" ht="14.45" customHeight="1">
      <c r="A2055" s="390" t="s">
        <v>1293</v>
      </c>
      <c r="B2055" s="395" t="s">
        <v>1239</v>
      </c>
      <c r="C2055" s="379">
        <v>0.18</v>
      </c>
      <c r="D2055" s="392" t="s">
        <v>1158</v>
      </c>
      <c r="E2055" s="813"/>
      <c r="F2055" s="381">
        <f t="shared" si="298"/>
        <v>0</v>
      </c>
      <c r="G2055" s="289"/>
    </row>
    <row r="2056" spans="1:7" s="382" customFormat="1" ht="14.45" customHeight="1">
      <c r="A2056" s="390" t="s">
        <v>1294</v>
      </c>
      <c r="B2056" s="393" t="s">
        <v>1240</v>
      </c>
      <c r="C2056" s="379">
        <v>0.11</v>
      </c>
      <c r="D2056" s="392" t="s">
        <v>1158</v>
      </c>
      <c r="E2056" s="812"/>
      <c r="F2056" s="386">
        <f t="shared" si="298"/>
        <v>0</v>
      </c>
      <c r="G2056" s="289"/>
    </row>
    <row r="2057" spans="1:7" s="382" customFormat="1" ht="14.45" customHeight="1">
      <c r="A2057" s="390" t="s">
        <v>1295</v>
      </c>
      <c r="B2057" s="393" t="s">
        <v>1241</v>
      </c>
      <c r="C2057" s="379">
        <v>0.37</v>
      </c>
      <c r="D2057" s="392" t="s">
        <v>1158</v>
      </c>
      <c r="E2057" s="812"/>
      <c r="F2057" s="386">
        <f t="shared" si="298"/>
        <v>0</v>
      </c>
      <c r="G2057" s="289"/>
    </row>
    <row r="2058" spans="1:7" s="382" customFormat="1" ht="14.45" customHeight="1">
      <c r="A2058" s="390" t="s">
        <v>1296</v>
      </c>
      <c r="B2058" s="393" t="s">
        <v>1242</v>
      </c>
      <c r="C2058" s="379">
        <v>0.12</v>
      </c>
      <c r="D2058" s="392" t="s">
        <v>1158</v>
      </c>
      <c r="E2058" s="812"/>
      <c r="F2058" s="386">
        <f t="shared" si="298"/>
        <v>0</v>
      </c>
      <c r="G2058" s="289"/>
    </row>
    <row r="2059" spans="1:7" s="382" customFormat="1" ht="14.45" customHeight="1">
      <c r="A2059" s="390" t="s">
        <v>1297</v>
      </c>
      <c r="B2059" s="393" t="s">
        <v>1243</v>
      </c>
      <c r="C2059" s="379">
        <v>0.81</v>
      </c>
      <c r="D2059" s="392" t="s">
        <v>1158</v>
      </c>
      <c r="E2059" s="812"/>
      <c r="F2059" s="386">
        <f t="shared" si="298"/>
        <v>0</v>
      </c>
      <c r="G2059" s="289"/>
    </row>
    <row r="2060" spans="1:7" s="382" customFormat="1" ht="14.45" customHeight="1">
      <c r="A2060" s="377"/>
      <c r="B2060" s="383"/>
      <c r="C2060" s="379"/>
      <c r="D2060" s="385"/>
      <c r="E2060" s="812"/>
      <c r="F2060" s="386"/>
      <c r="G2060" s="289"/>
    </row>
    <row r="2061" spans="1:7" s="402" customFormat="1" ht="14.45" customHeight="1">
      <c r="A2061" s="387">
        <v>3.3</v>
      </c>
      <c r="B2061" s="401" t="s">
        <v>1244</v>
      </c>
      <c r="C2061" s="379"/>
      <c r="D2061" s="385"/>
      <c r="E2061" s="812"/>
      <c r="F2061" s="386"/>
      <c r="G2061" s="289"/>
    </row>
    <row r="2062" spans="1:7" s="402" customFormat="1" ht="14.45" customHeight="1">
      <c r="A2062" s="403" t="s">
        <v>1298</v>
      </c>
      <c r="B2062" s="241" t="s">
        <v>1245</v>
      </c>
      <c r="C2062" s="379">
        <v>4.82</v>
      </c>
      <c r="D2062" s="394" t="s">
        <v>1159</v>
      </c>
      <c r="E2062" s="812"/>
      <c r="F2062" s="386">
        <f>ROUND(C2062*E2062,2)</f>
        <v>0</v>
      </c>
      <c r="G2062" s="289"/>
    </row>
    <row r="2063" spans="1:7" s="402" customFormat="1" ht="14.45" customHeight="1">
      <c r="A2063" s="403" t="s">
        <v>1299</v>
      </c>
      <c r="B2063" s="241" t="s">
        <v>1246</v>
      </c>
      <c r="C2063" s="379">
        <v>22.69</v>
      </c>
      <c r="D2063" s="394" t="s">
        <v>1159</v>
      </c>
      <c r="E2063" s="812"/>
      <c r="F2063" s="386">
        <f>ROUND(C2063*E2063,2)</f>
        <v>0</v>
      </c>
      <c r="G2063" s="289"/>
    </row>
    <row r="2064" spans="1:7" s="409" customFormat="1" ht="14.45" customHeight="1">
      <c r="A2064" s="404"/>
      <c r="B2064" s="405"/>
      <c r="C2064" s="406"/>
      <c r="D2064" s="407"/>
      <c r="E2064" s="815"/>
      <c r="F2064" s="408"/>
      <c r="G2064" s="289"/>
    </row>
    <row r="2065" spans="1:7" s="382" customFormat="1" ht="14.45" customHeight="1">
      <c r="A2065" s="387">
        <v>3.4</v>
      </c>
      <c r="B2065" s="401" t="s">
        <v>231</v>
      </c>
      <c r="C2065" s="379"/>
      <c r="D2065" s="385"/>
      <c r="E2065" s="812"/>
      <c r="F2065" s="386"/>
      <c r="G2065" s="289"/>
    </row>
    <row r="2066" spans="1:7" s="382" customFormat="1" ht="14.45" customHeight="1">
      <c r="A2066" s="390" t="s">
        <v>1300</v>
      </c>
      <c r="B2066" s="393" t="s">
        <v>1148</v>
      </c>
      <c r="C2066" s="379">
        <v>9.77</v>
      </c>
      <c r="D2066" s="394" t="s">
        <v>1159</v>
      </c>
      <c r="E2066" s="812"/>
      <c r="F2066" s="386">
        <f t="shared" ref="F2066:F2076" si="299">ROUND(C2066*E2066,2)</f>
        <v>0</v>
      </c>
      <c r="G2066" s="289"/>
    </row>
    <row r="2067" spans="1:7" s="382" customFormat="1" ht="14.45" customHeight="1">
      <c r="A2067" s="390" t="s">
        <v>1301</v>
      </c>
      <c r="B2067" s="391" t="s">
        <v>1247</v>
      </c>
      <c r="C2067" s="379">
        <v>26.04</v>
      </c>
      <c r="D2067" s="394" t="s">
        <v>1159</v>
      </c>
      <c r="E2067" s="812"/>
      <c r="F2067" s="386">
        <f t="shared" si="299"/>
        <v>0</v>
      </c>
      <c r="G2067" s="289"/>
    </row>
    <row r="2068" spans="1:7" s="382" customFormat="1" ht="14.45" customHeight="1">
      <c r="A2068" s="390" t="s">
        <v>1302</v>
      </c>
      <c r="B2068" s="391" t="s">
        <v>1150</v>
      </c>
      <c r="C2068" s="379">
        <v>20.94</v>
      </c>
      <c r="D2068" s="394" t="s">
        <v>1159</v>
      </c>
      <c r="E2068" s="812"/>
      <c r="F2068" s="386">
        <f t="shared" si="299"/>
        <v>0</v>
      </c>
      <c r="G2068" s="289"/>
    </row>
    <row r="2069" spans="1:7" s="382" customFormat="1" ht="14.45" customHeight="1">
      <c r="A2069" s="390" t="s">
        <v>1303</v>
      </c>
      <c r="B2069" s="391" t="s">
        <v>1160</v>
      </c>
      <c r="C2069" s="379">
        <v>9.6199999999999992</v>
      </c>
      <c r="D2069" s="394" t="s">
        <v>1159</v>
      </c>
      <c r="E2069" s="812"/>
      <c r="F2069" s="386">
        <f t="shared" si="299"/>
        <v>0</v>
      </c>
      <c r="G2069" s="289"/>
    </row>
    <row r="2070" spans="1:7" s="382" customFormat="1" ht="14.45" customHeight="1">
      <c r="A2070" s="390" t="s">
        <v>1304</v>
      </c>
      <c r="B2070" s="391" t="s">
        <v>1153</v>
      </c>
      <c r="C2070" s="379">
        <v>47.6</v>
      </c>
      <c r="D2070" s="385" t="s">
        <v>1</v>
      </c>
      <c r="E2070" s="812"/>
      <c r="F2070" s="386">
        <f t="shared" si="299"/>
        <v>0</v>
      </c>
      <c r="G2070" s="289"/>
    </row>
    <row r="2071" spans="1:7" s="382" customFormat="1" ht="14.45" customHeight="1">
      <c r="A2071" s="396" t="s">
        <v>1305</v>
      </c>
      <c r="B2071" s="425" t="s">
        <v>1248</v>
      </c>
      <c r="C2071" s="398">
        <v>2.02</v>
      </c>
      <c r="D2071" s="704" t="s">
        <v>1</v>
      </c>
      <c r="E2071" s="814"/>
      <c r="F2071" s="400">
        <f t="shared" si="299"/>
        <v>0</v>
      </c>
      <c r="G2071" s="289"/>
    </row>
    <row r="2072" spans="1:7" s="382" customFormat="1" ht="14.45" customHeight="1">
      <c r="A2072" s="390" t="s">
        <v>1306</v>
      </c>
      <c r="B2072" s="391" t="s">
        <v>1162</v>
      </c>
      <c r="C2072" s="379">
        <v>10.1</v>
      </c>
      <c r="D2072" s="389" t="s">
        <v>1</v>
      </c>
      <c r="E2072" s="812"/>
      <c r="F2072" s="386">
        <f t="shared" si="299"/>
        <v>0</v>
      </c>
      <c r="G2072" s="289"/>
    </row>
    <row r="2073" spans="1:7" s="382" customFormat="1" ht="14.45" customHeight="1">
      <c r="A2073" s="390" t="s">
        <v>1307</v>
      </c>
      <c r="B2073" s="391" t="s">
        <v>1249</v>
      </c>
      <c r="C2073" s="379">
        <v>6.02</v>
      </c>
      <c r="D2073" s="389" t="s">
        <v>1</v>
      </c>
      <c r="E2073" s="812"/>
      <c r="F2073" s="386">
        <f t="shared" si="299"/>
        <v>0</v>
      </c>
      <c r="G2073" s="289"/>
    </row>
    <row r="2074" spans="1:7" s="382" customFormat="1" ht="14.45" customHeight="1">
      <c r="A2074" s="390" t="s">
        <v>1308</v>
      </c>
      <c r="B2074" s="391" t="s">
        <v>1514</v>
      </c>
      <c r="C2074" s="379">
        <v>10.58</v>
      </c>
      <c r="D2074" s="389" t="s">
        <v>1159</v>
      </c>
      <c r="E2074" s="812"/>
      <c r="F2074" s="386">
        <f t="shared" si="299"/>
        <v>0</v>
      </c>
      <c r="G2074" s="289"/>
    </row>
    <row r="2075" spans="1:7" s="382" customFormat="1" ht="14.45" customHeight="1">
      <c r="A2075" s="390" t="s">
        <v>1309</v>
      </c>
      <c r="B2075" s="391" t="s">
        <v>1250</v>
      </c>
      <c r="C2075" s="379">
        <v>9.4</v>
      </c>
      <c r="D2075" s="392" t="s">
        <v>1159</v>
      </c>
      <c r="E2075" s="813"/>
      <c r="F2075" s="386">
        <f t="shared" si="299"/>
        <v>0</v>
      </c>
      <c r="G2075" s="289"/>
    </row>
    <row r="2076" spans="1:7" s="382" customFormat="1" ht="14.45" customHeight="1">
      <c r="A2076" s="390" t="s">
        <v>1310</v>
      </c>
      <c r="B2076" s="391" t="s">
        <v>1251</v>
      </c>
      <c r="C2076" s="379">
        <v>44.14</v>
      </c>
      <c r="D2076" s="392" t="s">
        <v>1159</v>
      </c>
      <c r="E2076" s="813"/>
      <c r="F2076" s="386">
        <f t="shared" si="299"/>
        <v>0</v>
      </c>
      <c r="G2076" s="289"/>
    </row>
    <row r="2077" spans="1:7" s="382" customFormat="1" ht="14.45" customHeight="1">
      <c r="A2077" s="390"/>
      <c r="B2077" s="410"/>
      <c r="C2077" s="379"/>
      <c r="D2077" s="389"/>
      <c r="E2077" s="813"/>
      <c r="F2077" s="386"/>
      <c r="G2077" s="289"/>
    </row>
    <row r="2078" spans="1:7" s="382" customFormat="1" ht="25.5" customHeight="1">
      <c r="A2078" s="387">
        <v>3.5</v>
      </c>
      <c r="B2078" s="411" t="s">
        <v>1706</v>
      </c>
      <c r="C2078" s="379">
        <v>6</v>
      </c>
      <c r="D2078" s="392" t="s">
        <v>1159</v>
      </c>
      <c r="E2078" s="813"/>
      <c r="F2078" s="386">
        <f>ROUND(C2078*E2078,2)</f>
        <v>0</v>
      </c>
      <c r="G2078" s="289"/>
    </row>
    <row r="2079" spans="1:7" s="382" customFormat="1" ht="14.45" customHeight="1">
      <c r="A2079" s="412"/>
      <c r="B2079" s="410"/>
      <c r="C2079" s="379"/>
      <c r="D2079" s="413"/>
      <c r="E2079" s="813"/>
      <c r="F2079" s="386"/>
      <c r="G2079" s="289"/>
    </row>
    <row r="2080" spans="1:7" s="382" customFormat="1" ht="14.45" customHeight="1">
      <c r="A2080" s="414">
        <v>3.6</v>
      </c>
      <c r="B2080" s="415" t="s">
        <v>1252</v>
      </c>
      <c r="C2080" s="379"/>
      <c r="D2080" s="389"/>
      <c r="E2080" s="813"/>
      <c r="F2080" s="386"/>
      <c r="G2080" s="289"/>
    </row>
    <row r="2081" spans="1:7" s="382" customFormat="1" ht="14.45" customHeight="1">
      <c r="A2081" s="390" t="s">
        <v>1501</v>
      </c>
      <c r="B2081" s="391" t="s">
        <v>1253</v>
      </c>
      <c r="C2081" s="379">
        <v>15.2</v>
      </c>
      <c r="D2081" s="389" t="s">
        <v>1</v>
      </c>
      <c r="E2081" s="813"/>
      <c r="F2081" s="386">
        <f>ROUND(C2081*E2081,2)</f>
        <v>0</v>
      </c>
      <c r="G2081" s="289"/>
    </row>
    <row r="2082" spans="1:7" s="382" customFormat="1" ht="14.45" customHeight="1">
      <c r="A2082" s="390" t="s">
        <v>1502</v>
      </c>
      <c r="B2082" s="411" t="s">
        <v>1516</v>
      </c>
      <c r="C2082" s="379">
        <v>1</v>
      </c>
      <c r="D2082" s="416" t="s">
        <v>957</v>
      </c>
      <c r="E2082" s="813"/>
      <c r="F2082" s="386">
        <f>ROUND(C2082*E2082,2)</f>
        <v>0</v>
      </c>
      <c r="G2082" s="289"/>
    </row>
    <row r="2083" spans="1:7" s="382" customFormat="1" ht="14.45" customHeight="1">
      <c r="A2083" s="390" t="s">
        <v>1503</v>
      </c>
      <c r="B2083" s="391" t="s">
        <v>1518</v>
      </c>
      <c r="C2083" s="417">
        <v>22.6</v>
      </c>
      <c r="D2083" s="389" t="s">
        <v>1227</v>
      </c>
      <c r="E2083" s="813"/>
      <c r="F2083" s="386">
        <f>ROUND(C2083*E2083,2)</f>
        <v>0</v>
      </c>
      <c r="G2083" s="289"/>
    </row>
    <row r="2084" spans="1:7" s="382" customFormat="1" ht="14.45" customHeight="1">
      <c r="A2084" s="418"/>
      <c r="B2084" s="410"/>
      <c r="C2084" s="379"/>
      <c r="D2084" s="389"/>
      <c r="E2084" s="813"/>
      <c r="F2084" s="386"/>
      <c r="G2084" s="289"/>
    </row>
    <row r="2085" spans="1:7" s="382" customFormat="1" ht="14.45" customHeight="1">
      <c r="A2085" s="387">
        <v>3.7</v>
      </c>
      <c r="B2085" s="419" t="s">
        <v>1254</v>
      </c>
      <c r="C2085" s="379"/>
      <c r="D2085" s="389"/>
      <c r="E2085" s="813"/>
      <c r="F2085" s="386"/>
      <c r="G2085" s="289"/>
    </row>
    <row r="2086" spans="1:7" s="382" customFormat="1" ht="14.45" customHeight="1">
      <c r="A2086" s="390" t="s">
        <v>1311</v>
      </c>
      <c r="B2086" s="391" t="s">
        <v>1255</v>
      </c>
      <c r="C2086" s="417">
        <v>23.25</v>
      </c>
      <c r="D2086" s="389" t="s">
        <v>1227</v>
      </c>
      <c r="E2086" s="813"/>
      <c r="F2086" s="386">
        <f>ROUND(C2086*E2086,2)</f>
        <v>0</v>
      </c>
      <c r="G2086" s="289"/>
    </row>
    <row r="2087" spans="1:7" s="382" customFormat="1" ht="14.45" customHeight="1">
      <c r="A2087" s="390" t="s">
        <v>1312</v>
      </c>
      <c r="B2087" s="391" t="s">
        <v>1517</v>
      </c>
      <c r="C2087" s="417">
        <v>23.25</v>
      </c>
      <c r="D2087" s="389" t="s">
        <v>1227</v>
      </c>
      <c r="E2087" s="813"/>
      <c r="F2087" s="386">
        <f>ROUND(C2087*E2087,2)</f>
        <v>0</v>
      </c>
      <c r="G2087" s="289"/>
    </row>
    <row r="2088" spans="1:7" s="382" customFormat="1" ht="14.45" customHeight="1">
      <c r="A2088" s="377"/>
      <c r="B2088" s="420"/>
      <c r="C2088" s="379"/>
      <c r="D2088" s="421"/>
      <c r="E2088" s="813"/>
      <c r="F2088" s="386"/>
      <c r="G2088" s="289"/>
    </row>
    <row r="2089" spans="1:7" s="382" customFormat="1" ht="14.45" customHeight="1">
      <c r="A2089" s="387">
        <v>3.8</v>
      </c>
      <c r="B2089" s="419" t="s">
        <v>1256</v>
      </c>
      <c r="C2089" s="379"/>
      <c r="D2089" s="421"/>
      <c r="E2089" s="813"/>
      <c r="F2089" s="386"/>
      <c r="G2089" s="289"/>
    </row>
    <row r="2090" spans="1:7" s="382" customFormat="1" ht="14.45" customHeight="1">
      <c r="A2090" s="390" t="s">
        <v>1313</v>
      </c>
      <c r="B2090" s="391" t="s">
        <v>1257</v>
      </c>
      <c r="C2090" s="417">
        <v>1</v>
      </c>
      <c r="D2090" s="422" t="s">
        <v>957</v>
      </c>
      <c r="E2090" s="813"/>
      <c r="F2090" s="386">
        <f t="shared" ref="F2090:F2100" si="300">ROUND(C2090*E2090,2)</f>
        <v>0</v>
      </c>
      <c r="G2090" s="289"/>
    </row>
    <row r="2091" spans="1:7" s="382" customFormat="1" ht="14.45" customHeight="1">
      <c r="A2091" s="390" t="s">
        <v>1314</v>
      </c>
      <c r="B2091" s="391" t="s">
        <v>1519</v>
      </c>
      <c r="C2091" s="417">
        <v>1</v>
      </c>
      <c r="D2091" s="422" t="s">
        <v>957</v>
      </c>
      <c r="E2091" s="813"/>
      <c r="F2091" s="386">
        <f t="shared" si="300"/>
        <v>0</v>
      </c>
      <c r="G2091" s="289"/>
    </row>
    <row r="2092" spans="1:7" s="382" customFormat="1" ht="14.45" customHeight="1">
      <c r="A2092" s="390" t="s">
        <v>1504</v>
      </c>
      <c r="B2092" s="391" t="s">
        <v>1521</v>
      </c>
      <c r="C2092" s="417">
        <v>1</v>
      </c>
      <c r="D2092" s="422" t="s">
        <v>957</v>
      </c>
      <c r="E2092" s="813"/>
      <c r="F2092" s="386">
        <f t="shared" si="300"/>
        <v>0</v>
      </c>
      <c r="G2092" s="289"/>
    </row>
    <row r="2093" spans="1:7" s="382" customFormat="1" ht="14.45" customHeight="1">
      <c r="A2093" s="390" t="s">
        <v>1505</v>
      </c>
      <c r="B2093" s="391" t="s">
        <v>1520</v>
      </c>
      <c r="C2093" s="417">
        <v>1</v>
      </c>
      <c r="D2093" s="422" t="s">
        <v>957</v>
      </c>
      <c r="E2093" s="813"/>
      <c r="F2093" s="386">
        <f t="shared" si="300"/>
        <v>0</v>
      </c>
      <c r="G2093" s="289"/>
    </row>
    <row r="2094" spans="1:7" s="382" customFormat="1" ht="14.45" customHeight="1">
      <c r="A2094" s="390" t="s">
        <v>1506</v>
      </c>
      <c r="B2094" s="391" t="s">
        <v>1258</v>
      </c>
      <c r="C2094" s="417">
        <v>1</v>
      </c>
      <c r="D2094" s="422" t="s">
        <v>957</v>
      </c>
      <c r="E2094" s="813"/>
      <c r="F2094" s="386">
        <f t="shared" si="300"/>
        <v>0</v>
      </c>
      <c r="G2094" s="289"/>
    </row>
    <row r="2095" spans="1:7" s="402" customFormat="1" ht="14.45" customHeight="1">
      <c r="A2095" s="403" t="s">
        <v>1507</v>
      </c>
      <c r="B2095" s="423" t="s">
        <v>1259</v>
      </c>
      <c r="C2095" s="417">
        <v>2</v>
      </c>
      <c r="D2095" s="422" t="s">
        <v>957</v>
      </c>
      <c r="E2095" s="813"/>
      <c r="F2095" s="386">
        <f t="shared" si="300"/>
        <v>0</v>
      </c>
      <c r="G2095" s="289"/>
    </row>
    <row r="2096" spans="1:7" s="402" customFormat="1" ht="14.45" customHeight="1">
      <c r="A2096" s="403" t="s">
        <v>1508</v>
      </c>
      <c r="B2096" s="423" t="s">
        <v>1515</v>
      </c>
      <c r="C2096" s="417">
        <v>1</v>
      </c>
      <c r="D2096" s="422" t="s">
        <v>957</v>
      </c>
      <c r="E2096" s="813"/>
      <c r="F2096" s="386">
        <f t="shared" si="300"/>
        <v>0</v>
      </c>
      <c r="G2096" s="289"/>
    </row>
    <row r="2097" spans="1:27" s="382" customFormat="1" ht="14.45" customHeight="1">
      <c r="A2097" s="390" t="s">
        <v>1509</v>
      </c>
      <c r="B2097" s="391" t="s">
        <v>1260</v>
      </c>
      <c r="C2097" s="417">
        <v>1</v>
      </c>
      <c r="D2097" s="422" t="s">
        <v>957</v>
      </c>
      <c r="E2097" s="813"/>
      <c r="F2097" s="381">
        <f t="shared" si="300"/>
        <v>0</v>
      </c>
      <c r="G2097" s="289"/>
    </row>
    <row r="2098" spans="1:27" s="382" customFormat="1" ht="14.45" customHeight="1">
      <c r="A2098" s="390" t="s">
        <v>1510</v>
      </c>
      <c r="B2098" s="393" t="s">
        <v>1261</v>
      </c>
      <c r="C2098" s="424">
        <v>1</v>
      </c>
      <c r="D2098" s="422" t="s">
        <v>957</v>
      </c>
      <c r="E2098" s="813"/>
      <c r="F2098" s="386">
        <f t="shared" si="300"/>
        <v>0</v>
      </c>
      <c r="G2098" s="289"/>
    </row>
    <row r="2099" spans="1:27" s="382" customFormat="1" ht="14.45" customHeight="1">
      <c r="A2099" s="390" t="s">
        <v>1511</v>
      </c>
      <c r="B2099" s="391" t="s">
        <v>1262</v>
      </c>
      <c r="C2099" s="417">
        <v>1</v>
      </c>
      <c r="D2099" s="380" t="s">
        <v>36</v>
      </c>
      <c r="E2099" s="813"/>
      <c r="F2099" s="386">
        <f t="shared" si="300"/>
        <v>0</v>
      </c>
      <c r="G2099" s="289"/>
      <c r="H2099" s="428"/>
    </row>
    <row r="2100" spans="1:27" s="382" customFormat="1" ht="14.45" customHeight="1">
      <c r="A2100" s="390" t="s">
        <v>1512</v>
      </c>
      <c r="B2100" s="391" t="s">
        <v>1513</v>
      </c>
      <c r="C2100" s="417">
        <v>1</v>
      </c>
      <c r="D2100" s="422" t="s">
        <v>36</v>
      </c>
      <c r="E2100" s="813"/>
      <c r="F2100" s="386">
        <f t="shared" si="300"/>
        <v>0</v>
      </c>
      <c r="G2100" s="289"/>
    </row>
    <row r="2101" spans="1:27" s="382" customFormat="1" ht="14.45" customHeight="1">
      <c r="A2101" s="429"/>
      <c r="B2101" s="430"/>
      <c r="C2101" s="431"/>
      <c r="D2101" s="432"/>
      <c r="E2101" s="813"/>
      <c r="F2101" s="386"/>
      <c r="G2101" s="289"/>
    </row>
    <row r="2102" spans="1:27" s="382" customFormat="1" ht="14.45" customHeight="1">
      <c r="A2102" s="387">
        <v>3.9</v>
      </c>
      <c r="B2102" s="388" t="s">
        <v>1263</v>
      </c>
      <c r="C2102" s="379"/>
      <c r="D2102" s="385"/>
      <c r="E2102" s="813"/>
      <c r="F2102" s="386"/>
      <c r="G2102" s="289"/>
    </row>
    <row r="2103" spans="1:27" s="382" customFormat="1" ht="14.45" customHeight="1">
      <c r="A2103" s="390" t="s">
        <v>1315</v>
      </c>
      <c r="B2103" s="391" t="s">
        <v>1467</v>
      </c>
      <c r="C2103" s="417">
        <v>4</v>
      </c>
      <c r="D2103" s="422" t="s">
        <v>957</v>
      </c>
      <c r="E2103" s="813"/>
      <c r="F2103" s="386">
        <f>ROUND(C2103*E2103,2)</f>
        <v>0</v>
      </c>
      <c r="G2103" s="289"/>
    </row>
    <row r="2104" spans="1:27" s="382" customFormat="1" ht="14.45" customHeight="1">
      <c r="A2104" s="390" t="s">
        <v>1316</v>
      </c>
      <c r="B2104" s="391" t="s">
        <v>1468</v>
      </c>
      <c r="C2104" s="417">
        <v>1</v>
      </c>
      <c r="D2104" s="422" t="s">
        <v>957</v>
      </c>
      <c r="E2104" s="813"/>
      <c r="F2104" s="386">
        <f>ROUND(C2104*E2104,2)</f>
        <v>0</v>
      </c>
      <c r="G2104" s="289"/>
    </row>
    <row r="2105" spans="1:27" s="382" customFormat="1" ht="14.45" customHeight="1">
      <c r="A2105" s="390" t="s">
        <v>1317</v>
      </c>
      <c r="B2105" s="391" t="s">
        <v>1218</v>
      </c>
      <c r="C2105" s="417">
        <v>1</v>
      </c>
      <c r="D2105" s="422" t="s">
        <v>957</v>
      </c>
      <c r="E2105" s="813"/>
      <c r="F2105" s="386">
        <f>ROUND(C2105*E2105,2)</f>
        <v>0</v>
      </c>
      <c r="G2105" s="289"/>
    </row>
    <row r="2106" spans="1:27" s="382" customFormat="1" ht="27.75" customHeight="1">
      <c r="A2106" s="390" t="s">
        <v>1318</v>
      </c>
      <c r="B2106" s="411" t="s">
        <v>1470</v>
      </c>
      <c r="C2106" s="417">
        <v>1</v>
      </c>
      <c r="D2106" s="422" t="s">
        <v>957</v>
      </c>
      <c r="E2106" s="813"/>
      <c r="F2106" s="386">
        <f>ROUND(C2106*E2106,2)</f>
        <v>0</v>
      </c>
      <c r="G2106" s="289"/>
    </row>
    <row r="2107" spans="1:27" s="382" customFormat="1" ht="14.45" customHeight="1">
      <c r="A2107" s="390"/>
      <c r="B2107" s="410"/>
      <c r="C2107" s="379"/>
      <c r="D2107" s="385"/>
      <c r="E2107" s="813"/>
      <c r="F2107" s="386"/>
      <c r="G2107" s="289"/>
    </row>
    <row r="2108" spans="1:27" s="382" customFormat="1" ht="14.45" customHeight="1">
      <c r="A2108" s="433">
        <v>3.1</v>
      </c>
      <c r="B2108" s="434" t="s">
        <v>1264</v>
      </c>
      <c r="C2108" s="379">
        <v>1</v>
      </c>
      <c r="D2108" s="422" t="s">
        <v>957</v>
      </c>
      <c r="E2108" s="813"/>
      <c r="F2108" s="386">
        <f>ROUND(C2108*E2108,2)</f>
        <v>0</v>
      </c>
      <c r="G2108" s="289"/>
    </row>
    <row r="2109" spans="1:27" s="441" customFormat="1">
      <c r="A2109" s="671"/>
      <c r="B2109" s="411"/>
      <c r="C2109" s="672"/>
      <c r="D2109" s="325"/>
      <c r="E2109" s="813"/>
      <c r="F2109" s="673"/>
      <c r="G2109" s="289"/>
      <c r="H2109" s="358"/>
      <c r="I2109" s="358"/>
      <c r="J2109" s="358"/>
      <c r="K2109" s="358"/>
      <c r="L2109" s="358"/>
      <c r="M2109" s="358"/>
      <c r="N2109" s="358"/>
      <c r="O2109" s="358"/>
      <c r="P2109" s="358"/>
      <c r="Q2109" s="358"/>
      <c r="R2109" s="358"/>
      <c r="S2109" s="358"/>
      <c r="T2109" s="358"/>
      <c r="U2109" s="358"/>
      <c r="V2109" s="358"/>
      <c r="W2109" s="358"/>
      <c r="X2109" s="358"/>
      <c r="Y2109" s="358"/>
      <c r="Z2109" s="358"/>
      <c r="AA2109" s="358"/>
    </row>
    <row r="2110" spans="1:27" s="359" customFormat="1">
      <c r="A2110" s="356">
        <v>4</v>
      </c>
      <c r="B2110" s="338" t="s">
        <v>1198</v>
      </c>
      <c r="C2110" s="371"/>
      <c r="D2110" s="340"/>
      <c r="E2110" s="811"/>
      <c r="F2110" s="355"/>
      <c r="G2110" s="289"/>
    </row>
    <row r="2111" spans="1:27" s="358" customFormat="1">
      <c r="A2111" s="356">
        <v>4.0999999999999996</v>
      </c>
      <c r="B2111" s="357" t="s">
        <v>33</v>
      </c>
      <c r="C2111" s="345"/>
      <c r="D2111" s="346"/>
      <c r="E2111" s="808"/>
      <c r="F2111" s="347"/>
      <c r="G2111" s="289"/>
      <c r="J2111" s="359"/>
    </row>
    <row r="2112" spans="1:27" s="358" customFormat="1">
      <c r="A2112" s="360" t="s">
        <v>148</v>
      </c>
      <c r="B2112" s="349" t="s">
        <v>1496</v>
      </c>
      <c r="C2112" s="345">
        <v>20.23</v>
      </c>
      <c r="D2112" s="346" t="s">
        <v>1228</v>
      </c>
      <c r="E2112" s="806"/>
      <c r="F2112" s="347">
        <f t="shared" ref="F2112:F2115" si="301">ROUND(C2112*E2112,2)</f>
        <v>0</v>
      </c>
      <c r="G2112" s="289"/>
    </row>
    <row r="2113" spans="1:10" s="358" customFormat="1" ht="25.5">
      <c r="A2113" s="362" t="s">
        <v>149</v>
      </c>
      <c r="B2113" s="363" t="s">
        <v>1200</v>
      </c>
      <c r="C2113" s="364">
        <v>12.96</v>
      </c>
      <c r="D2113" s="705" t="s">
        <v>1229</v>
      </c>
      <c r="E2113" s="809"/>
      <c r="F2113" s="366">
        <f t="shared" si="301"/>
        <v>0</v>
      </c>
      <c r="G2113" s="289"/>
      <c r="H2113" s="345"/>
      <c r="I2113" s="361"/>
      <c r="J2113" s="359"/>
    </row>
    <row r="2114" spans="1:10" s="358" customFormat="1">
      <c r="A2114" s="360" t="s">
        <v>150</v>
      </c>
      <c r="B2114" s="349" t="s">
        <v>1201</v>
      </c>
      <c r="C2114" s="345">
        <v>0.43</v>
      </c>
      <c r="D2114" s="367" t="s">
        <v>1229</v>
      </c>
      <c r="E2114" s="806"/>
      <c r="F2114" s="347">
        <f t="shared" si="301"/>
        <v>0</v>
      </c>
      <c r="G2114" s="289"/>
      <c r="H2114" s="345"/>
      <c r="I2114" s="361"/>
      <c r="J2114" s="359"/>
    </row>
    <row r="2115" spans="1:10" s="358" customFormat="1" ht="26.25" customHeight="1">
      <c r="A2115" s="360" t="s">
        <v>151</v>
      </c>
      <c r="B2115" s="373" t="s">
        <v>1202</v>
      </c>
      <c r="C2115" s="345">
        <v>9.4499999999999993</v>
      </c>
      <c r="D2115" s="350" t="s">
        <v>1141</v>
      </c>
      <c r="E2115" s="806"/>
      <c r="F2115" s="347">
        <f t="shared" si="301"/>
        <v>0</v>
      </c>
      <c r="G2115" s="289"/>
      <c r="J2115" s="359"/>
    </row>
    <row r="2116" spans="1:10" s="348" customFormat="1">
      <c r="A2116" s="360"/>
      <c r="B2116" s="349"/>
      <c r="C2116" s="345"/>
      <c r="D2116" s="367"/>
      <c r="E2116" s="806"/>
      <c r="F2116" s="347"/>
      <c r="G2116" s="289"/>
      <c r="J2116" s="342"/>
    </row>
    <row r="2117" spans="1:10" s="358" customFormat="1" ht="12" customHeight="1">
      <c r="A2117" s="356">
        <v>4.2</v>
      </c>
      <c r="B2117" s="338" t="s">
        <v>1232</v>
      </c>
      <c r="C2117" s="345"/>
      <c r="D2117" s="367"/>
      <c r="E2117" s="806"/>
      <c r="F2117" s="347"/>
      <c r="G2117" s="289"/>
      <c r="J2117" s="359"/>
    </row>
    <row r="2118" spans="1:10" s="358" customFormat="1">
      <c r="A2118" s="360" t="s">
        <v>1319</v>
      </c>
      <c r="B2118" s="349" t="s">
        <v>1203</v>
      </c>
      <c r="C2118" s="345">
        <v>0.56999999999999995</v>
      </c>
      <c r="D2118" s="346" t="s">
        <v>1116</v>
      </c>
      <c r="E2118" s="806"/>
      <c r="F2118" s="347">
        <f t="shared" ref="F2118" si="302">ROUND(C2118*E2118,2)</f>
        <v>0</v>
      </c>
      <c r="G2118" s="289"/>
      <c r="H2118" s="436"/>
      <c r="J2118" s="359"/>
    </row>
    <row r="2119" spans="1:10" s="358" customFormat="1">
      <c r="A2119" s="360" t="s">
        <v>1320</v>
      </c>
      <c r="B2119" s="349" t="s">
        <v>1204</v>
      </c>
      <c r="C2119" s="345">
        <v>4.71</v>
      </c>
      <c r="D2119" s="346" t="s">
        <v>1116</v>
      </c>
      <c r="E2119" s="806"/>
      <c r="F2119" s="347">
        <f t="shared" ref="F2119:F2120" si="303">ROUND(E2119*C2119,2)</f>
        <v>0</v>
      </c>
      <c r="G2119" s="289"/>
      <c r="H2119" s="437"/>
      <c r="J2119" s="359"/>
    </row>
    <row r="2120" spans="1:10" s="358" customFormat="1">
      <c r="A2120" s="360" t="s">
        <v>1321</v>
      </c>
      <c r="B2120" s="349" t="s">
        <v>1220</v>
      </c>
      <c r="C2120" s="345">
        <v>2.19</v>
      </c>
      <c r="D2120" s="346" t="s">
        <v>1116</v>
      </c>
      <c r="E2120" s="806"/>
      <c r="F2120" s="347">
        <f t="shared" si="303"/>
        <v>0</v>
      </c>
      <c r="G2120" s="289"/>
      <c r="H2120" s="437"/>
      <c r="J2120" s="359"/>
    </row>
    <row r="2121" spans="1:10" s="358" customFormat="1">
      <c r="A2121" s="360" t="s">
        <v>1322</v>
      </c>
      <c r="B2121" s="349" t="s">
        <v>1205</v>
      </c>
      <c r="C2121" s="345">
        <v>0.62</v>
      </c>
      <c r="D2121" s="346" t="s">
        <v>1116</v>
      </c>
      <c r="E2121" s="806"/>
      <c r="F2121" s="347">
        <f t="shared" ref="F2121:F2127" si="304">ROUND(C2121*E2121,2)</f>
        <v>0</v>
      </c>
      <c r="G2121" s="289"/>
      <c r="J2121" s="359"/>
    </row>
    <row r="2122" spans="1:10" s="358" customFormat="1">
      <c r="A2122" s="360" t="s">
        <v>1323</v>
      </c>
      <c r="B2122" s="349" t="s">
        <v>1233</v>
      </c>
      <c r="C2122" s="345">
        <v>1.05</v>
      </c>
      <c r="D2122" s="346" t="s">
        <v>1116</v>
      </c>
      <c r="E2122" s="806"/>
      <c r="F2122" s="347">
        <f t="shared" si="304"/>
        <v>0</v>
      </c>
      <c r="G2122" s="289"/>
      <c r="J2122" s="359"/>
    </row>
    <row r="2123" spans="1:10" s="358" customFormat="1">
      <c r="A2123" s="360" t="s">
        <v>1324</v>
      </c>
      <c r="B2123" s="349" t="s">
        <v>1223</v>
      </c>
      <c r="C2123" s="345">
        <v>0.19</v>
      </c>
      <c r="D2123" s="346" t="s">
        <v>1116</v>
      </c>
      <c r="E2123" s="806"/>
      <c r="F2123" s="347">
        <f t="shared" si="304"/>
        <v>0</v>
      </c>
      <c r="G2123" s="289"/>
      <c r="J2123" s="359"/>
    </row>
    <row r="2124" spans="1:10" s="358" customFormat="1">
      <c r="A2124" s="360" t="s">
        <v>1325</v>
      </c>
      <c r="B2124" s="349" t="s">
        <v>1224</v>
      </c>
      <c r="C2124" s="345">
        <v>0.13</v>
      </c>
      <c r="D2124" s="346" t="s">
        <v>1116</v>
      </c>
      <c r="E2124" s="806"/>
      <c r="F2124" s="347">
        <f t="shared" si="304"/>
        <v>0</v>
      </c>
      <c r="G2124" s="289"/>
      <c r="H2124" s="345"/>
      <c r="J2124" s="359"/>
    </row>
    <row r="2125" spans="1:10" s="358" customFormat="1">
      <c r="A2125" s="360" t="s">
        <v>1326</v>
      </c>
      <c r="B2125" s="349" t="s">
        <v>1225</v>
      </c>
      <c r="C2125" s="345">
        <v>0.15</v>
      </c>
      <c r="D2125" s="346" t="s">
        <v>1116</v>
      </c>
      <c r="E2125" s="806"/>
      <c r="F2125" s="347">
        <f t="shared" si="304"/>
        <v>0</v>
      </c>
      <c r="G2125" s="289"/>
      <c r="H2125" s="345"/>
      <c r="J2125" s="359"/>
    </row>
    <row r="2126" spans="1:10" s="358" customFormat="1">
      <c r="A2126" s="360" t="s">
        <v>1327</v>
      </c>
      <c r="B2126" s="349" t="s">
        <v>1206</v>
      </c>
      <c r="C2126" s="345">
        <v>0.7</v>
      </c>
      <c r="D2126" s="346" t="s">
        <v>1116</v>
      </c>
      <c r="E2126" s="806"/>
      <c r="F2126" s="347">
        <f t="shared" si="304"/>
        <v>0</v>
      </c>
      <c r="G2126" s="289"/>
      <c r="J2126" s="359"/>
    </row>
    <row r="2127" spans="1:10" s="358" customFormat="1">
      <c r="A2127" s="360" t="s">
        <v>1328</v>
      </c>
      <c r="B2127" s="349" t="s">
        <v>1234</v>
      </c>
      <c r="C2127" s="345">
        <v>4.7</v>
      </c>
      <c r="D2127" s="346" t="s">
        <v>1116</v>
      </c>
      <c r="E2127" s="806"/>
      <c r="F2127" s="347">
        <f t="shared" si="304"/>
        <v>0</v>
      </c>
      <c r="G2127" s="289"/>
      <c r="J2127" s="359"/>
    </row>
    <row r="2128" spans="1:10" s="358" customFormat="1" ht="25.5">
      <c r="A2128" s="360" t="s">
        <v>1329</v>
      </c>
      <c r="B2128" s="349" t="s">
        <v>1207</v>
      </c>
      <c r="C2128" s="345">
        <v>15.94</v>
      </c>
      <c r="D2128" s="346" t="s">
        <v>1159</v>
      </c>
      <c r="E2128" s="806"/>
      <c r="F2128" s="347">
        <f>ROUND(C2128*E2128,2)</f>
        <v>0</v>
      </c>
      <c r="G2128" s="289"/>
      <c r="J2128" s="359"/>
    </row>
    <row r="2129" spans="1:27" s="348" customFormat="1">
      <c r="A2129" s="360"/>
      <c r="B2129" s="349"/>
      <c r="C2129" s="345"/>
      <c r="D2129" s="346"/>
      <c r="E2129" s="806"/>
      <c r="F2129" s="347"/>
      <c r="G2129" s="289"/>
      <c r="J2129" s="342"/>
    </row>
    <row r="2130" spans="1:27" s="358" customFormat="1" ht="12" customHeight="1">
      <c r="A2130" s="356">
        <v>4.3</v>
      </c>
      <c r="B2130" s="338" t="s">
        <v>345</v>
      </c>
      <c r="C2130" s="345"/>
      <c r="D2130" s="367"/>
      <c r="E2130" s="806"/>
      <c r="F2130" s="347"/>
      <c r="G2130" s="289"/>
      <c r="J2130" s="359"/>
    </row>
    <row r="2131" spans="1:27" s="358" customFormat="1">
      <c r="A2131" s="360" t="s">
        <v>1330</v>
      </c>
      <c r="B2131" s="349" t="s">
        <v>1208</v>
      </c>
      <c r="C2131" s="345">
        <v>15.72</v>
      </c>
      <c r="D2131" s="346" t="s">
        <v>1159</v>
      </c>
      <c r="E2131" s="806"/>
      <c r="F2131" s="347">
        <f t="shared" ref="F2131:F2132" si="305">ROUND(E2131*C2131,2)</f>
        <v>0</v>
      </c>
      <c r="G2131" s="289"/>
      <c r="J2131" s="359"/>
    </row>
    <row r="2132" spans="1:27" s="358" customFormat="1">
      <c r="A2132" s="360" t="s">
        <v>1331</v>
      </c>
      <c r="B2132" s="349" t="s">
        <v>1209</v>
      </c>
      <c r="C2132" s="345">
        <v>64.97</v>
      </c>
      <c r="D2132" s="346" t="s">
        <v>1159</v>
      </c>
      <c r="E2132" s="806"/>
      <c r="F2132" s="347">
        <f t="shared" si="305"/>
        <v>0</v>
      </c>
      <c r="G2132" s="289"/>
      <c r="J2132" s="359"/>
    </row>
    <row r="2133" spans="1:27" s="358" customFormat="1">
      <c r="A2133" s="360"/>
      <c r="B2133" s="349"/>
      <c r="C2133" s="345"/>
      <c r="D2133" s="346"/>
      <c r="E2133" s="806"/>
      <c r="F2133" s="347"/>
      <c r="G2133" s="289"/>
      <c r="J2133" s="359"/>
    </row>
    <row r="2134" spans="1:27" s="441" customFormat="1" ht="13.5" customHeight="1">
      <c r="A2134" s="356">
        <v>4.4000000000000004</v>
      </c>
      <c r="B2134" s="438" t="s">
        <v>200</v>
      </c>
      <c r="C2134" s="345"/>
      <c r="D2134" s="439"/>
      <c r="E2134" s="817"/>
      <c r="F2134" s="440"/>
      <c r="G2134" s="289"/>
      <c r="H2134" s="361"/>
      <c r="I2134" s="358"/>
      <c r="J2134" s="358"/>
      <c r="K2134" s="358"/>
      <c r="L2134" s="358"/>
      <c r="M2134" s="358"/>
      <c r="N2134" s="358"/>
      <c r="O2134" s="358"/>
      <c r="P2134" s="358"/>
      <c r="Q2134" s="358"/>
      <c r="R2134" s="358"/>
      <c r="S2134" s="358"/>
      <c r="T2134" s="358"/>
      <c r="U2134" s="358"/>
      <c r="V2134" s="358"/>
      <c r="W2134" s="358"/>
      <c r="X2134" s="358"/>
      <c r="Y2134" s="358"/>
      <c r="Z2134" s="358"/>
      <c r="AA2134" s="358"/>
    </row>
    <row r="2135" spans="1:27" s="358" customFormat="1">
      <c r="A2135" s="360" t="s">
        <v>1332</v>
      </c>
      <c r="B2135" s="349" t="s">
        <v>1210</v>
      </c>
      <c r="C2135" s="345">
        <v>107.29</v>
      </c>
      <c r="D2135" s="346" t="s">
        <v>1159</v>
      </c>
      <c r="E2135" s="806"/>
      <c r="F2135" s="347">
        <f t="shared" ref="F2135:F2143" si="306">ROUND(E2135*C2135,2)</f>
        <v>0</v>
      </c>
      <c r="G2135" s="289"/>
      <c r="J2135" s="359"/>
    </row>
    <row r="2136" spans="1:27" s="358" customFormat="1">
      <c r="A2136" s="360" t="s">
        <v>1333</v>
      </c>
      <c r="B2136" s="349" t="s">
        <v>1150</v>
      </c>
      <c r="C2136" s="345">
        <v>48.99</v>
      </c>
      <c r="D2136" s="346" t="s">
        <v>1159</v>
      </c>
      <c r="E2136" s="806"/>
      <c r="F2136" s="347">
        <f t="shared" si="306"/>
        <v>0</v>
      </c>
      <c r="G2136" s="289"/>
      <c r="J2136" s="359"/>
    </row>
    <row r="2137" spans="1:27" s="358" customFormat="1">
      <c r="A2137" s="360" t="s">
        <v>1334</v>
      </c>
      <c r="B2137" s="349" t="s">
        <v>1211</v>
      </c>
      <c r="C2137" s="345">
        <v>31.3</v>
      </c>
      <c r="D2137" s="346" t="s">
        <v>1159</v>
      </c>
      <c r="E2137" s="806"/>
      <c r="F2137" s="347">
        <f t="shared" si="306"/>
        <v>0</v>
      </c>
      <c r="G2137" s="289"/>
      <c r="J2137" s="359"/>
    </row>
    <row r="2138" spans="1:27" s="358" customFormat="1">
      <c r="A2138" s="360" t="s">
        <v>1335</v>
      </c>
      <c r="B2138" s="349" t="s">
        <v>1212</v>
      </c>
      <c r="C2138" s="345">
        <v>35</v>
      </c>
      <c r="D2138" s="346" t="s">
        <v>1159</v>
      </c>
      <c r="E2138" s="806"/>
      <c r="F2138" s="347">
        <f t="shared" si="306"/>
        <v>0</v>
      </c>
      <c r="G2138" s="289"/>
      <c r="J2138" s="359"/>
    </row>
    <row r="2139" spans="1:27" s="358" customFormat="1">
      <c r="A2139" s="360" t="s">
        <v>1336</v>
      </c>
      <c r="B2139" s="349" t="s">
        <v>1153</v>
      </c>
      <c r="C2139" s="345">
        <v>82.32</v>
      </c>
      <c r="D2139" s="346" t="s">
        <v>1</v>
      </c>
      <c r="E2139" s="806"/>
      <c r="F2139" s="347">
        <f t="shared" si="306"/>
        <v>0</v>
      </c>
      <c r="G2139" s="289"/>
      <c r="J2139" s="359"/>
    </row>
    <row r="2140" spans="1:27" s="358" customFormat="1">
      <c r="A2140" s="360" t="s">
        <v>1337</v>
      </c>
      <c r="B2140" s="349" t="s">
        <v>1161</v>
      </c>
      <c r="C2140" s="345">
        <v>20</v>
      </c>
      <c r="D2140" s="346" t="s">
        <v>1</v>
      </c>
      <c r="E2140" s="806"/>
      <c r="F2140" s="347">
        <f t="shared" si="306"/>
        <v>0</v>
      </c>
      <c r="G2140" s="289"/>
      <c r="J2140" s="359"/>
    </row>
    <row r="2141" spans="1:27" s="358" customFormat="1">
      <c r="A2141" s="360" t="s">
        <v>1338</v>
      </c>
      <c r="B2141" s="349" t="s">
        <v>1213</v>
      </c>
      <c r="C2141" s="345">
        <v>18.399999999999999</v>
      </c>
      <c r="D2141" s="346" t="s">
        <v>1</v>
      </c>
      <c r="E2141" s="806"/>
      <c r="F2141" s="347">
        <f t="shared" si="306"/>
        <v>0</v>
      </c>
      <c r="G2141" s="289"/>
      <c r="J2141" s="359"/>
    </row>
    <row r="2142" spans="1:27" s="358" customFormat="1">
      <c r="A2142" s="360" t="s">
        <v>1339</v>
      </c>
      <c r="B2142" s="349" t="s">
        <v>1214</v>
      </c>
      <c r="C2142" s="345">
        <v>2</v>
      </c>
      <c r="D2142" s="346" t="s">
        <v>957</v>
      </c>
      <c r="E2142" s="806"/>
      <c r="F2142" s="347">
        <f t="shared" si="306"/>
        <v>0</v>
      </c>
      <c r="G2142" s="289"/>
      <c r="J2142" s="359"/>
    </row>
    <row r="2143" spans="1:27" s="358" customFormat="1">
      <c r="A2143" s="360" t="s">
        <v>1340</v>
      </c>
      <c r="B2143" s="349" t="s">
        <v>1215</v>
      </c>
      <c r="C2143" s="345">
        <v>160.74</v>
      </c>
      <c r="D2143" s="346" t="s">
        <v>1159</v>
      </c>
      <c r="E2143" s="806"/>
      <c r="F2143" s="347">
        <f t="shared" si="306"/>
        <v>0</v>
      </c>
      <c r="G2143" s="289"/>
      <c r="J2143" s="359"/>
    </row>
    <row r="2144" spans="1:27" s="358" customFormat="1">
      <c r="A2144" s="360"/>
      <c r="B2144" s="349"/>
      <c r="C2144" s="345"/>
      <c r="D2144" s="346"/>
      <c r="E2144" s="806"/>
      <c r="F2144" s="347">
        <v>0</v>
      </c>
      <c r="G2144" s="289"/>
      <c r="J2144" s="359"/>
    </row>
    <row r="2145" spans="1:27" s="402" customFormat="1">
      <c r="A2145" s="442">
        <v>4.5</v>
      </c>
      <c r="B2145" s="443" t="s">
        <v>1216</v>
      </c>
      <c r="C2145" s="444"/>
      <c r="D2145" s="445"/>
      <c r="E2145" s="818"/>
      <c r="F2145" s="446">
        <v>0</v>
      </c>
      <c r="G2145" s="289"/>
      <c r="H2145" s="351"/>
      <c r="I2145" s="348"/>
      <c r="J2145" s="348"/>
      <c r="K2145" s="348"/>
      <c r="L2145" s="348"/>
      <c r="M2145" s="348"/>
      <c r="N2145" s="348"/>
      <c r="O2145" s="348"/>
      <c r="P2145" s="348"/>
      <c r="Q2145" s="348"/>
      <c r="R2145" s="348"/>
      <c r="S2145" s="348"/>
      <c r="T2145" s="348"/>
      <c r="U2145" s="348"/>
      <c r="V2145" s="348"/>
      <c r="W2145" s="348"/>
      <c r="X2145" s="348"/>
      <c r="Y2145" s="348"/>
      <c r="Z2145" s="348"/>
      <c r="AA2145" s="348"/>
    </row>
    <row r="2146" spans="1:27" s="348" customFormat="1" ht="24.75" customHeight="1">
      <c r="A2146" s="360" t="s">
        <v>1703</v>
      </c>
      <c r="B2146" s="349" t="s">
        <v>1226</v>
      </c>
      <c r="C2146" s="345">
        <v>1</v>
      </c>
      <c r="D2146" s="346" t="s">
        <v>957</v>
      </c>
      <c r="E2146" s="806"/>
      <c r="F2146" s="347">
        <f t="shared" ref="F2146" si="307">+ROUND(C2146*E2146,2)</f>
        <v>0</v>
      </c>
      <c r="G2146" s="289"/>
      <c r="J2146" s="342"/>
    </row>
    <row r="2147" spans="1:27" s="348" customFormat="1" ht="26.25" customHeight="1">
      <c r="A2147" s="360" t="s">
        <v>1704</v>
      </c>
      <c r="B2147" s="349" t="s">
        <v>1222</v>
      </c>
      <c r="C2147" s="345">
        <v>1</v>
      </c>
      <c r="D2147" s="346" t="s">
        <v>957</v>
      </c>
      <c r="E2147" s="806"/>
      <c r="F2147" s="347">
        <f t="shared" ref="F2147" si="308">ROUND(E2147*C2147,2)</f>
        <v>0</v>
      </c>
      <c r="G2147" s="289"/>
      <c r="J2147" s="342"/>
    </row>
    <row r="2148" spans="1:27" s="348" customFormat="1">
      <c r="A2148" s="360"/>
      <c r="B2148" s="349"/>
      <c r="C2148" s="345"/>
      <c r="D2148" s="346"/>
      <c r="E2148" s="806"/>
      <c r="F2148" s="347"/>
      <c r="G2148" s="289"/>
      <c r="J2148" s="342"/>
    </row>
    <row r="2149" spans="1:27" s="402" customFormat="1">
      <c r="A2149" s="442">
        <v>4.5999999999999996</v>
      </c>
      <c r="B2149" s="443" t="s">
        <v>680</v>
      </c>
      <c r="C2149" s="444"/>
      <c r="D2149" s="445"/>
      <c r="E2149" s="818"/>
      <c r="F2149" s="446">
        <v>0</v>
      </c>
      <c r="G2149" s="289"/>
      <c r="H2149" s="351"/>
      <c r="I2149" s="348"/>
      <c r="J2149" s="348"/>
      <c r="K2149" s="348"/>
      <c r="L2149" s="348"/>
      <c r="M2149" s="348"/>
      <c r="N2149" s="348"/>
      <c r="O2149" s="348"/>
      <c r="P2149" s="348"/>
      <c r="Q2149" s="348"/>
      <c r="R2149" s="348"/>
      <c r="S2149" s="348"/>
      <c r="T2149" s="348"/>
      <c r="U2149" s="348"/>
      <c r="V2149" s="348"/>
      <c r="W2149" s="348"/>
      <c r="X2149" s="348"/>
      <c r="Y2149" s="348"/>
      <c r="Z2149" s="348"/>
      <c r="AA2149" s="348"/>
    </row>
    <row r="2150" spans="1:27" s="348" customFormat="1" ht="25.5">
      <c r="A2150" s="360" t="s">
        <v>1341</v>
      </c>
      <c r="B2150" s="349" t="s">
        <v>1255</v>
      </c>
      <c r="C2150" s="345">
        <v>28.41</v>
      </c>
      <c r="D2150" s="346" t="s">
        <v>1227</v>
      </c>
      <c r="E2150" s="806"/>
      <c r="F2150" s="347">
        <f t="shared" ref="F2150" si="309">+ROUND(C2150*E2150,2)</f>
        <v>0</v>
      </c>
      <c r="G2150" s="289"/>
      <c r="J2150" s="342"/>
    </row>
    <row r="2151" spans="1:27" s="348" customFormat="1" ht="15.75" customHeight="1">
      <c r="A2151" s="360" t="s">
        <v>1342</v>
      </c>
      <c r="B2151" s="349" t="s">
        <v>1221</v>
      </c>
      <c r="C2151" s="345">
        <v>1</v>
      </c>
      <c r="D2151" s="346" t="s">
        <v>957</v>
      </c>
      <c r="E2151" s="806"/>
      <c r="F2151" s="347">
        <f t="shared" ref="F2151" si="310">ROUND(E2151*C2151,2)</f>
        <v>0</v>
      </c>
      <c r="G2151" s="289"/>
      <c r="J2151" s="342"/>
    </row>
    <row r="2152" spans="1:27" s="358" customFormat="1">
      <c r="A2152" s="360"/>
      <c r="B2152" s="349"/>
      <c r="C2152" s="345"/>
      <c r="D2152" s="346"/>
      <c r="E2152" s="806"/>
      <c r="F2152" s="347"/>
      <c r="G2152" s="289"/>
      <c r="J2152" s="359"/>
    </row>
    <row r="2153" spans="1:27" s="441" customFormat="1">
      <c r="A2153" s="447">
        <v>4.7</v>
      </c>
      <c r="B2153" s="438" t="s">
        <v>1217</v>
      </c>
      <c r="C2153" s="448"/>
      <c r="D2153" s="449"/>
      <c r="E2153" s="817"/>
      <c r="F2153" s="440"/>
      <c r="G2153" s="289"/>
      <c r="H2153" s="361"/>
      <c r="I2153" s="358"/>
      <c r="J2153" s="358"/>
      <c r="K2153" s="358"/>
      <c r="L2153" s="358"/>
      <c r="M2153" s="358"/>
      <c r="N2153" s="358"/>
      <c r="O2153" s="358"/>
      <c r="P2153" s="358"/>
      <c r="Q2153" s="358"/>
      <c r="R2153" s="358"/>
      <c r="S2153" s="358"/>
      <c r="T2153" s="358"/>
      <c r="U2153" s="358"/>
      <c r="V2153" s="358"/>
      <c r="W2153" s="358"/>
      <c r="X2153" s="358"/>
      <c r="Y2153" s="358"/>
      <c r="Z2153" s="358"/>
      <c r="AA2153" s="358"/>
    </row>
    <row r="2154" spans="1:27" s="358" customFormat="1">
      <c r="A2154" s="360" t="s">
        <v>1343</v>
      </c>
      <c r="B2154" s="349" t="s">
        <v>1467</v>
      </c>
      <c r="C2154" s="345">
        <v>4</v>
      </c>
      <c r="D2154" s="346" t="s">
        <v>957</v>
      </c>
      <c r="E2154" s="806"/>
      <c r="F2154" s="347">
        <f t="shared" ref="F2154:F2156" si="311">ROUND(E2154*C2154,2)</f>
        <v>0</v>
      </c>
      <c r="G2154" s="289"/>
      <c r="J2154" s="359"/>
    </row>
    <row r="2155" spans="1:27" s="358" customFormat="1">
      <c r="A2155" s="360" t="s">
        <v>1344</v>
      </c>
      <c r="B2155" s="349" t="s">
        <v>1468</v>
      </c>
      <c r="C2155" s="345">
        <v>1</v>
      </c>
      <c r="D2155" s="346" t="s">
        <v>957</v>
      </c>
      <c r="E2155" s="806"/>
      <c r="F2155" s="347">
        <f t="shared" si="311"/>
        <v>0</v>
      </c>
      <c r="G2155" s="289"/>
      <c r="J2155" s="359"/>
    </row>
    <row r="2156" spans="1:27" s="358" customFormat="1">
      <c r="A2156" s="360" t="s">
        <v>1345</v>
      </c>
      <c r="B2156" s="349" t="s">
        <v>1218</v>
      </c>
      <c r="C2156" s="345">
        <v>1</v>
      </c>
      <c r="D2156" s="346" t="s">
        <v>957</v>
      </c>
      <c r="E2156" s="806"/>
      <c r="F2156" s="347">
        <f t="shared" si="311"/>
        <v>0</v>
      </c>
      <c r="G2156" s="289"/>
      <c r="J2156" s="359"/>
    </row>
    <row r="2157" spans="1:27" s="358" customFormat="1" ht="26.25" customHeight="1">
      <c r="A2157" s="362" t="s">
        <v>1346</v>
      </c>
      <c r="B2157" s="665" t="s">
        <v>1469</v>
      </c>
      <c r="C2157" s="593">
        <v>1</v>
      </c>
      <c r="D2157" s="693" t="s">
        <v>957</v>
      </c>
      <c r="E2157" s="809"/>
      <c r="F2157" s="366">
        <f>ROUND(C2157*E2157,2)</f>
        <v>0</v>
      </c>
      <c r="G2157" s="289"/>
      <c r="J2157" s="359"/>
    </row>
    <row r="2158" spans="1:27" s="358" customFormat="1">
      <c r="A2158" s="360"/>
      <c r="B2158" s="349"/>
      <c r="C2158" s="450"/>
      <c r="D2158" s="346"/>
      <c r="E2158" s="806"/>
      <c r="F2158" s="347"/>
      <c r="G2158" s="289"/>
      <c r="J2158" s="359"/>
    </row>
    <row r="2159" spans="1:27" s="441" customFormat="1">
      <c r="A2159" s="447">
        <v>4.8</v>
      </c>
      <c r="B2159" s="438" t="s">
        <v>1264</v>
      </c>
      <c r="C2159" s="448">
        <v>1</v>
      </c>
      <c r="D2159" s="449" t="s">
        <v>957</v>
      </c>
      <c r="E2159" s="817"/>
      <c r="F2159" s="440">
        <f t="shared" ref="F2159" si="312">ROUND(E2159*C2159,2)</f>
        <v>0</v>
      </c>
      <c r="G2159" s="289"/>
      <c r="H2159" s="361"/>
      <c r="I2159" s="358"/>
      <c r="J2159" s="358"/>
      <c r="K2159" s="358"/>
      <c r="L2159" s="358"/>
      <c r="M2159" s="358"/>
      <c r="N2159" s="358"/>
      <c r="O2159" s="358"/>
      <c r="P2159" s="358"/>
      <c r="Q2159" s="358"/>
      <c r="R2159" s="358"/>
      <c r="S2159" s="358"/>
      <c r="T2159" s="358"/>
      <c r="U2159" s="358"/>
      <c r="V2159" s="358"/>
      <c r="W2159" s="358"/>
      <c r="X2159" s="358"/>
      <c r="Y2159" s="358"/>
      <c r="Z2159" s="358"/>
      <c r="AA2159" s="358"/>
    </row>
    <row r="2160" spans="1:27" s="441" customFormat="1" ht="8.25" customHeight="1">
      <c r="A2160" s="452"/>
      <c r="B2160" s="453"/>
      <c r="C2160" s="454"/>
      <c r="D2160" s="445"/>
      <c r="E2160" s="820"/>
      <c r="F2160" s="240"/>
      <c r="G2160" s="289"/>
      <c r="H2160" s="361"/>
      <c r="I2160" s="358"/>
      <c r="J2160" s="358"/>
      <c r="K2160" s="358"/>
      <c r="L2160" s="358"/>
      <c r="M2160" s="358"/>
      <c r="N2160" s="358"/>
      <c r="O2160" s="358"/>
      <c r="P2160" s="358"/>
      <c r="Q2160" s="358"/>
      <c r="R2160" s="358"/>
      <c r="S2160" s="358"/>
      <c r="T2160" s="358"/>
      <c r="U2160" s="358"/>
      <c r="V2160" s="358"/>
      <c r="W2160" s="358"/>
      <c r="X2160" s="358"/>
      <c r="Y2160" s="358"/>
      <c r="Z2160" s="358"/>
      <c r="AA2160" s="358"/>
    </row>
    <row r="2161" spans="1:10" s="402" customFormat="1" ht="12.75" customHeight="1">
      <c r="A2161" s="356">
        <v>5</v>
      </c>
      <c r="B2161" s="357" t="s">
        <v>1165</v>
      </c>
      <c r="C2161" s="236"/>
      <c r="D2161" s="455"/>
      <c r="E2161" s="821"/>
      <c r="F2161" s="456"/>
      <c r="G2161" s="289"/>
    </row>
    <row r="2162" spans="1:10" s="402" customFormat="1" ht="12.75" customHeight="1">
      <c r="A2162" s="356">
        <v>5.0999999999999996</v>
      </c>
      <c r="B2162" s="357" t="s">
        <v>1166</v>
      </c>
      <c r="C2162" s="236"/>
      <c r="D2162" s="455"/>
      <c r="E2162" s="821"/>
      <c r="F2162" s="456"/>
      <c r="G2162" s="289"/>
    </row>
    <row r="2163" spans="1:10" s="402" customFormat="1">
      <c r="A2163" s="457" t="s">
        <v>1347</v>
      </c>
      <c r="B2163" s="458" t="s">
        <v>1167</v>
      </c>
      <c r="C2163" s="450">
        <v>118.33</v>
      </c>
      <c r="D2163" s="459" t="s">
        <v>1159</v>
      </c>
      <c r="E2163" s="822"/>
      <c r="F2163" s="456">
        <f t="shared" ref="F2163:F2173" si="313">ROUND(C2163*E2163,2)</f>
        <v>0</v>
      </c>
      <c r="G2163" s="289"/>
    </row>
    <row r="2164" spans="1:10" s="402" customFormat="1" ht="25.5">
      <c r="A2164" s="457" t="s">
        <v>1348</v>
      </c>
      <c r="B2164" s="458" t="s">
        <v>1168</v>
      </c>
      <c r="C2164" s="450">
        <v>147.91</v>
      </c>
      <c r="D2164" s="459" t="s">
        <v>1159</v>
      </c>
      <c r="E2164" s="822"/>
      <c r="F2164" s="456">
        <f t="shared" si="313"/>
        <v>0</v>
      </c>
      <c r="G2164" s="289"/>
    </row>
    <row r="2165" spans="1:10" s="402" customFormat="1">
      <c r="A2165" s="457" t="s">
        <v>1349</v>
      </c>
      <c r="B2165" s="458" t="s">
        <v>1712</v>
      </c>
      <c r="C2165" s="450">
        <v>488.4</v>
      </c>
      <c r="D2165" s="291" t="s">
        <v>1730</v>
      </c>
      <c r="E2165" s="822"/>
      <c r="F2165" s="456">
        <f t="shared" si="313"/>
        <v>0</v>
      </c>
      <c r="G2165" s="289"/>
      <c r="H2165" s="590"/>
      <c r="I2165" s="591"/>
    </row>
    <row r="2166" spans="1:10" s="402" customFormat="1">
      <c r="A2166" s="460"/>
      <c r="B2166" s="461"/>
      <c r="C2166" s="450"/>
      <c r="D2166" s="462"/>
      <c r="E2166" s="823"/>
      <c r="F2166" s="456">
        <f t="shared" si="313"/>
        <v>0</v>
      </c>
      <c r="G2166" s="289"/>
    </row>
    <row r="2167" spans="1:10" s="402" customFormat="1">
      <c r="A2167" s="356">
        <v>5.2</v>
      </c>
      <c r="B2167" s="357" t="s">
        <v>1350</v>
      </c>
      <c r="C2167" s="450"/>
      <c r="D2167" s="462"/>
      <c r="E2167" s="823"/>
      <c r="F2167" s="456">
        <f t="shared" si="313"/>
        <v>0</v>
      </c>
      <c r="G2167" s="289"/>
    </row>
    <row r="2168" spans="1:10" s="402" customFormat="1">
      <c r="A2168" s="457" t="s">
        <v>1351</v>
      </c>
      <c r="B2168" s="463" t="s">
        <v>1114</v>
      </c>
      <c r="C2168" s="450">
        <v>54.5</v>
      </c>
      <c r="D2168" s="459" t="s">
        <v>1</v>
      </c>
      <c r="E2168" s="805"/>
      <c r="F2168" s="456">
        <f t="shared" si="313"/>
        <v>0</v>
      </c>
      <c r="G2168" s="289"/>
    </row>
    <row r="2169" spans="1:10" s="402" customFormat="1">
      <c r="A2169" s="457" t="s">
        <v>1352</v>
      </c>
      <c r="B2169" s="458" t="s">
        <v>1582</v>
      </c>
      <c r="C2169" s="450">
        <v>52.79</v>
      </c>
      <c r="D2169" s="459" t="s">
        <v>1159</v>
      </c>
      <c r="E2169" s="805"/>
      <c r="F2169" s="456">
        <f t="shared" si="313"/>
        <v>0</v>
      </c>
      <c r="G2169" s="289"/>
    </row>
    <row r="2170" spans="1:10" s="402" customFormat="1">
      <c r="A2170" s="457" t="s">
        <v>1353</v>
      </c>
      <c r="B2170" s="458" t="s">
        <v>1171</v>
      </c>
      <c r="C2170" s="450">
        <v>1</v>
      </c>
      <c r="D2170" s="459" t="s">
        <v>36</v>
      </c>
      <c r="E2170" s="805"/>
      <c r="F2170" s="456">
        <f t="shared" si="313"/>
        <v>0</v>
      </c>
      <c r="G2170" s="289"/>
    </row>
    <row r="2171" spans="1:10" s="402" customFormat="1">
      <c r="A2171" s="457" t="s">
        <v>1353</v>
      </c>
      <c r="B2171" s="458" t="s">
        <v>1577</v>
      </c>
      <c r="C2171" s="450">
        <v>3</v>
      </c>
      <c r="D2171" s="459" t="s">
        <v>957</v>
      </c>
      <c r="E2171" s="805"/>
      <c r="F2171" s="456">
        <f t="shared" si="313"/>
        <v>0</v>
      </c>
      <c r="G2171" s="289"/>
    </row>
    <row r="2172" spans="1:10" s="402" customFormat="1">
      <c r="A2172" s="457" t="s">
        <v>1354</v>
      </c>
      <c r="B2172" s="458" t="s">
        <v>1172</v>
      </c>
      <c r="C2172" s="450">
        <v>57.03</v>
      </c>
      <c r="D2172" s="459" t="s">
        <v>1159</v>
      </c>
      <c r="E2172" s="805"/>
      <c r="F2172" s="456">
        <f t="shared" si="313"/>
        <v>0</v>
      </c>
      <c r="G2172" s="289"/>
    </row>
    <row r="2173" spans="1:10" s="402" customFormat="1" ht="25.5">
      <c r="A2173" s="457" t="s">
        <v>1355</v>
      </c>
      <c r="B2173" s="458" t="s">
        <v>1173</v>
      </c>
      <c r="C2173" s="450">
        <v>1</v>
      </c>
      <c r="D2173" s="459" t="s">
        <v>36</v>
      </c>
      <c r="E2173" s="805"/>
      <c r="F2173" s="456">
        <f t="shared" si="313"/>
        <v>0</v>
      </c>
      <c r="G2173" s="289"/>
    </row>
    <row r="2174" spans="1:10" s="358" customFormat="1">
      <c r="A2174" s="343"/>
      <c r="B2174" s="338"/>
      <c r="C2174" s="345"/>
      <c r="D2174" s="346"/>
      <c r="E2174" s="235"/>
      <c r="F2174" s="355"/>
      <c r="G2174" s="289"/>
      <c r="J2174" s="359"/>
    </row>
    <row r="2175" spans="1:10" s="358" customFormat="1">
      <c r="A2175" s="356">
        <v>6</v>
      </c>
      <c r="B2175" s="465" t="s">
        <v>1549</v>
      </c>
      <c r="C2175" s="466"/>
      <c r="D2175" s="467"/>
      <c r="E2175" s="237"/>
      <c r="F2175" s="468"/>
      <c r="G2175" s="289"/>
      <c r="J2175" s="359"/>
    </row>
    <row r="2176" spans="1:10" s="348" customFormat="1">
      <c r="A2176" s="469">
        <v>6.1</v>
      </c>
      <c r="B2176" s="470" t="s">
        <v>795</v>
      </c>
      <c r="C2176" s="345"/>
      <c r="D2176" s="471"/>
      <c r="E2176" s="805"/>
      <c r="F2176" s="243"/>
      <c r="G2176" s="289"/>
      <c r="J2176" s="342"/>
    </row>
    <row r="2177" spans="1:10" s="348" customFormat="1">
      <c r="A2177" s="244" t="s">
        <v>1356</v>
      </c>
      <c r="B2177" s="463" t="s">
        <v>958</v>
      </c>
      <c r="C2177" s="345">
        <v>64.94</v>
      </c>
      <c r="D2177" s="467" t="s">
        <v>1</v>
      </c>
      <c r="E2177" s="805"/>
      <c r="F2177" s="243">
        <f>ROUND(E2177*C2177,2)</f>
        <v>0</v>
      </c>
      <c r="G2177" s="289"/>
      <c r="J2177" s="342"/>
    </row>
    <row r="2178" spans="1:10" s="348" customFormat="1">
      <c r="A2178" s="244"/>
      <c r="B2178" s="463"/>
      <c r="C2178" s="345"/>
      <c r="D2178" s="467"/>
      <c r="E2178" s="805"/>
      <c r="F2178" s="243"/>
      <c r="G2178" s="289"/>
      <c r="J2178" s="342"/>
    </row>
    <row r="2179" spans="1:10" s="348" customFormat="1">
      <c r="A2179" s="469">
        <v>6.2</v>
      </c>
      <c r="B2179" s="470" t="s">
        <v>14</v>
      </c>
      <c r="C2179" s="345"/>
      <c r="D2179" s="471"/>
      <c r="E2179" s="805"/>
      <c r="F2179" s="243"/>
      <c r="G2179" s="289"/>
      <c r="J2179" s="342"/>
    </row>
    <row r="2180" spans="1:10" s="348" customFormat="1">
      <c r="A2180" s="244" t="s">
        <v>1357</v>
      </c>
      <c r="B2180" s="463" t="s">
        <v>1497</v>
      </c>
      <c r="C2180" s="345">
        <v>25.87</v>
      </c>
      <c r="D2180" s="467" t="s">
        <v>1139</v>
      </c>
      <c r="E2180" s="805"/>
      <c r="F2180" s="243">
        <f>ROUND(E2180*C2180,2)</f>
        <v>0</v>
      </c>
      <c r="G2180" s="289"/>
      <c r="J2180" s="342"/>
    </row>
    <row r="2181" spans="1:10" s="348" customFormat="1">
      <c r="A2181" s="244" t="s">
        <v>1358</v>
      </c>
      <c r="B2181" s="458" t="s">
        <v>1174</v>
      </c>
      <c r="C2181" s="345">
        <v>10.06</v>
      </c>
      <c r="D2181" s="467" t="s">
        <v>1142</v>
      </c>
      <c r="E2181" s="805"/>
      <c r="F2181" s="243">
        <f>ROUND(E2181*C2181,2)</f>
        <v>0</v>
      </c>
      <c r="G2181" s="289"/>
      <c r="J2181" s="342"/>
    </row>
    <row r="2182" spans="1:10" s="348" customFormat="1" ht="25.5">
      <c r="A2182" s="360" t="s">
        <v>1359</v>
      </c>
      <c r="B2182" s="706" t="s">
        <v>1732</v>
      </c>
      <c r="C2182" s="345">
        <v>18.97</v>
      </c>
      <c r="D2182" s="467" t="s">
        <v>1141</v>
      </c>
      <c r="E2182" s="805"/>
      <c r="F2182" s="243">
        <f>ROUND(E2182*C2182,2)</f>
        <v>0</v>
      </c>
      <c r="G2182" s="289"/>
      <c r="J2182" s="342"/>
    </row>
    <row r="2183" spans="1:10" s="348" customFormat="1">
      <c r="A2183" s="244"/>
      <c r="B2183" s="458"/>
      <c r="C2183" s="345"/>
      <c r="D2183" s="471"/>
      <c r="E2183" s="805"/>
      <c r="F2183" s="243"/>
      <c r="G2183" s="289"/>
      <c r="J2183" s="342"/>
    </row>
    <row r="2184" spans="1:10" s="348" customFormat="1">
      <c r="A2184" s="469">
        <v>6.3</v>
      </c>
      <c r="B2184" s="470" t="s">
        <v>1175</v>
      </c>
      <c r="C2184" s="345"/>
      <c r="D2184" s="471"/>
      <c r="E2184" s="805"/>
      <c r="F2184" s="243"/>
      <c r="G2184" s="289"/>
      <c r="J2184" s="342"/>
    </row>
    <row r="2185" spans="1:10" s="348" customFormat="1">
      <c r="A2185" s="244" t="s">
        <v>1360</v>
      </c>
      <c r="B2185" s="458" t="s">
        <v>1176</v>
      </c>
      <c r="C2185" s="345">
        <v>5.71</v>
      </c>
      <c r="D2185" s="346" t="s">
        <v>1158</v>
      </c>
      <c r="E2185" s="805"/>
      <c r="F2185" s="243">
        <f t="shared" ref="F2185:F2189" si="314">ROUND(E2185*C2185,2)</f>
        <v>0</v>
      </c>
      <c r="G2185" s="289"/>
      <c r="J2185" s="342"/>
    </row>
    <row r="2186" spans="1:10" s="348" customFormat="1">
      <c r="A2186" s="244" t="s">
        <v>1361</v>
      </c>
      <c r="B2186" s="458" t="s">
        <v>1177</v>
      </c>
      <c r="C2186" s="345">
        <v>1.53</v>
      </c>
      <c r="D2186" s="346" t="s">
        <v>1158</v>
      </c>
      <c r="E2186" s="805"/>
      <c r="F2186" s="243">
        <f t="shared" si="314"/>
        <v>0</v>
      </c>
      <c r="G2186" s="289"/>
      <c r="J2186" s="342"/>
    </row>
    <row r="2187" spans="1:10" s="348" customFormat="1">
      <c r="A2187" s="244" t="s">
        <v>1593</v>
      </c>
      <c r="B2187" s="458" t="s">
        <v>1178</v>
      </c>
      <c r="C2187" s="345">
        <v>1.22</v>
      </c>
      <c r="D2187" s="346" t="s">
        <v>1158</v>
      </c>
      <c r="E2187" s="805"/>
      <c r="F2187" s="243">
        <f t="shared" si="314"/>
        <v>0</v>
      </c>
      <c r="G2187" s="289"/>
      <c r="J2187" s="342"/>
    </row>
    <row r="2188" spans="1:10" s="348" customFormat="1">
      <c r="A2188" s="244" t="s">
        <v>1594</v>
      </c>
      <c r="B2188" s="458" t="s">
        <v>1179</v>
      </c>
      <c r="C2188" s="345">
        <v>2.2999999999999998</v>
      </c>
      <c r="D2188" s="346" t="s">
        <v>1158</v>
      </c>
      <c r="E2188" s="805"/>
      <c r="F2188" s="243">
        <f t="shared" si="314"/>
        <v>0</v>
      </c>
      <c r="G2188" s="289"/>
      <c r="J2188" s="342"/>
    </row>
    <row r="2189" spans="1:10" s="348" customFormat="1">
      <c r="A2189" s="244" t="s">
        <v>1595</v>
      </c>
      <c r="B2189" s="458" t="s">
        <v>1180</v>
      </c>
      <c r="C2189" s="345">
        <v>1.51</v>
      </c>
      <c r="D2189" s="346" t="s">
        <v>1158</v>
      </c>
      <c r="E2189" s="805"/>
      <c r="F2189" s="243">
        <f t="shared" si="314"/>
        <v>0</v>
      </c>
      <c r="G2189" s="289"/>
      <c r="J2189" s="342"/>
    </row>
    <row r="2190" spans="1:10" s="348" customFormat="1">
      <c r="A2190" s="244"/>
      <c r="B2190" s="458"/>
      <c r="C2190" s="345"/>
      <c r="D2190" s="467"/>
      <c r="E2190" s="805"/>
      <c r="F2190" s="243"/>
      <c r="G2190" s="289"/>
      <c r="J2190" s="342"/>
    </row>
    <row r="2191" spans="1:10" s="348" customFormat="1">
      <c r="A2191" s="472">
        <v>6.4</v>
      </c>
      <c r="B2191" s="470" t="s">
        <v>1181</v>
      </c>
      <c r="C2191" s="345"/>
      <c r="D2191" s="467"/>
      <c r="E2191" s="805"/>
      <c r="F2191" s="243"/>
      <c r="G2191" s="289"/>
      <c r="J2191" s="342"/>
    </row>
    <row r="2192" spans="1:10" s="348" customFormat="1">
      <c r="A2192" s="244" t="s">
        <v>1362</v>
      </c>
      <c r="B2192" s="458" t="s">
        <v>1182</v>
      </c>
      <c r="C2192" s="345">
        <v>34.520000000000003</v>
      </c>
      <c r="D2192" s="346" t="s">
        <v>1159</v>
      </c>
      <c r="E2192" s="805"/>
      <c r="F2192" s="243">
        <f>ROUND(E2192*C2192,2)</f>
        <v>0</v>
      </c>
      <c r="G2192" s="289"/>
      <c r="J2192" s="342"/>
    </row>
    <row r="2193" spans="1:10" s="348" customFormat="1">
      <c r="A2193" s="244" t="s">
        <v>1363</v>
      </c>
      <c r="B2193" s="458" t="s">
        <v>1183</v>
      </c>
      <c r="C2193" s="345">
        <v>92.06</v>
      </c>
      <c r="D2193" s="346" t="s">
        <v>1159</v>
      </c>
      <c r="E2193" s="805"/>
      <c r="F2193" s="243">
        <f>ROUND(E2193*C2193,2)</f>
        <v>0</v>
      </c>
      <c r="G2193" s="289"/>
      <c r="J2193" s="342"/>
    </row>
    <row r="2194" spans="1:10" s="348" customFormat="1">
      <c r="A2194" s="244"/>
      <c r="B2194" s="458"/>
      <c r="C2194" s="345"/>
      <c r="D2194" s="471"/>
      <c r="E2194" s="805"/>
      <c r="F2194" s="243"/>
      <c r="G2194" s="289"/>
      <c r="J2194" s="342"/>
    </row>
    <row r="2195" spans="1:10" s="348" customFormat="1">
      <c r="A2195" s="469">
        <v>6.5</v>
      </c>
      <c r="B2195" s="470" t="s">
        <v>200</v>
      </c>
      <c r="C2195" s="345"/>
      <c r="D2195" s="471"/>
      <c r="E2195" s="805"/>
      <c r="F2195" s="243"/>
      <c r="G2195" s="289"/>
      <c r="J2195" s="342"/>
    </row>
    <row r="2196" spans="1:10" s="348" customFormat="1">
      <c r="A2196" s="244" t="s">
        <v>1364</v>
      </c>
      <c r="B2196" s="458" t="s">
        <v>1148</v>
      </c>
      <c r="C2196" s="345">
        <v>58.98</v>
      </c>
      <c r="D2196" s="346" t="s">
        <v>1159</v>
      </c>
      <c r="E2196" s="805"/>
      <c r="F2196" s="243">
        <f>ROUND(E2196*C2196,2)</f>
        <v>0</v>
      </c>
      <c r="G2196" s="289"/>
      <c r="J2196" s="342"/>
    </row>
    <row r="2197" spans="1:10" s="348" customFormat="1">
      <c r="A2197" s="244" t="s">
        <v>1365</v>
      </c>
      <c r="B2197" s="458" t="s">
        <v>1184</v>
      </c>
      <c r="C2197" s="345">
        <v>58.98</v>
      </c>
      <c r="D2197" s="346" t="s">
        <v>1159</v>
      </c>
      <c r="E2197" s="805"/>
      <c r="F2197" s="243">
        <f>ROUND(E2197*C2197,2)</f>
        <v>0</v>
      </c>
      <c r="G2197" s="289"/>
      <c r="J2197" s="342"/>
    </row>
    <row r="2198" spans="1:10" s="348" customFormat="1">
      <c r="A2198" s="244" t="s">
        <v>1596</v>
      </c>
      <c r="B2198" s="458" t="s">
        <v>1153</v>
      </c>
      <c r="C2198" s="345">
        <v>352.56</v>
      </c>
      <c r="D2198" s="471" t="s">
        <v>1</v>
      </c>
      <c r="E2198" s="805"/>
      <c r="F2198" s="243">
        <f>ROUND(E2198*C2198,2)</f>
        <v>0</v>
      </c>
      <c r="G2198" s="289"/>
      <c r="J2198" s="342"/>
    </row>
    <row r="2199" spans="1:10" s="348" customFormat="1">
      <c r="A2199" s="245"/>
      <c r="B2199" s="470"/>
      <c r="C2199" s="345"/>
      <c r="D2199" s="471"/>
      <c r="E2199" s="805"/>
      <c r="F2199" s="243"/>
      <c r="G2199" s="289"/>
      <c r="J2199" s="342"/>
    </row>
    <row r="2200" spans="1:10" s="348" customFormat="1">
      <c r="A2200" s="469">
        <v>6.6</v>
      </c>
      <c r="B2200" s="470" t="s">
        <v>1185</v>
      </c>
      <c r="C2200" s="345"/>
      <c r="D2200" s="471"/>
      <c r="E2200" s="805"/>
      <c r="F2200" s="243"/>
      <c r="G2200" s="289"/>
      <c r="J2200" s="342"/>
    </row>
    <row r="2201" spans="1:10" s="348" customFormat="1">
      <c r="A2201" s="244" t="s">
        <v>1597</v>
      </c>
      <c r="B2201" s="458" t="s">
        <v>1186</v>
      </c>
      <c r="C2201" s="345">
        <v>58.98</v>
      </c>
      <c r="D2201" s="346" t="s">
        <v>1159</v>
      </c>
      <c r="E2201" s="238"/>
      <c r="F2201" s="246">
        <f>ROUND(C2201*E2201,2)</f>
        <v>0</v>
      </c>
      <c r="G2201" s="289"/>
      <c r="J2201" s="342"/>
    </row>
    <row r="2202" spans="1:10" s="348" customFormat="1">
      <c r="A2202" s="244" t="s">
        <v>1598</v>
      </c>
      <c r="B2202" s="458" t="s">
        <v>1187</v>
      </c>
      <c r="C2202" s="345">
        <v>58.98</v>
      </c>
      <c r="D2202" s="346" t="s">
        <v>1159</v>
      </c>
      <c r="E2202" s="238"/>
      <c r="F2202" s="243">
        <f>ROUND(E2202*C2202,2)</f>
        <v>0</v>
      </c>
      <c r="G2202" s="289"/>
      <c r="J2202" s="342"/>
    </row>
    <row r="2203" spans="1:10" s="348" customFormat="1">
      <c r="A2203" s="251"/>
      <c r="B2203" s="473"/>
      <c r="C2203" s="364"/>
      <c r="D2203" s="646"/>
      <c r="E2203" s="824"/>
      <c r="F2203" s="252"/>
      <c r="G2203" s="289"/>
      <c r="J2203" s="342"/>
    </row>
    <row r="2204" spans="1:10" s="348" customFormat="1" ht="27.75" customHeight="1">
      <c r="A2204" s="469">
        <v>6.7</v>
      </c>
      <c r="B2204" s="373" t="s">
        <v>1188</v>
      </c>
      <c r="C2204" s="345">
        <v>60.94</v>
      </c>
      <c r="D2204" s="471" t="s">
        <v>1</v>
      </c>
      <c r="E2204" s="805"/>
      <c r="F2204" s="243">
        <f>+E2204*C2204</f>
        <v>0</v>
      </c>
      <c r="G2204" s="289"/>
      <c r="J2204" s="342"/>
    </row>
    <row r="2205" spans="1:10" s="348" customFormat="1">
      <c r="A2205" s="244"/>
      <c r="B2205" s="458"/>
      <c r="C2205" s="345"/>
      <c r="D2205" s="474"/>
      <c r="E2205" s="805"/>
      <c r="F2205" s="243"/>
      <c r="G2205" s="289"/>
      <c r="J2205" s="342"/>
    </row>
    <row r="2206" spans="1:10" s="348" customFormat="1" ht="38.25">
      <c r="A2206" s="469">
        <v>6.8</v>
      </c>
      <c r="B2206" s="373" t="s">
        <v>1189</v>
      </c>
      <c r="C2206" s="345">
        <v>1</v>
      </c>
      <c r="D2206" s="474" t="s">
        <v>957</v>
      </c>
      <c r="E2206" s="805"/>
      <c r="F2206" s="243">
        <f>ROUND(E2206*C2206,2)</f>
        <v>0</v>
      </c>
      <c r="G2206" s="289"/>
      <c r="J2206" s="342"/>
    </row>
    <row r="2207" spans="1:10" s="348" customFormat="1">
      <c r="A2207" s="469"/>
      <c r="B2207" s="373"/>
      <c r="C2207" s="345"/>
      <c r="D2207" s="474"/>
      <c r="E2207" s="805"/>
      <c r="F2207" s="243"/>
      <c r="G2207" s="289"/>
      <c r="J2207" s="342"/>
    </row>
    <row r="2208" spans="1:10" s="348" customFormat="1">
      <c r="A2208" s="469">
        <v>7</v>
      </c>
      <c r="B2208" s="655" t="s">
        <v>1583</v>
      </c>
      <c r="C2208" s="345">
        <v>1</v>
      </c>
      <c r="D2208" s="474" t="s">
        <v>36</v>
      </c>
      <c r="E2208" s="805"/>
      <c r="F2208" s="243">
        <f>ROUND(E2208*C2208,2)</f>
        <v>0</v>
      </c>
      <c r="G2208" s="289"/>
      <c r="J2208" s="342"/>
    </row>
    <row r="2209" spans="1:19" s="348" customFormat="1">
      <c r="A2209" s="469"/>
      <c r="B2209" s="655"/>
      <c r="C2209" s="345"/>
      <c r="D2209" s="474"/>
      <c r="E2209" s="805"/>
      <c r="F2209" s="243"/>
      <c r="G2209" s="289"/>
      <c r="J2209" s="342"/>
    </row>
    <row r="2210" spans="1:19" s="348" customFormat="1">
      <c r="A2210" s="356">
        <v>8</v>
      </c>
      <c r="B2210" s="374" t="s">
        <v>1157</v>
      </c>
      <c r="C2210" s="375">
        <v>1</v>
      </c>
      <c r="D2210" s="346" t="s">
        <v>36</v>
      </c>
      <c r="E2210" s="806"/>
      <c r="F2210" s="347">
        <f t="shared" ref="F2210" si="315">ROUND(C2210*E2210,2)</f>
        <v>0</v>
      </c>
      <c r="G2210" s="289"/>
      <c r="J2210" s="342"/>
    </row>
    <row r="2211" spans="1:19" s="348" customFormat="1">
      <c r="A2211" s="343"/>
      <c r="B2211" s="353"/>
      <c r="C2211" s="345"/>
      <c r="D2211" s="346"/>
      <c r="E2211" s="235"/>
      <c r="F2211" s="242"/>
      <c r="G2211" s="289"/>
      <c r="J2211" s="342"/>
    </row>
    <row r="2212" spans="1:19" s="321" customFormat="1" ht="15.75" customHeight="1">
      <c r="A2212" s="647"/>
      <c r="B2212" s="317" t="s">
        <v>1721</v>
      </c>
      <c r="C2212" s="318"/>
      <c r="D2212" s="319"/>
      <c r="E2212" s="848"/>
      <c r="F2212" s="320">
        <f>SUM(F1996:F2211)</f>
        <v>0</v>
      </c>
      <c r="G2212" s="289"/>
      <c r="H2212" s="502"/>
    </row>
    <row r="2213" spans="1:19" s="321" customFormat="1">
      <c r="A2213" s="596"/>
      <c r="B2213" s="597"/>
      <c r="C2213" s="483"/>
      <c r="D2213" s="484"/>
      <c r="E2213" s="826"/>
      <c r="F2213" s="485"/>
      <c r="G2213" s="289"/>
    </row>
    <row r="2214" spans="1:19" s="321" customFormat="1" ht="25.5">
      <c r="A2214" s="481" t="s">
        <v>1611</v>
      </c>
      <c r="B2214" s="707" t="s">
        <v>1733</v>
      </c>
      <c r="C2214" s="483"/>
      <c r="D2214" s="484"/>
      <c r="E2214" s="826"/>
      <c r="F2214" s="485"/>
      <c r="G2214" s="289"/>
    </row>
    <row r="2215" spans="1:19" s="321" customFormat="1">
      <c r="A2215" s="486"/>
      <c r="B2215" s="487">
        <v>0</v>
      </c>
      <c r="C2215" s="483"/>
      <c r="D2215" s="488"/>
      <c r="E2215" s="826"/>
      <c r="F2215" s="485"/>
      <c r="G2215" s="289"/>
    </row>
    <row r="2216" spans="1:19" s="321" customFormat="1">
      <c r="A2216" s="489">
        <v>1</v>
      </c>
      <c r="B2216" s="490" t="s">
        <v>969</v>
      </c>
      <c r="C2216" s="491">
        <v>58.5</v>
      </c>
      <c r="D2216" s="545" t="s">
        <v>1</v>
      </c>
      <c r="E2216" s="827"/>
      <c r="F2216" s="243">
        <f>E2216*C2216</f>
        <v>0</v>
      </c>
      <c r="G2216" s="289"/>
    </row>
    <row r="2217" spans="1:19" s="321" customFormat="1">
      <c r="A2217" s="489"/>
      <c r="B2217" s="493">
        <v>0</v>
      </c>
      <c r="C2217" s="491"/>
      <c r="D2217" s="494"/>
      <c r="E2217" s="827"/>
      <c r="F2217" s="243"/>
      <c r="G2217" s="289"/>
    </row>
    <row r="2218" spans="1:19" s="321" customFormat="1">
      <c r="A2218" s="495">
        <v>2</v>
      </c>
      <c r="B2218" s="496" t="s">
        <v>982</v>
      </c>
      <c r="C2218" s="491"/>
      <c r="D2218" s="497"/>
      <c r="E2218" s="828"/>
      <c r="F2218" s="243"/>
      <c r="G2218" s="289"/>
      <c r="I2218" s="498"/>
    </row>
    <row r="2219" spans="1:19" s="321" customFormat="1">
      <c r="A2219" s="499">
        <v>2.1</v>
      </c>
      <c r="B2219" s="295" t="s">
        <v>1040</v>
      </c>
      <c r="C2219" s="491">
        <v>50.31</v>
      </c>
      <c r="D2219" s="648" t="s">
        <v>1158</v>
      </c>
      <c r="E2219" s="829"/>
      <c r="F2219" s="243">
        <f>E2219*C2219</f>
        <v>0</v>
      </c>
      <c r="G2219" s="289"/>
    </row>
    <row r="2220" spans="1:19" s="321" customFormat="1">
      <c r="A2220" s="499">
        <v>2.2000000000000002</v>
      </c>
      <c r="B2220" s="295" t="s">
        <v>1137</v>
      </c>
      <c r="C2220" s="491">
        <v>3.51</v>
      </c>
      <c r="D2220" s="648" t="s">
        <v>1158</v>
      </c>
      <c r="E2220" s="829"/>
      <c r="F2220" s="243">
        <f>E2220*C2220</f>
        <v>0</v>
      </c>
      <c r="G2220" s="289"/>
      <c r="H2220" s="502"/>
      <c r="I2220" s="502"/>
    </row>
    <row r="2221" spans="1:19" s="330" customFormat="1" ht="12.75" customHeight="1">
      <c r="A2221" s="503">
        <v>2.4</v>
      </c>
      <c r="B2221" s="295" t="s">
        <v>972</v>
      </c>
      <c r="C2221" s="424">
        <v>49.73</v>
      </c>
      <c r="D2221" s="649" t="s">
        <v>1159</v>
      </c>
      <c r="E2221" s="829"/>
      <c r="F2221" s="243">
        <f>C2221*E2221</f>
        <v>0</v>
      </c>
      <c r="G2221" s="289"/>
      <c r="H2221" s="327"/>
      <c r="I2221" s="328"/>
      <c r="J2221" s="328"/>
      <c r="K2221" s="329"/>
      <c r="L2221" s="329"/>
      <c r="N2221" s="328"/>
      <c r="O2221" s="504"/>
      <c r="P2221" s="329"/>
      <c r="Q2221" s="505"/>
      <c r="R2221" s="506"/>
      <c r="S2221" s="506"/>
    </row>
    <row r="2222" spans="1:19" s="330" customFormat="1" ht="12.75" customHeight="1">
      <c r="A2222" s="489">
        <v>2.4</v>
      </c>
      <c r="B2222" s="295" t="s">
        <v>971</v>
      </c>
      <c r="C2222" s="491">
        <v>10.61</v>
      </c>
      <c r="D2222" s="649" t="s">
        <v>11</v>
      </c>
      <c r="E2222" s="829"/>
      <c r="F2222" s="243">
        <f>C2222*E2222</f>
        <v>0</v>
      </c>
      <c r="G2222" s="289"/>
      <c r="H2222" s="327"/>
      <c r="I2222" s="328"/>
      <c r="J2222" s="328"/>
      <c r="K2222" s="329"/>
      <c r="L2222" s="329"/>
      <c r="N2222" s="328"/>
      <c r="O2222" s="504"/>
      <c r="P2222" s="329"/>
      <c r="Q2222" s="505"/>
      <c r="R2222" s="506"/>
      <c r="S2222" s="506"/>
    </row>
    <row r="2223" spans="1:19" s="321" customFormat="1">
      <c r="A2223" s="499">
        <v>2.5</v>
      </c>
      <c r="B2223" s="295" t="s">
        <v>983</v>
      </c>
      <c r="C2223" s="491">
        <v>44.2</v>
      </c>
      <c r="D2223" s="648" t="s">
        <v>1158</v>
      </c>
      <c r="E2223" s="829"/>
      <c r="F2223" s="243">
        <f>E2223*C2223</f>
        <v>0</v>
      </c>
      <c r="G2223" s="289"/>
    </row>
    <row r="2224" spans="1:19" s="321" customFormat="1" ht="25.5">
      <c r="A2224" s="489">
        <v>2.6</v>
      </c>
      <c r="B2224" s="295" t="s">
        <v>974</v>
      </c>
      <c r="C2224" s="491">
        <v>18.25</v>
      </c>
      <c r="D2224" s="648" t="s">
        <v>1158</v>
      </c>
      <c r="E2224" s="829"/>
      <c r="F2224" s="243">
        <f>E2224*C2224</f>
        <v>0</v>
      </c>
      <c r="G2224" s="289"/>
    </row>
    <row r="2225" spans="1:7" s="321" customFormat="1">
      <c r="A2225" s="489"/>
      <c r="B2225" s="493">
        <v>0</v>
      </c>
      <c r="C2225" s="483"/>
      <c r="D2225" s="494"/>
      <c r="E2225" s="827"/>
      <c r="F2225" s="243"/>
      <c r="G2225" s="289"/>
    </row>
    <row r="2226" spans="1:7" s="321" customFormat="1">
      <c r="A2226" s="507">
        <v>4</v>
      </c>
      <c r="B2226" s="508" t="s">
        <v>984</v>
      </c>
      <c r="C2226" s="483"/>
      <c r="D2226" s="509"/>
      <c r="E2226" s="803"/>
      <c r="F2226" s="243"/>
      <c r="G2226" s="289"/>
    </row>
    <row r="2227" spans="1:7" s="321" customFormat="1" ht="25.5">
      <c r="A2227" s="510">
        <v>4.0999999999999996</v>
      </c>
      <c r="B2227" s="295" t="s">
        <v>1084</v>
      </c>
      <c r="C2227" s="296">
        <v>59.67</v>
      </c>
      <c r="D2227" s="291" t="s">
        <v>1</v>
      </c>
      <c r="E2227" s="231"/>
      <c r="F2227" s="243">
        <f t="shared" ref="F2227" si="316">ROUND(C2227*E2227,2)</f>
        <v>0</v>
      </c>
      <c r="G2227" s="289"/>
    </row>
    <row r="2228" spans="1:7" s="321" customFormat="1">
      <c r="A2228" s="510"/>
      <c r="B2228" s="512"/>
      <c r="C2228" s="483"/>
      <c r="D2228" s="513"/>
      <c r="E2228" s="826"/>
      <c r="F2228" s="243"/>
      <c r="G2228" s="289"/>
    </row>
    <row r="2229" spans="1:7" s="321" customFormat="1">
      <c r="A2229" s="507">
        <v>5</v>
      </c>
      <c r="B2229" s="508" t="s">
        <v>985</v>
      </c>
      <c r="C2229" s="483"/>
      <c r="D2229" s="513"/>
      <c r="E2229" s="826"/>
      <c r="F2229" s="243"/>
      <c r="G2229" s="289"/>
    </row>
    <row r="2230" spans="1:7" s="321" customFormat="1">
      <c r="A2230" s="510">
        <v>5.0999999999999996</v>
      </c>
      <c r="B2230" s="295" t="s">
        <v>1083</v>
      </c>
      <c r="C2230" s="491">
        <v>58.5</v>
      </c>
      <c r="D2230" s="545" t="s">
        <v>1</v>
      </c>
      <c r="E2230" s="826"/>
      <c r="F2230" s="243">
        <f t="shared" ref="F2230" si="317">E2230*C2230</f>
        <v>0</v>
      </c>
      <c r="G2230" s="289"/>
    </row>
    <row r="2231" spans="1:7" s="321" customFormat="1">
      <c r="A2231" s="510"/>
      <c r="B2231" s="512"/>
      <c r="C2231" s="483"/>
      <c r="D2231" s="513"/>
      <c r="E2231" s="826"/>
      <c r="F2231" s="243"/>
      <c r="G2231" s="289"/>
    </row>
    <row r="2232" spans="1:7" s="321" customFormat="1">
      <c r="A2232" s="495">
        <v>6</v>
      </c>
      <c r="B2232" s="496" t="s">
        <v>986</v>
      </c>
      <c r="C2232" s="522"/>
      <c r="D2232" s="494"/>
      <c r="E2232" s="827"/>
      <c r="F2232" s="243"/>
      <c r="G2232" s="289"/>
    </row>
    <row r="2233" spans="1:7" s="321" customFormat="1">
      <c r="A2233" s="489">
        <v>6.1</v>
      </c>
      <c r="B2233" s="295" t="s">
        <v>1083</v>
      </c>
      <c r="C2233" s="524">
        <v>58.5</v>
      </c>
      <c r="D2233" s="545" t="s">
        <v>1</v>
      </c>
      <c r="E2233" s="826"/>
      <c r="F2233" s="243">
        <f t="shared" ref="F2233" si="318">E2233*C2233</f>
        <v>0</v>
      </c>
      <c r="G2233" s="289"/>
    </row>
    <row r="2234" spans="1:7" s="321" customFormat="1" ht="9" customHeight="1">
      <c r="A2234" s="489"/>
      <c r="B2234" s="493"/>
      <c r="C2234" s="650"/>
      <c r="D2234" s="525"/>
      <c r="E2234" s="827"/>
      <c r="F2234" s="243"/>
      <c r="G2234" s="289"/>
    </row>
    <row r="2235" spans="1:7" s="290" customFormat="1" ht="76.5">
      <c r="A2235" s="314">
        <v>7</v>
      </c>
      <c r="B2235" s="544" t="s">
        <v>1021</v>
      </c>
      <c r="C2235" s="287">
        <v>58.5</v>
      </c>
      <c r="D2235" s="545" t="s">
        <v>1</v>
      </c>
      <c r="E2235" s="836"/>
      <c r="F2235" s="243">
        <f t="shared" ref="F2235" si="319">ROUND(C2235*E2235,2)</f>
        <v>0</v>
      </c>
      <c r="G2235" s="289"/>
    </row>
    <row r="2236" spans="1:7" s="290" customFormat="1" ht="15.75" customHeight="1">
      <c r="A2236" s="314"/>
      <c r="B2236" s="315"/>
      <c r="C2236" s="285"/>
      <c r="D2236" s="291"/>
      <c r="E2236" s="800"/>
      <c r="F2236" s="243"/>
      <c r="G2236" s="289"/>
    </row>
    <row r="2237" spans="1:7" s="290" customFormat="1" ht="25.5">
      <c r="A2237" s="314">
        <v>8</v>
      </c>
      <c r="B2237" s="544" t="s">
        <v>1020</v>
      </c>
      <c r="C2237" s="287">
        <v>58.5</v>
      </c>
      <c r="D2237" s="545" t="s">
        <v>1</v>
      </c>
      <c r="E2237" s="837"/>
      <c r="F2237" s="243">
        <f>ROUND(C2237*E2237,2)</f>
        <v>0</v>
      </c>
      <c r="G2237" s="289"/>
    </row>
    <row r="2238" spans="1:7" s="321" customFormat="1">
      <c r="A2238" s="316"/>
      <c r="B2238" s="317" t="s">
        <v>1720</v>
      </c>
      <c r="C2238" s="318"/>
      <c r="D2238" s="319"/>
      <c r="E2238" s="801"/>
      <c r="F2238" s="320">
        <f>SUM(F2216:F2237)</f>
        <v>0</v>
      </c>
      <c r="G2238" s="289"/>
    </row>
    <row r="2239" spans="1:7" s="321" customFormat="1">
      <c r="A2239" s="510"/>
      <c r="B2239" s="708"/>
      <c r="C2239" s="618"/>
      <c r="D2239" s="484"/>
      <c r="E2239" s="855"/>
      <c r="F2239" s="335"/>
      <c r="G2239" s="289"/>
    </row>
    <row r="2240" spans="1:7" s="321" customFormat="1">
      <c r="A2240" s="495" t="s">
        <v>1738</v>
      </c>
      <c r="B2240" s="482" t="s">
        <v>1741</v>
      </c>
      <c r="C2240" s="483"/>
      <c r="D2240" s="484"/>
      <c r="E2240" s="826"/>
      <c r="F2240" s="485"/>
      <c r="G2240" s="289"/>
    </row>
    <row r="2241" spans="1:9" s="321" customFormat="1">
      <c r="A2241" s="507">
        <v>1</v>
      </c>
      <c r="B2241" s="512" t="s">
        <v>1740</v>
      </c>
      <c r="C2241" s="483">
        <v>1</v>
      </c>
      <c r="D2241" s="513" t="s">
        <v>36</v>
      </c>
      <c r="E2241" s="826"/>
      <c r="F2241" s="243">
        <f t="shared" ref="F2241:F2243" si="320">C2241*E2241</f>
        <v>0</v>
      </c>
      <c r="G2241" s="289"/>
    </row>
    <row r="2242" spans="1:9" s="321" customFormat="1">
      <c r="A2242" s="709">
        <v>2</v>
      </c>
      <c r="B2242" s="657" t="s">
        <v>1744</v>
      </c>
      <c r="C2242" s="658">
        <v>1</v>
      </c>
      <c r="D2242" s="710" t="s">
        <v>36</v>
      </c>
      <c r="E2242" s="850"/>
      <c r="F2242" s="252">
        <f t="shared" si="320"/>
        <v>0</v>
      </c>
      <c r="G2242" s="289"/>
      <c r="I2242" s="498"/>
    </row>
    <row r="2243" spans="1:9" s="321" customFormat="1" ht="38.25">
      <c r="A2243" s="495">
        <v>3</v>
      </c>
      <c r="B2243" s="711" t="s">
        <v>1742</v>
      </c>
      <c r="C2243" s="483">
        <v>1</v>
      </c>
      <c r="D2243" s="513" t="s">
        <v>36</v>
      </c>
      <c r="E2243" s="826"/>
      <c r="F2243" s="243">
        <f t="shared" si="320"/>
        <v>0</v>
      </c>
      <c r="G2243" s="289"/>
    </row>
    <row r="2244" spans="1:9" s="321" customFormat="1">
      <c r="A2244" s="510"/>
      <c r="B2244" s="708"/>
      <c r="C2244" s="618"/>
      <c r="D2244" s="484"/>
      <c r="E2244" s="855"/>
      <c r="F2244" s="243"/>
      <c r="G2244" s="289"/>
    </row>
    <row r="2245" spans="1:9" s="321" customFormat="1">
      <c r="A2245" s="316"/>
      <c r="B2245" s="317" t="s">
        <v>1739</v>
      </c>
      <c r="C2245" s="318"/>
      <c r="D2245" s="319"/>
      <c r="E2245" s="801"/>
      <c r="F2245" s="320">
        <f>SUM(F2240:F2244)</f>
        <v>0</v>
      </c>
      <c r="G2245" s="289"/>
    </row>
    <row r="2246" spans="1:9" s="321" customFormat="1">
      <c r="A2246" s="546"/>
      <c r="B2246" s="547" t="s">
        <v>1719</v>
      </c>
      <c r="C2246" s="548"/>
      <c r="D2246" s="549"/>
      <c r="E2246" s="838"/>
      <c r="F2246" s="550">
        <f>+F2238+F2212+F1995+F2245</f>
        <v>0</v>
      </c>
      <c r="G2246" s="289"/>
    </row>
    <row r="2247" spans="1:9" s="321" customFormat="1">
      <c r="A2247" s="510"/>
      <c r="B2247" s="712"/>
      <c r="C2247" s="618"/>
      <c r="D2247" s="484"/>
      <c r="E2247" s="826"/>
      <c r="F2247" s="335"/>
      <c r="G2247" s="289"/>
    </row>
    <row r="2248" spans="1:9" s="321" customFormat="1">
      <c r="A2248" s="481" t="s">
        <v>12</v>
      </c>
      <c r="B2248" s="482" t="s">
        <v>1366</v>
      </c>
      <c r="C2248" s="483"/>
      <c r="D2248" s="484"/>
      <c r="E2248" s="826"/>
      <c r="F2248" s="485"/>
      <c r="G2248" s="289"/>
    </row>
    <row r="2249" spans="1:9" s="501" customFormat="1" ht="6.75" customHeight="1">
      <c r="A2249" s="499"/>
      <c r="B2249" s="295"/>
      <c r="C2249" s="491"/>
      <c r="D2249" s="648"/>
      <c r="E2249" s="829"/>
      <c r="F2249" s="485"/>
      <c r="G2249" s="289"/>
    </row>
    <row r="2250" spans="1:9" s="321" customFormat="1">
      <c r="A2250" s="495" t="s">
        <v>1723</v>
      </c>
      <c r="B2250" s="496" t="s">
        <v>1639</v>
      </c>
      <c r="C2250" s="491"/>
      <c r="D2250" s="497"/>
      <c r="E2250" s="828"/>
      <c r="F2250" s="485"/>
      <c r="G2250" s="289"/>
      <c r="I2250" s="498"/>
    </row>
    <row r="2251" spans="1:9" s="321" customFormat="1">
      <c r="A2251" s="495">
        <v>1</v>
      </c>
      <c r="B2251" s="496" t="s">
        <v>1640</v>
      </c>
      <c r="C2251" s="491"/>
      <c r="D2251" s="497"/>
      <c r="E2251" s="828"/>
      <c r="F2251" s="485"/>
      <c r="G2251" s="289"/>
      <c r="I2251" s="498"/>
    </row>
    <row r="2252" spans="1:9" s="501" customFormat="1">
      <c r="A2252" s="499">
        <v>1.1000000000000001</v>
      </c>
      <c r="B2252" s="295" t="s">
        <v>1367</v>
      </c>
      <c r="C2252" s="491">
        <v>79</v>
      </c>
      <c r="D2252" s="648" t="s">
        <v>957</v>
      </c>
      <c r="E2252" s="829"/>
      <c r="F2252" s="243">
        <f>C2252*E2252</f>
        <v>0</v>
      </c>
      <c r="G2252" s="289"/>
    </row>
    <row r="2253" spans="1:9" s="501" customFormat="1">
      <c r="A2253" s="499">
        <v>1.2</v>
      </c>
      <c r="B2253" s="295" t="s">
        <v>1368</v>
      </c>
      <c r="C2253" s="491">
        <v>9</v>
      </c>
      <c r="D2253" s="648" t="s">
        <v>957</v>
      </c>
      <c r="E2253" s="829"/>
      <c r="F2253" s="243">
        <f t="shared" ref="F2253" si="321">C2253*E2253</f>
        <v>0</v>
      </c>
      <c r="G2253" s="289"/>
    </row>
    <row r="2254" spans="1:9" s="501" customFormat="1">
      <c r="A2254" s="499">
        <v>1.3</v>
      </c>
      <c r="B2254" s="295" t="s">
        <v>1369</v>
      </c>
      <c r="C2254" s="491">
        <v>48500</v>
      </c>
      <c r="D2254" s="648" t="s">
        <v>545</v>
      </c>
      <c r="E2254" s="829"/>
      <c r="F2254" s="243">
        <f>C2254*E2254</f>
        <v>0</v>
      </c>
      <c r="G2254" s="289"/>
    </row>
    <row r="2255" spans="1:9" s="501" customFormat="1">
      <c r="A2255" s="499">
        <v>1.4</v>
      </c>
      <c r="B2255" s="295" t="s">
        <v>1370</v>
      </c>
      <c r="C2255" s="491">
        <v>26</v>
      </c>
      <c r="D2255" s="648" t="s">
        <v>957</v>
      </c>
      <c r="E2255" s="829"/>
      <c r="F2255" s="243">
        <f t="shared" ref="F2255:F2278" si="322">C2255*E2255</f>
        <v>0</v>
      </c>
      <c r="G2255" s="289"/>
    </row>
    <row r="2256" spans="1:9" s="501" customFormat="1">
      <c r="A2256" s="499">
        <v>1.5</v>
      </c>
      <c r="B2256" s="295" t="s">
        <v>1371</v>
      </c>
      <c r="C2256" s="491">
        <v>41</v>
      </c>
      <c r="D2256" s="648" t="s">
        <v>957</v>
      </c>
      <c r="E2256" s="829"/>
      <c r="F2256" s="243">
        <f>C2256*E2256</f>
        <v>0</v>
      </c>
      <c r="G2256" s="289"/>
    </row>
    <row r="2257" spans="1:7" s="501" customFormat="1">
      <c r="A2257" s="499">
        <v>1.6</v>
      </c>
      <c r="B2257" s="295" t="s">
        <v>1372</v>
      </c>
      <c r="C2257" s="491">
        <v>9</v>
      </c>
      <c r="D2257" s="648" t="s">
        <v>957</v>
      </c>
      <c r="E2257" s="829"/>
      <c r="F2257" s="243">
        <f>C2257*E2257</f>
        <v>0</v>
      </c>
      <c r="G2257" s="289"/>
    </row>
    <row r="2258" spans="1:7" s="501" customFormat="1">
      <c r="A2258" s="499">
        <v>1.7</v>
      </c>
      <c r="B2258" s="295" t="s">
        <v>1373</v>
      </c>
      <c r="C2258" s="491">
        <v>9</v>
      </c>
      <c r="D2258" s="648" t="s">
        <v>957</v>
      </c>
      <c r="E2258" s="829"/>
      <c r="F2258" s="243">
        <f>C2258*E2258</f>
        <v>0</v>
      </c>
      <c r="G2258" s="289"/>
    </row>
    <row r="2259" spans="1:7" s="501" customFormat="1">
      <c r="A2259" s="499">
        <v>1.8</v>
      </c>
      <c r="B2259" s="295" t="s">
        <v>1374</v>
      </c>
      <c r="C2259" s="491">
        <v>4</v>
      </c>
      <c r="D2259" s="648" t="s">
        <v>957</v>
      </c>
      <c r="E2259" s="829"/>
      <c r="F2259" s="243">
        <f t="shared" si="322"/>
        <v>0</v>
      </c>
      <c r="G2259" s="289"/>
    </row>
    <row r="2260" spans="1:7" s="501" customFormat="1">
      <c r="A2260" s="499">
        <v>1.9</v>
      </c>
      <c r="B2260" s="295" t="s">
        <v>1375</v>
      </c>
      <c r="C2260" s="491">
        <v>2</v>
      </c>
      <c r="D2260" s="648" t="s">
        <v>957</v>
      </c>
      <c r="E2260" s="829"/>
      <c r="F2260" s="243">
        <f t="shared" si="322"/>
        <v>0</v>
      </c>
      <c r="G2260" s="289"/>
    </row>
    <row r="2261" spans="1:7" s="501" customFormat="1">
      <c r="A2261" s="713">
        <v>1.1000000000000001</v>
      </c>
      <c r="B2261" s="295" t="s">
        <v>1376</v>
      </c>
      <c r="C2261" s="491">
        <v>1</v>
      </c>
      <c r="D2261" s="648" t="s">
        <v>957</v>
      </c>
      <c r="E2261" s="829"/>
      <c r="F2261" s="243">
        <f>ROUND(C2261*E2261,2)</f>
        <v>0</v>
      </c>
      <c r="G2261" s="289"/>
    </row>
    <row r="2262" spans="1:7" s="501" customFormat="1">
      <c r="A2262" s="499">
        <v>1.1100000000000001</v>
      </c>
      <c r="B2262" s="295" t="s">
        <v>1377</v>
      </c>
      <c r="C2262" s="491">
        <v>2</v>
      </c>
      <c r="D2262" s="648" t="s">
        <v>957</v>
      </c>
      <c r="E2262" s="829"/>
      <c r="F2262" s="243">
        <f>ROUND(C2262*E2262,2)</f>
        <v>0</v>
      </c>
      <c r="G2262" s="289"/>
    </row>
    <row r="2263" spans="1:7" s="501" customFormat="1">
      <c r="A2263" s="499">
        <v>1.1200000000000001</v>
      </c>
      <c r="B2263" s="295" t="s">
        <v>1378</v>
      </c>
      <c r="C2263" s="491">
        <v>1</v>
      </c>
      <c r="D2263" s="648" t="s">
        <v>957</v>
      </c>
      <c r="E2263" s="829"/>
      <c r="F2263" s="243">
        <f>ROUND(C2263*E2263,2)</f>
        <v>0</v>
      </c>
      <c r="G2263" s="289"/>
    </row>
    <row r="2264" spans="1:7" s="321" customFormat="1" ht="38.25">
      <c r="A2264" s="489">
        <v>1.1299999999999999</v>
      </c>
      <c r="B2264" s="295" t="s">
        <v>1379</v>
      </c>
      <c r="C2264" s="491">
        <v>1</v>
      </c>
      <c r="D2264" s="494" t="s">
        <v>957</v>
      </c>
      <c r="E2264" s="829"/>
      <c r="F2264" s="243">
        <f t="shared" ref="F2264:F2265" si="323">ROUND(C2264*E2264,2)</f>
        <v>0</v>
      </c>
      <c r="G2264" s="289"/>
    </row>
    <row r="2265" spans="1:7" s="321" customFormat="1" ht="37.5" customHeight="1">
      <c r="A2265" s="489">
        <v>1.1399999999999999</v>
      </c>
      <c r="B2265" s="295" t="s">
        <v>1380</v>
      </c>
      <c r="C2265" s="491">
        <v>2</v>
      </c>
      <c r="D2265" s="494" t="s">
        <v>957</v>
      </c>
      <c r="E2265" s="829"/>
      <c r="F2265" s="243">
        <f t="shared" si="323"/>
        <v>0</v>
      </c>
      <c r="G2265" s="289"/>
    </row>
    <row r="2266" spans="1:7" s="321" customFormat="1" ht="41.25" customHeight="1">
      <c r="A2266" s="489">
        <v>1.1499999999999999</v>
      </c>
      <c r="B2266" s="295" t="s">
        <v>1644</v>
      </c>
      <c r="C2266" s="491">
        <v>1</v>
      </c>
      <c r="D2266" s="494" t="s">
        <v>957</v>
      </c>
      <c r="E2266" s="829"/>
      <c r="F2266" s="243">
        <f>C2266*E2266</f>
        <v>0</v>
      </c>
      <c r="G2266" s="289"/>
    </row>
    <row r="2267" spans="1:7" s="321" customFormat="1" ht="37.5" customHeight="1">
      <c r="A2267" s="489">
        <v>1.1599999999999999</v>
      </c>
      <c r="B2267" s="295" t="s">
        <v>1381</v>
      </c>
      <c r="C2267" s="491">
        <v>2</v>
      </c>
      <c r="D2267" s="494" t="s">
        <v>957</v>
      </c>
      <c r="E2267" s="829"/>
      <c r="F2267" s="243">
        <f>C2267*E2267</f>
        <v>0</v>
      </c>
      <c r="G2267" s="289"/>
    </row>
    <row r="2268" spans="1:7" s="321" customFormat="1" ht="39" customHeight="1">
      <c r="A2268" s="489">
        <v>1.17</v>
      </c>
      <c r="B2268" s="295" t="s">
        <v>1382</v>
      </c>
      <c r="C2268" s="491">
        <v>1</v>
      </c>
      <c r="D2268" s="494" t="s">
        <v>957</v>
      </c>
      <c r="E2268" s="829"/>
      <c r="F2268" s="243">
        <f t="shared" ref="F2268" si="324">ROUND(C2268*E2268,2)</f>
        <v>0</v>
      </c>
      <c r="G2268" s="289"/>
    </row>
    <row r="2269" spans="1:7" s="501" customFormat="1">
      <c r="A2269" s="499">
        <v>1.18</v>
      </c>
      <c r="B2269" s="295" t="s">
        <v>1383</v>
      </c>
      <c r="C2269" s="491">
        <v>6</v>
      </c>
      <c r="D2269" s="648" t="s">
        <v>957</v>
      </c>
      <c r="E2269" s="829"/>
      <c r="F2269" s="243">
        <f>ROUND(C2269*E2269,2)</f>
        <v>0</v>
      </c>
      <c r="G2269" s="289"/>
    </row>
    <row r="2270" spans="1:7" s="501" customFormat="1">
      <c r="A2270" s="499">
        <v>1.19</v>
      </c>
      <c r="B2270" s="295" t="s">
        <v>1384</v>
      </c>
      <c r="C2270" s="491">
        <v>76</v>
      </c>
      <c r="D2270" s="648" t="s">
        <v>957</v>
      </c>
      <c r="E2270" s="829"/>
      <c r="F2270" s="243">
        <f>C2270*E2270</f>
        <v>0</v>
      </c>
      <c r="G2270" s="289"/>
    </row>
    <row r="2271" spans="1:7" s="501" customFormat="1">
      <c r="A2271" s="713">
        <v>1.2</v>
      </c>
      <c r="B2271" s="295" t="s">
        <v>1385</v>
      </c>
      <c r="C2271" s="491">
        <v>88</v>
      </c>
      <c r="D2271" s="648" t="s">
        <v>957</v>
      </c>
      <c r="E2271" s="829"/>
      <c r="F2271" s="243">
        <f>C2271*E2271</f>
        <v>0</v>
      </c>
      <c r="G2271" s="289"/>
    </row>
    <row r="2272" spans="1:7" s="501" customFormat="1">
      <c r="A2272" s="499">
        <v>1.21</v>
      </c>
      <c r="B2272" s="295" t="s">
        <v>1386</v>
      </c>
      <c r="C2272" s="491">
        <v>3</v>
      </c>
      <c r="D2272" s="648" t="s">
        <v>957</v>
      </c>
      <c r="E2272" s="829"/>
      <c r="F2272" s="243">
        <f t="shared" si="322"/>
        <v>0</v>
      </c>
      <c r="G2272" s="289"/>
    </row>
    <row r="2273" spans="1:7" s="501" customFormat="1">
      <c r="A2273" s="499">
        <v>1.22</v>
      </c>
      <c r="B2273" s="295" t="s">
        <v>1387</v>
      </c>
      <c r="C2273" s="491">
        <v>9</v>
      </c>
      <c r="D2273" s="648" t="s">
        <v>957</v>
      </c>
      <c r="E2273" s="829"/>
      <c r="F2273" s="243">
        <f>C2273*E2273</f>
        <v>0</v>
      </c>
      <c r="G2273" s="289"/>
    </row>
    <row r="2274" spans="1:7" s="501" customFormat="1">
      <c r="A2274" s="499">
        <v>1.23</v>
      </c>
      <c r="B2274" s="295" t="s">
        <v>1388</v>
      </c>
      <c r="C2274" s="491">
        <v>9</v>
      </c>
      <c r="D2274" s="648" t="s">
        <v>957</v>
      </c>
      <c r="E2274" s="829"/>
      <c r="F2274" s="243">
        <f t="shared" si="322"/>
        <v>0</v>
      </c>
      <c r="G2274" s="289"/>
    </row>
    <row r="2275" spans="1:7" s="501" customFormat="1">
      <c r="A2275" s="499">
        <v>1.24</v>
      </c>
      <c r="B2275" s="295" t="s">
        <v>1389</v>
      </c>
      <c r="C2275" s="491">
        <v>9</v>
      </c>
      <c r="D2275" s="648" t="s">
        <v>957</v>
      </c>
      <c r="E2275" s="829"/>
      <c r="F2275" s="243">
        <f t="shared" si="322"/>
        <v>0</v>
      </c>
      <c r="G2275" s="289"/>
    </row>
    <row r="2276" spans="1:7" s="501" customFormat="1">
      <c r="A2276" s="499">
        <v>1.25</v>
      </c>
      <c r="B2276" s="295" t="s">
        <v>1390</v>
      </c>
      <c r="C2276" s="491">
        <v>9</v>
      </c>
      <c r="D2276" s="648" t="s">
        <v>957</v>
      </c>
      <c r="E2276" s="829"/>
      <c r="F2276" s="243">
        <f t="shared" si="322"/>
        <v>0</v>
      </c>
      <c r="G2276" s="289"/>
    </row>
    <row r="2277" spans="1:7" s="501" customFormat="1">
      <c r="A2277" s="499">
        <v>1.26</v>
      </c>
      <c r="B2277" s="295" t="s">
        <v>1391</v>
      </c>
      <c r="C2277" s="491">
        <v>88</v>
      </c>
      <c r="D2277" s="648" t="s">
        <v>957</v>
      </c>
      <c r="E2277" s="829"/>
      <c r="F2277" s="243">
        <f>C2277*E2277</f>
        <v>0</v>
      </c>
      <c r="G2277" s="289"/>
    </row>
    <row r="2278" spans="1:7" s="501" customFormat="1">
      <c r="A2278" s="499">
        <v>1.27</v>
      </c>
      <c r="B2278" s="295" t="s">
        <v>1392</v>
      </c>
      <c r="C2278" s="491">
        <v>88</v>
      </c>
      <c r="D2278" s="648" t="s">
        <v>957</v>
      </c>
      <c r="E2278" s="829"/>
      <c r="F2278" s="243">
        <f t="shared" si="322"/>
        <v>0</v>
      </c>
      <c r="G2278" s="289"/>
    </row>
    <row r="2279" spans="1:7" s="501" customFormat="1">
      <c r="A2279" s="499">
        <v>1.28</v>
      </c>
      <c r="B2279" s="295" t="s">
        <v>1393</v>
      </c>
      <c r="C2279" s="491">
        <v>76</v>
      </c>
      <c r="D2279" s="648" t="s">
        <v>957</v>
      </c>
      <c r="E2279" s="829"/>
      <c r="F2279" s="243">
        <f>C2279*E2279</f>
        <v>0</v>
      </c>
      <c r="G2279" s="289"/>
    </row>
    <row r="2280" spans="1:7" s="501" customFormat="1">
      <c r="A2280" s="499">
        <v>1.29</v>
      </c>
      <c r="B2280" s="295" t="s">
        <v>1394</v>
      </c>
      <c r="C2280" s="491">
        <v>1</v>
      </c>
      <c r="D2280" s="648" t="s">
        <v>957</v>
      </c>
      <c r="E2280" s="829"/>
      <c r="F2280" s="243">
        <f>C2280*E2280</f>
        <v>0</v>
      </c>
      <c r="G2280" s="289"/>
    </row>
    <row r="2281" spans="1:7" s="501" customFormat="1">
      <c r="A2281" s="714">
        <v>1.3</v>
      </c>
      <c r="B2281" s="599" t="s">
        <v>1395</v>
      </c>
      <c r="C2281" s="517">
        <v>18</v>
      </c>
      <c r="D2281" s="715" t="s">
        <v>957</v>
      </c>
      <c r="E2281" s="843"/>
      <c r="F2281" s="252">
        <f>C2281*E2281</f>
        <v>0</v>
      </c>
      <c r="G2281" s="289"/>
    </row>
    <row r="2282" spans="1:7" s="321" customFormat="1" ht="65.25" customHeight="1">
      <c r="A2282" s="489">
        <v>1.31</v>
      </c>
      <c r="B2282" s="716" t="s">
        <v>1625</v>
      </c>
      <c r="C2282" s="491">
        <v>18</v>
      </c>
      <c r="D2282" s="494" t="s">
        <v>1</v>
      </c>
      <c r="E2282" s="829"/>
      <c r="F2282" s="243">
        <f t="shared" ref="F2282" si="325">ROUND(C2282*E2282,2)</f>
        <v>0</v>
      </c>
      <c r="G2282" s="289"/>
    </row>
    <row r="2283" spans="1:7" s="501" customFormat="1">
      <c r="A2283" s="499">
        <v>1.32</v>
      </c>
      <c r="B2283" s="295" t="s">
        <v>1642</v>
      </c>
      <c r="C2283" s="491">
        <v>31</v>
      </c>
      <c r="D2283" s="648" t="s">
        <v>957</v>
      </c>
      <c r="E2283" s="829"/>
      <c r="F2283" s="243">
        <f t="shared" ref="F2283:F2288" si="326">C2283*E2283</f>
        <v>0</v>
      </c>
      <c r="G2283" s="289"/>
    </row>
    <row r="2284" spans="1:7" s="501" customFormat="1">
      <c r="A2284" s="499">
        <v>1.33</v>
      </c>
      <c r="B2284" s="295" t="s">
        <v>1396</v>
      </c>
      <c r="C2284" s="491">
        <v>8</v>
      </c>
      <c r="D2284" s="648" t="s">
        <v>957</v>
      </c>
      <c r="E2284" s="829"/>
      <c r="F2284" s="243">
        <f t="shared" si="326"/>
        <v>0</v>
      </c>
      <c r="G2284" s="289"/>
    </row>
    <row r="2285" spans="1:7" s="501" customFormat="1">
      <c r="A2285" s="499">
        <v>1.34</v>
      </c>
      <c r="B2285" s="295" t="s">
        <v>1397</v>
      </c>
      <c r="C2285" s="491">
        <v>21</v>
      </c>
      <c r="D2285" s="648" t="s">
        <v>957</v>
      </c>
      <c r="E2285" s="829"/>
      <c r="F2285" s="243">
        <f t="shared" si="326"/>
        <v>0</v>
      </c>
      <c r="G2285" s="289"/>
    </row>
    <row r="2286" spans="1:7" s="501" customFormat="1">
      <c r="A2286" s="499">
        <v>1.35</v>
      </c>
      <c r="B2286" s="295" t="s">
        <v>1398</v>
      </c>
      <c r="C2286" s="491">
        <v>2</v>
      </c>
      <c r="D2286" s="648" t="s">
        <v>957</v>
      </c>
      <c r="E2286" s="829"/>
      <c r="F2286" s="243">
        <f t="shared" si="326"/>
        <v>0</v>
      </c>
      <c r="G2286" s="289"/>
    </row>
    <row r="2287" spans="1:7" s="501" customFormat="1">
      <c r="A2287" s="499">
        <v>1.36</v>
      </c>
      <c r="B2287" s="295" t="s">
        <v>1399</v>
      </c>
      <c r="C2287" s="491">
        <v>1</v>
      </c>
      <c r="D2287" s="648" t="s">
        <v>957</v>
      </c>
      <c r="E2287" s="829"/>
      <c r="F2287" s="243">
        <f t="shared" si="326"/>
        <v>0</v>
      </c>
      <c r="G2287" s="289"/>
    </row>
    <row r="2288" spans="1:7" s="501" customFormat="1">
      <c r="A2288" s="499">
        <v>1.37</v>
      </c>
      <c r="B2288" s="295" t="s">
        <v>1400</v>
      </c>
      <c r="C2288" s="491">
        <v>1</v>
      </c>
      <c r="D2288" s="648" t="s">
        <v>957</v>
      </c>
      <c r="E2288" s="829"/>
      <c r="F2288" s="243">
        <f t="shared" si="326"/>
        <v>0</v>
      </c>
      <c r="G2288" s="289"/>
    </row>
    <row r="2289" spans="1:7" s="501" customFormat="1">
      <c r="A2289" s="499">
        <v>1.38</v>
      </c>
      <c r="B2289" s="295" t="s">
        <v>1401</v>
      </c>
      <c r="C2289" s="491">
        <v>21</v>
      </c>
      <c r="D2289" s="648" t="s">
        <v>957</v>
      </c>
      <c r="E2289" s="829"/>
      <c r="F2289" s="243">
        <f>C2289*E2289</f>
        <v>0</v>
      </c>
      <c r="G2289" s="289"/>
    </row>
    <row r="2290" spans="1:7" s="501" customFormat="1">
      <c r="A2290" s="499">
        <v>1.39</v>
      </c>
      <c r="B2290" s="295" t="s">
        <v>1402</v>
      </c>
      <c r="C2290" s="491">
        <v>28</v>
      </c>
      <c r="D2290" s="648" t="s">
        <v>957</v>
      </c>
      <c r="E2290" s="829"/>
      <c r="F2290" s="243">
        <f>C2290*E2290</f>
        <v>0</v>
      </c>
      <c r="G2290" s="289"/>
    </row>
    <row r="2291" spans="1:7" s="501" customFormat="1">
      <c r="A2291" s="713">
        <v>1.4</v>
      </c>
      <c r="B2291" s="295" t="s">
        <v>1643</v>
      </c>
      <c r="C2291" s="491">
        <v>8200</v>
      </c>
      <c r="D2291" s="648" t="s">
        <v>545</v>
      </c>
      <c r="E2291" s="829"/>
      <c r="F2291" s="243">
        <f>C2291*E2291</f>
        <v>0</v>
      </c>
      <c r="G2291" s="289"/>
    </row>
    <row r="2292" spans="1:7" s="321" customFormat="1">
      <c r="A2292" s="316"/>
      <c r="B2292" s="317" t="s">
        <v>1724</v>
      </c>
      <c r="C2292" s="318"/>
      <c r="D2292" s="318"/>
      <c r="E2292" s="856"/>
      <c r="F2292" s="320">
        <f>SUM(F2252:F2291)</f>
        <v>0</v>
      </c>
      <c r="G2292" s="289"/>
    </row>
    <row r="2293" spans="1:7" s="501" customFormat="1">
      <c r="A2293" s="499"/>
      <c r="B2293" s="295"/>
      <c r="C2293" s="491"/>
      <c r="D2293" s="648"/>
      <c r="E2293" s="829"/>
      <c r="F2293" s="485"/>
      <c r="G2293" s="289"/>
    </row>
    <row r="2294" spans="1:7" s="321" customFormat="1">
      <c r="A2294" s="507" t="s">
        <v>1725</v>
      </c>
      <c r="B2294" s="508" t="s">
        <v>1641</v>
      </c>
      <c r="C2294" s="483"/>
      <c r="D2294" s="509"/>
      <c r="E2294" s="803"/>
      <c r="F2294" s="485"/>
      <c r="G2294" s="289"/>
    </row>
    <row r="2295" spans="1:7" s="321" customFormat="1">
      <c r="A2295" s="507">
        <v>1</v>
      </c>
      <c r="B2295" s="508" t="s">
        <v>1610</v>
      </c>
      <c r="C2295" s="483"/>
      <c r="D2295" s="509"/>
      <c r="E2295" s="803"/>
      <c r="F2295" s="485"/>
      <c r="G2295" s="289"/>
    </row>
    <row r="2296" spans="1:7" s="722" customFormat="1" ht="78.75" customHeight="1">
      <c r="A2296" s="717">
        <v>1.1000000000000001</v>
      </c>
      <c r="B2296" s="716" t="s">
        <v>1645</v>
      </c>
      <c r="C2296" s="718">
        <v>48</v>
      </c>
      <c r="D2296" s="719" t="s">
        <v>1</v>
      </c>
      <c r="E2296" s="857"/>
      <c r="F2296" s="721">
        <f t="shared" ref="F2296:F2304" si="327">ROUND(C2296*E2296,2)</f>
        <v>0</v>
      </c>
      <c r="G2296" s="289"/>
    </row>
    <row r="2297" spans="1:7" s="722" customFormat="1" ht="78.75" customHeight="1">
      <c r="A2297" s="717">
        <v>1.2</v>
      </c>
      <c r="B2297" s="716" t="s">
        <v>1646</v>
      </c>
      <c r="C2297" s="718">
        <v>32</v>
      </c>
      <c r="D2297" s="719" t="s">
        <v>1</v>
      </c>
      <c r="E2297" s="857"/>
      <c r="F2297" s="721">
        <f t="shared" si="327"/>
        <v>0</v>
      </c>
      <c r="G2297" s="289"/>
    </row>
    <row r="2298" spans="1:7" s="722" customFormat="1" ht="54" customHeight="1">
      <c r="A2298" s="717">
        <v>1.3</v>
      </c>
      <c r="B2298" s="716" t="s">
        <v>1609</v>
      </c>
      <c r="C2298" s="718">
        <v>4</v>
      </c>
      <c r="D2298" s="719" t="s">
        <v>1</v>
      </c>
      <c r="E2298" s="857"/>
      <c r="F2298" s="721">
        <f t="shared" si="327"/>
        <v>0</v>
      </c>
      <c r="G2298" s="289"/>
    </row>
    <row r="2299" spans="1:7" s="724" customFormat="1" ht="55.15" customHeight="1">
      <c r="A2299" s="723">
        <v>1.4</v>
      </c>
      <c r="B2299" s="716" t="s">
        <v>1647</v>
      </c>
      <c r="C2299" s="718">
        <v>20</v>
      </c>
      <c r="D2299" s="719" t="s">
        <v>1</v>
      </c>
      <c r="E2299" s="857"/>
      <c r="F2299" s="721">
        <f t="shared" si="327"/>
        <v>0</v>
      </c>
      <c r="G2299" s="289"/>
    </row>
    <row r="2300" spans="1:7" s="724" customFormat="1" ht="66" customHeight="1">
      <c r="A2300" s="723">
        <v>1.5</v>
      </c>
      <c r="B2300" s="716" t="s">
        <v>1648</v>
      </c>
      <c r="C2300" s="718">
        <v>18</v>
      </c>
      <c r="D2300" s="719" t="s">
        <v>1</v>
      </c>
      <c r="E2300" s="857"/>
      <c r="F2300" s="721">
        <f t="shared" si="327"/>
        <v>0</v>
      </c>
      <c r="G2300" s="289"/>
    </row>
    <row r="2301" spans="1:7" s="724" customFormat="1" ht="55.15" customHeight="1">
      <c r="A2301" s="725">
        <v>1.6</v>
      </c>
      <c r="B2301" s="726" t="s">
        <v>1649</v>
      </c>
      <c r="C2301" s="727">
        <v>72</v>
      </c>
      <c r="D2301" s="728" t="s">
        <v>1</v>
      </c>
      <c r="E2301" s="858"/>
      <c r="F2301" s="729">
        <f t="shared" si="327"/>
        <v>0</v>
      </c>
      <c r="G2301" s="289"/>
    </row>
    <row r="2302" spans="1:7" s="724" customFormat="1" ht="66.75" customHeight="1">
      <c r="A2302" s="723">
        <v>1.7</v>
      </c>
      <c r="B2302" s="716" t="s">
        <v>1650</v>
      </c>
      <c r="C2302" s="718">
        <v>8</v>
      </c>
      <c r="D2302" s="719" t="s">
        <v>1</v>
      </c>
      <c r="E2302" s="857"/>
      <c r="F2302" s="721">
        <f t="shared" si="327"/>
        <v>0</v>
      </c>
      <c r="G2302" s="289"/>
    </row>
    <row r="2303" spans="1:7" s="724" customFormat="1" ht="78" customHeight="1">
      <c r="A2303" s="723">
        <v>1.8</v>
      </c>
      <c r="B2303" s="716" t="s">
        <v>1651</v>
      </c>
      <c r="C2303" s="718">
        <v>8</v>
      </c>
      <c r="D2303" s="719" t="s">
        <v>1</v>
      </c>
      <c r="E2303" s="857"/>
      <c r="F2303" s="721">
        <f t="shared" si="327"/>
        <v>0</v>
      </c>
      <c r="G2303" s="289"/>
    </row>
    <row r="2304" spans="1:7" s="724" customFormat="1" ht="78" customHeight="1">
      <c r="A2304" s="723">
        <v>1.9</v>
      </c>
      <c r="B2304" s="716" t="s">
        <v>1652</v>
      </c>
      <c r="C2304" s="718">
        <v>40</v>
      </c>
      <c r="D2304" s="719" t="s">
        <v>1</v>
      </c>
      <c r="E2304" s="857"/>
      <c r="F2304" s="721">
        <f t="shared" si="327"/>
        <v>0</v>
      </c>
      <c r="G2304" s="289"/>
    </row>
    <row r="2305" spans="1:19" s="330" customFormat="1" ht="12.75" customHeight="1">
      <c r="A2305" s="489"/>
      <c r="B2305" s="295"/>
      <c r="C2305" s="718"/>
      <c r="D2305" s="719"/>
      <c r="E2305" s="857"/>
      <c r="F2305" s="721"/>
      <c r="G2305" s="289"/>
      <c r="H2305" s="327"/>
      <c r="I2305" s="328"/>
      <c r="J2305" s="328"/>
      <c r="K2305" s="329"/>
      <c r="L2305" s="329"/>
      <c r="N2305" s="328"/>
      <c r="O2305" s="504"/>
      <c r="P2305" s="329"/>
      <c r="Q2305" s="505"/>
      <c r="R2305" s="506"/>
      <c r="S2305" s="506"/>
    </row>
    <row r="2306" spans="1:19" s="321" customFormat="1">
      <c r="A2306" s="507">
        <v>2</v>
      </c>
      <c r="B2306" s="508" t="s">
        <v>963</v>
      </c>
      <c r="C2306" s="718"/>
      <c r="D2306" s="719"/>
      <c r="E2306" s="857"/>
      <c r="F2306" s="721"/>
      <c r="G2306" s="289"/>
    </row>
    <row r="2307" spans="1:19" s="724" customFormat="1" ht="81" customHeight="1">
      <c r="A2307" s="723">
        <v>2.1</v>
      </c>
      <c r="B2307" s="716" t="s">
        <v>1653</v>
      </c>
      <c r="C2307" s="718">
        <v>24</v>
      </c>
      <c r="D2307" s="719" t="s">
        <v>1</v>
      </c>
      <c r="E2307" s="857"/>
      <c r="F2307" s="721">
        <f t="shared" ref="F2307:F2314" si="328">ROUND(C2307*E2307,2)</f>
        <v>0</v>
      </c>
      <c r="G2307" s="289"/>
    </row>
    <row r="2308" spans="1:19" s="724" customFormat="1" ht="81" customHeight="1">
      <c r="A2308" s="723">
        <v>2.2000000000000002</v>
      </c>
      <c r="B2308" s="716" t="s">
        <v>1654</v>
      </c>
      <c r="C2308" s="718">
        <v>16</v>
      </c>
      <c r="D2308" s="719" t="s">
        <v>1</v>
      </c>
      <c r="E2308" s="857"/>
      <c r="F2308" s="721">
        <f t="shared" si="328"/>
        <v>0</v>
      </c>
      <c r="G2308" s="289"/>
    </row>
    <row r="2309" spans="1:19" s="724" customFormat="1" ht="64.5" customHeight="1">
      <c r="A2309" s="723">
        <v>2.2999999999999998</v>
      </c>
      <c r="B2309" s="716" t="s">
        <v>1655</v>
      </c>
      <c r="C2309" s="718">
        <v>2</v>
      </c>
      <c r="D2309" s="719" t="s">
        <v>1</v>
      </c>
      <c r="E2309" s="857"/>
      <c r="F2309" s="721">
        <f t="shared" si="328"/>
        <v>0</v>
      </c>
      <c r="G2309" s="289"/>
    </row>
    <row r="2310" spans="1:19" s="724" customFormat="1" ht="66.75" customHeight="1">
      <c r="A2310" s="723">
        <v>2.4</v>
      </c>
      <c r="B2310" s="716" t="s">
        <v>1656</v>
      </c>
      <c r="C2310" s="718">
        <v>10</v>
      </c>
      <c r="D2310" s="719" t="s">
        <v>1</v>
      </c>
      <c r="E2310" s="857"/>
      <c r="F2310" s="721">
        <f t="shared" si="328"/>
        <v>0</v>
      </c>
      <c r="G2310" s="289"/>
    </row>
    <row r="2311" spans="1:19" s="724" customFormat="1" ht="56.25" customHeight="1">
      <c r="A2311" s="725">
        <v>2.5</v>
      </c>
      <c r="B2311" s="726" t="s">
        <v>1657</v>
      </c>
      <c r="C2311" s="727">
        <v>8</v>
      </c>
      <c r="D2311" s="728" t="s">
        <v>1</v>
      </c>
      <c r="E2311" s="858"/>
      <c r="F2311" s="729">
        <f t="shared" si="328"/>
        <v>0</v>
      </c>
      <c r="G2311" s="289"/>
    </row>
    <row r="2312" spans="1:19" s="724" customFormat="1" ht="60" customHeight="1">
      <c r="A2312" s="723">
        <v>2.6</v>
      </c>
      <c r="B2312" s="716" t="s">
        <v>1658</v>
      </c>
      <c r="C2312" s="718">
        <v>24</v>
      </c>
      <c r="D2312" s="719" t="s">
        <v>1</v>
      </c>
      <c r="E2312" s="857"/>
      <c r="F2312" s="721">
        <f t="shared" si="328"/>
        <v>0</v>
      </c>
      <c r="G2312" s="289"/>
    </row>
    <row r="2313" spans="1:19" s="724" customFormat="1" ht="66.75" customHeight="1">
      <c r="A2313" s="723">
        <v>2.7</v>
      </c>
      <c r="B2313" s="716" t="s">
        <v>1659</v>
      </c>
      <c r="C2313" s="718">
        <v>4</v>
      </c>
      <c r="D2313" s="719" t="s">
        <v>1</v>
      </c>
      <c r="E2313" s="857"/>
      <c r="F2313" s="721">
        <f t="shared" si="328"/>
        <v>0</v>
      </c>
      <c r="G2313" s="289"/>
    </row>
    <row r="2314" spans="1:19" s="724" customFormat="1" ht="66.75" customHeight="1">
      <c r="A2314" s="723">
        <v>2.8</v>
      </c>
      <c r="B2314" s="716" t="s">
        <v>1660</v>
      </c>
      <c r="C2314" s="718">
        <v>20</v>
      </c>
      <c r="D2314" s="719" t="s">
        <v>1</v>
      </c>
      <c r="E2314" s="857"/>
      <c r="F2314" s="721">
        <f t="shared" si="328"/>
        <v>0</v>
      </c>
      <c r="G2314" s="289"/>
    </row>
    <row r="2315" spans="1:19" s="330" customFormat="1" ht="12.75" customHeight="1">
      <c r="A2315" s="489"/>
      <c r="B2315" s="295"/>
      <c r="C2315" s="491"/>
      <c r="D2315" s="649"/>
      <c r="E2315" s="829"/>
      <c r="F2315" s="721"/>
      <c r="G2315" s="289"/>
      <c r="H2315" s="327"/>
      <c r="I2315" s="328"/>
      <c r="J2315" s="328"/>
      <c r="K2315" s="329"/>
      <c r="L2315" s="329"/>
      <c r="N2315" s="328"/>
      <c r="O2315" s="504"/>
      <c r="P2315" s="329"/>
      <c r="Q2315" s="505"/>
      <c r="R2315" s="506"/>
      <c r="S2315" s="506"/>
    </row>
    <row r="2316" spans="1:19" s="321" customFormat="1">
      <c r="A2316" s="507">
        <v>3</v>
      </c>
      <c r="B2316" s="508" t="s">
        <v>1661</v>
      </c>
      <c r="C2316" s="483"/>
      <c r="D2316" s="509"/>
      <c r="E2316" s="803"/>
      <c r="F2316" s="721"/>
      <c r="G2316" s="289"/>
    </row>
    <row r="2317" spans="1:19" s="724" customFormat="1" ht="84" customHeight="1">
      <c r="A2317" s="723">
        <v>3.1</v>
      </c>
      <c r="B2317" s="716" t="s">
        <v>1662</v>
      </c>
      <c r="C2317" s="718">
        <v>5</v>
      </c>
      <c r="D2317" s="719" t="s">
        <v>1</v>
      </c>
      <c r="E2317" s="857"/>
      <c r="F2317" s="721">
        <f t="shared" ref="F2317:F2325" si="329">ROUND(C2317*E2317,2)</f>
        <v>0</v>
      </c>
      <c r="G2317" s="289"/>
    </row>
    <row r="2318" spans="1:19" s="724" customFormat="1" ht="84" customHeight="1">
      <c r="A2318" s="723">
        <v>3.2</v>
      </c>
      <c r="B2318" s="716" t="s">
        <v>1663</v>
      </c>
      <c r="C2318" s="718">
        <v>16</v>
      </c>
      <c r="D2318" s="719" t="s">
        <v>1</v>
      </c>
      <c r="E2318" s="857"/>
      <c r="F2318" s="721">
        <f t="shared" si="329"/>
        <v>0</v>
      </c>
      <c r="G2318" s="289"/>
    </row>
    <row r="2319" spans="1:19" s="724" customFormat="1" ht="79.5" customHeight="1">
      <c r="A2319" s="723">
        <v>3.3</v>
      </c>
      <c r="B2319" s="716" t="s">
        <v>1664</v>
      </c>
      <c r="C2319" s="718">
        <v>2</v>
      </c>
      <c r="D2319" s="719" t="s">
        <v>1</v>
      </c>
      <c r="E2319" s="857"/>
      <c r="F2319" s="721">
        <f t="shared" si="329"/>
        <v>0</v>
      </c>
      <c r="G2319" s="289"/>
    </row>
    <row r="2320" spans="1:19" s="724" customFormat="1" ht="66.75" customHeight="1">
      <c r="A2320" s="723">
        <v>3.4</v>
      </c>
      <c r="B2320" s="716" t="s">
        <v>1665</v>
      </c>
      <c r="C2320" s="718">
        <v>2</v>
      </c>
      <c r="D2320" s="719" t="s">
        <v>1</v>
      </c>
      <c r="E2320" s="857"/>
      <c r="F2320" s="721">
        <f t="shared" si="329"/>
        <v>0</v>
      </c>
      <c r="G2320" s="289"/>
    </row>
    <row r="2321" spans="1:19" s="724" customFormat="1" ht="69" customHeight="1">
      <c r="A2321" s="725">
        <v>3.5</v>
      </c>
      <c r="B2321" s="726" t="s">
        <v>1656</v>
      </c>
      <c r="C2321" s="727">
        <v>10</v>
      </c>
      <c r="D2321" s="728" t="s">
        <v>1</v>
      </c>
      <c r="E2321" s="858"/>
      <c r="F2321" s="729">
        <f t="shared" si="329"/>
        <v>0</v>
      </c>
      <c r="G2321" s="289"/>
    </row>
    <row r="2322" spans="1:19" s="724" customFormat="1" ht="59.25" customHeight="1">
      <c r="A2322" s="723">
        <v>3.6</v>
      </c>
      <c r="B2322" s="716" t="s">
        <v>1666</v>
      </c>
      <c r="C2322" s="718">
        <v>8</v>
      </c>
      <c r="D2322" s="719" t="s">
        <v>1</v>
      </c>
      <c r="E2322" s="857"/>
      <c r="F2322" s="721">
        <f t="shared" si="329"/>
        <v>0</v>
      </c>
      <c r="G2322" s="289"/>
    </row>
    <row r="2323" spans="1:19" s="724" customFormat="1" ht="57.75" customHeight="1">
      <c r="A2323" s="723">
        <v>3.7</v>
      </c>
      <c r="B2323" s="716" t="s">
        <v>1667</v>
      </c>
      <c r="C2323" s="718">
        <v>40</v>
      </c>
      <c r="D2323" s="719" t="s">
        <v>1</v>
      </c>
      <c r="E2323" s="857"/>
      <c r="F2323" s="721">
        <f t="shared" si="329"/>
        <v>0</v>
      </c>
      <c r="G2323" s="289"/>
    </row>
    <row r="2324" spans="1:19" s="724" customFormat="1" ht="68.25" customHeight="1">
      <c r="A2324" s="723">
        <v>3.8</v>
      </c>
      <c r="B2324" s="716" t="s">
        <v>1659</v>
      </c>
      <c r="C2324" s="718">
        <v>4</v>
      </c>
      <c r="D2324" s="719" t="s">
        <v>1</v>
      </c>
      <c r="E2324" s="857"/>
      <c r="F2324" s="721">
        <f t="shared" si="329"/>
        <v>0</v>
      </c>
      <c r="G2324" s="289"/>
    </row>
    <row r="2325" spans="1:19" s="724" customFormat="1" ht="77.25" customHeight="1">
      <c r="A2325" s="723">
        <v>3.9</v>
      </c>
      <c r="B2325" s="716" t="s">
        <v>1660</v>
      </c>
      <c r="C2325" s="718">
        <v>20</v>
      </c>
      <c r="D2325" s="719" t="s">
        <v>1</v>
      </c>
      <c r="E2325" s="857"/>
      <c r="F2325" s="721">
        <f t="shared" si="329"/>
        <v>0</v>
      </c>
      <c r="G2325" s="289"/>
    </row>
    <row r="2326" spans="1:19" s="330" customFormat="1" ht="12.75" customHeight="1">
      <c r="A2326" s="489"/>
      <c r="B2326" s="295"/>
      <c r="C2326" s="491"/>
      <c r="D2326" s="649"/>
      <c r="E2326" s="829"/>
      <c r="F2326" s="721"/>
      <c r="G2326" s="289"/>
      <c r="H2326" s="327"/>
      <c r="I2326" s="328"/>
      <c r="J2326" s="328"/>
      <c r="K2326" s="329"/>
      <c r="L2326" s="329"/>
      <c r="N2326" s="328"/>
      <c r="O2326" s="504"/>
      <c r="P2326" s="329"/>
      <c r="Q2326" s="505"/>
      <c r="R2326" s="506"/>
      <c r="S2326" s="506"/>
    </row>
    <row r="2327" spans="1:19" s="321" customFormat="1">
      <c r="A2327" s="507">
        <v>4</v>
      </c>
      <c r="B2327" s="508" t="s">
        <v>964</v>
      </c>
      <c r="C2327" s="718"/>
      <c r="D2327" s="719"/>
      <c r="E2327" s="857"/>
      <c r="F2327" s="721"/>
      <c r="G2327" s="289"/>
    </row>
    <row r="2328" spans="1:19" s="724" customFormat="1" ht="79.5" customHeight="1">
      <c r="A2328" s="723">
        <v>4.0999999999999996</v>
      </c>
      <c r="B2328" s="716" t="s">
        <v>1668</v>
      </c>
      <c r="C2328" s="718">
        <v>5</v>
      </c>
      <c r="D2328" s="719" t="s">
        <v>1</v>
      </c>
      <c r="E2328" s="857"/>
      <c r="F2328" s="721">
        <f t="shared" ref="F2328:F2335" si="330">ROUND(C2328*E2328,2)</f>
        <v>0</v>
      </c>
      <c r="G2328" s="289"/>
    </row>
    <row r="2329" spans="1:19" s="724" customFormat="1" ht="79.5" customHeight="1">
      <c r="A2329" s="723">
        <v>4.2</v>
      </c>
      <c r="B2329" s="716" t="s">
        <v>1669</v>
      </c>
      <c r="C2329" s="718">
        <v>16</v>
      </c>
      <c r="D2329" s="719" t="s">
        <v>1</v>
      </c>
      <c r="E2329" s="857"/>
      <c r="F2329" s="721">
        <f t="shared" si="330"/>
        <v>0</v>
      </c>
      <c r="G2329" s="289"/>
    </row>
    <row r="2330" spans="1:19" s="724" customFormat="1" ht="68.25" customHeight="1">
      <c r="A2330" s="723">
        <v>4.3</v>
      </c>
      <c r="B2330" s="716" t="s">
        <v>1670</v>
      </c>
      <c r="C2330" s="718">
        <v>2</v>
      </c>
      <c r="D2330" s="719" t="s">
        <v>1</v>
      </c>
      <c r="E2330" s="857"/>
      <c r="F2330" s="721">
        <f t="shared" si="330"/>
        <v>0</v>
      </c>
      <c r="G2330" s="289"/>
    </row>
    <row r="2331" spans="1:19" s="724" customFormat="1" ht="78.75" customHeight="1">
      <c r="A2331" s="725">
        <v>4.4000000000000004</v>
      </c>
      <c r="B2331" s="726" t="s">
        <v>1671</v>
      </c>
      <c r="C2331" s="727">
        <v>10</v>
      </c>
      <c r="D2331" s="728" t="s">
        <v>1</v>
      </c>
      <c r="E2331" s="858"/>
      <c r="F2331" s="729">
        <f t="shared" si="330"/>
        <v>0</v>
      </c>
      <c r="G2331" s="289"/>
    </row>
    <row r="2332" spans="1:19" s="724" customFormat="1" ht="55.5" customHeight="1">
      <c r="A2332" s="723">
        <v>4.5</v>
      </c>
      <c r="B2332" s="716" t="s">
        <v>1672</v>
      </c>
      <c r="C2332" s="718">
        <v>8</v>
      </c>
      <c r="D2332" s="719" t="s">
        <v>1</v>
      </c>
      <c r="E2332" s="857"/>
      <c r="F2332" s="721">
        <f t="shared" si="330"/>
        <v>0</v>
      </c>
      <c r="G2332" s="289"/>
    </row>
    <row r="2333" spans="1:19" s="724" customFormat="1" ht="56.25" customHeight="1">
      <c r="A2333" s="723">
        <v>4.5999999999999996</v>
      </c>
      <c r="B2333" s="716" t="s">
        <v>1673</v>
      </c>
      <c r="C2333" s="718">
        <v>40</v>
      </c>
      <c r="D2333" s="719" t="s">
        <v>1</v>
      </c>
      <c r="E2333" s="857"/>
      <c r="F2333" s="721">
        <f t="shared" si="330"/>
        <v>0</v>
      </c>
      <c r="G2333" s="289"/>
    </row>
    <row r="2334" spans="1:19" s="724" customFormat="1" ht="79.5" customHeight="1">
      <c r="A2334" s="723">
        <v>4.7</v>
      </c>
      <c r="B2334" s="716" t="s">
        <v>1674</v>
      </c>
      <c r="C2334" s="718">
        <v>4</v>
      </c>
      <c r="D2334" s="719" t="s">
        <v>1</v>
      </c>
      <c r="E2334" s="857"/>
      <c r="F2334" s="721">
        <f t="shared" si="330"/>
        <v>0</v>
      </c>
      <c r="G2334" s="289"/>
    </row>
    <row r="2335" spans="1:19" s="724" customFormat="1" ht="77.25" customHeight="1">
      <c r="A2335" s="723">
        <v>4.8</v>
      </c>
      <c r="B2335" s="716" t="s">
        <v>1675</v>
      </c>
      <c r="C2335" s="718">
        <v>20</v>
      </c>
      <c r="D2335" s="719" t="s">
        <v>1</v>
      </c>
      <c r="E2335" s="857"/>
      <c r="F2335" s="721">
        <f t="shared" si="330"/>
        <v>0</v>
      </c>
      <c r="G2335" s="289"/>
    </row>
    <row r="2336" spans="1:19" s="330" customFormat="1" ht="12.75" customHeight="1">
      <c r="A2336" s="489"/>
      <c r="B2336" s="295"/>
      <c r="C2336" s="491"/>
      <c r="D2336" s="649"/>
      <c r="E2336" s="829"/>
      <c r="F2336" s="721"/>
      <c r="G2336" s="289"/>
      <c r="H2336" s="327"/>
      <c r="I2336" s="328"/>
      <c r="J2336" s="328"/>
      <c r="K2336" s="329"/>
      <c r="L2336" s="329"/>
      <c r="N2336" s="328"/>
      <c r="O2336" s="504"/>
      <c r="P2336" s="329"/>
      <c r="Q2336" s="505"/>
      <c r="R2336" s="506"/>
      <c r="S2336" s="506"/>
    </row>
    <row r="2337" spans="1:9" s="321" customFormat="1">
      <c r="A2337" s="507">
        <v>5</v>
      </c>
      <c r="B2337" s="508" t="s">
        <v>966</v>
      </c>
      <c r="C2337" s="718"/>
      <c r="D2337" s="719"/>
      <c r="E2337" s="857"/>
      <c r="F2337" s="721"/>
      <c r="G2337" s="289"/>
    </row>
    <row r="2338" spans="1:9" s="724" customFormat="1" ht="79.5" customHeight="1">
      <c r="A2338" s="723">
        <v>5.0999999999999996</v>
      </c>
      <c r="B2338" s="716" t="s">
        <v>1677</v>
      </c>
      <c r="C2338" s="718">
        <v>5</v>
      </c>
      <c r="D2338" s="719" t="s">
        <v>1</v>
      </c>
      <c r="E2338" s="857"/>
      <c r="F2338" s="721">
        <f t="shared" ref="F2338:F2345" si="331">ROUND(C2338*E2338,2)</f>
        <v>0</v>
      </c>
      <c r="G2338" s="289"/>
    </row>
    <row r="2339" spans="1:9" s="724" customFormat="1" ht="79.5" customHeight="1">
      <c r="A2339" s="723">
        <v>5.2</v>
      </c>
      <c r="B2339" s="716" t="s">
        <v>1676</v>
      </c>
      <c r="C2339" s="718">
        <v>16</v>
      </c>
      <c r="D2339" s="719" t="s">
        <v>1</v>
      </c>
      <c r="E2339" s="857"/>
      <c r="F2339" s="721">
        <f t="shared" si="331"/>
        <v>0</v>
      </c>
      <c r="G2339" s="289"/>
    </row>
    <row r="2340" spans="1:9" s="724" customFormat="1" ht="65.25" customHeight="1">
      <c r="A2340" s="723">
        <v>5.3</v>
      </c>
      <c r="B2340" s="716" t="s">
        <v>1678</v>
      </c>
      <c r="C2340" s="718">
        <v>2</v>
      </c>
      <c r="D2340" s="719" t="s">
        <v>1</v>
      </c>
      <c r="E2340" s="857"/>
      <c r="F2340" s="721">
        <f t="shared" si="331"/>
        <v>0</v>
      </c>
      <c r="G2340" s="289"/>
    </row>
    <row r="2341" spans="1:9" s="724" customFormat="1" ht="69" customHeight="1">
      <c r="A2341" s="723">
        <v>5.4</v>
      </c>
      <c r="B2341" s="716" t="s">
        <v>1679</v>
      </c>
      <c r="C2341" s="718">
        <v>10</v>
      </c>
      <c r="D2341" s="719" t="s">
        <v>1</v>
      </c>
      <c r="E2341" s="857"/>
      <c r="F2341" s="721">
        <f t="shared" si="331"/>
        <v>0</v>
      </c>
      <c r="G2341" s="289"/>
    </row>
    <row r="2342" spans="1:9" s="724" customFormat="1" ht="56.25" customHeight="1">
      <c r="A2342" s="723">
        <v>5.5</v>
      </c>
      <c r="B2342" s="726" t="s">
        <v>1680</v>
      </c>
      <c r="C2342" s="727">
        <v>8</v>
      </c>
      <c r="D2342" s="728" t="s">
        <v>1</v>
      </c>
      <c r="E2342" s="858"/>
      <c r="F2342" s="729">
        <f t="shared" si="331"/>
        <v>0</v>
      </c>
      <c r="G2342" s="289"/>
    </row>
    <row r="2343" spans="1:9" s="724" customFormat="1" ht="57.75" customHeight="1">
      <c r="A2343" s="723">
        <v>5.6</v>
      </c>
      <c r="B2343" s="716" t="s">
        <v>1681</v>
      </c>
      <c r="C2343" s="718">
        <v>40</v>
      </c>
      <c r="D2343" s="719" t="s">
        <v>1</v>
      </c>
      <c r="E2343" s="857"/>
      <c r="F2343" s="721">
        <f t="shared" si="331"/>
        <v>0</v>
      </c>
      <c r="G2343" s="289"/>
    </row>
    <row r="2344" spans="1:9" s="724" customFormat="1" ht="78.75" customHeight="1">
      <c r="A2344" s="723">
        <v>5.7</v>
      </c>
      <c r="B2344" s="716" t="s">
        <v>1659</v>
      </c>
      <c r="C2344" s="718">
        <v>4</v>
      </c>
      <c r="D2344" s="719" t="s">
        <v>1</v>
      </c>
      <c r="E2344" s="857"/>
      <c r="F2344" s="721">
        <f t="shared" si="331"/>
        <v>0</v>
      </c>
      <c r="G2344" s="289"/>
    </row>
    <row r="2345" spans="1:9" s="724" customFormat="1" ht="79.5" customHeight="1">
      <c r="A2345" s="723">
        <v>5.8</v>
      </c>
      <c r="B2345" s="716" t="s">
        <v>1682</v>
      </c>
      <c r="C2345" s="718">
        <v>20</v>
      </c>
      <c r="D2345" s="719" t="s">
        <v>1</v>
      </c>
      <c r="E2345" s="857"/>
      <c r="F2345" s="721">
        <f t="shared" si="331"/>
        <v>0</v>
      </c>
      <c r="G2345" s="289"/>
    </row>
    <row r="2346" spans="1:9" s="321" customFormat="1">
      <c r="A2346" s="316"/>
      <c r="B2346" s="317" t="s">
        <v>1759</v>
      </c>
      <c r="C2346" s="318"/>
      <c r="D2346" s="318"/>
      <c r="E2346" s="856"/>
      <c r="F2346" s="320">
        <f>SUM(F2296:F2345)</f>
        <v>0</v>
      </c>
      <c r="G2346" s="289"/>
    </row>
    <row r="2347" spans="1:9" s="321" customFormat="1">
      <c r="A2347" s="499"/>
      <c r="B2347" s="295"/>
      <c r="C2347" s="491"/>
      <c r="D2347" s="494"/>
      <c r="E2347" s="829"/>
      <c r="F2347" s="485"/>
      <c r="G2347" s="289"/>
      <c r="H2347" s="502"/>
      <c r="I2347" s="502"/>
    </row>
    <row r="2348" spans="1:9" s="321" customFormat="1">
      <c r="A2348" s="495" t="s">
        <v>1760</v>
      </c>
      <c r="B2348" s="496" t="s">
        <v>1612</v>
      </c>
      <c r="C2348" s="491"/>
      <c r="D2348" s="497"/>
      <c r="E2348" s="828"/>
      <c r="F2348" s="485"/>
      <c r="G2348" s="289"/>
      <c r="I2348" s="498"/>
    </row>
    <row r="2349" spans="1:9" s="321" customFormat="1">
      <c r="A2349" s="499"/>
      <c r="B2349" s="295"/>
      <c r="C2349" s="491"/>
      <c r="D2349" s="494"/>
      <c r="E2349" s="829"/>
      <c r="F2349" s="485"/>
      <c r="G2349" s="289"/>
      <c r="H2349" s="502"/>
      <c r="I2349" s="502"/>
    </row>
    <row r="2350" spans="1:9" s="321" customFormat="1">
      <c r="A2350" s="495">
        <v>1</v>
      </c>
      <c r="B2350" s="496" t="s">
        <v>1613</v>
      </c>
      <c r="C2350" s="491"/>
      <c r="D2350" s="497"/>
      <c r="E2350" s="828"/>
      <c r="F2350" s="485"/>
      <c r="G2350" s="289"/>
      <c r="I2350" s="498"/>
    </row>
    <row r="2351" spans="1:9" s="724" customFormat="1" ht="29.25" customHeight="1">
      <c r="A2351" s="723">
        <v>1.1000000000000001</v>
      </c>
      <c r="B2351" s="716" t="s">
        <v>1403</v>
      </c>
      <c r="C2351" s="718">
        <v>2</v>
      </c>
      <c r="D2351" s="719" t="s">
        <v>957</v>
      </c>
      <c r="E2351" s="857"/>
      <c r="F2351" s="721">
        <f t="shared" ref="F2351:F2360" si="332">C2351*E2351</f>
        <v>0</v>
      </c>
      <c r="G2351" s="289"/>
    </row>
    <row r="2352" spans="1:9" s="724" customFormat="1" ht="40.5" customHeight="1">
      <c r="A2352" s="723">
        <v>1.2</v>
      </c>
      <c r="B2352" s="716" t="s">
        <v>1404</v>
      </c>
      <c r="C2352" s="718">
        <v>1</v>
      </c>
      <c r="D2352" s="719" t="s">
        <v>957</v>
      </c>
      <c r="E2352" s="857"/>
      <c r="F2352" s="721">
        <f t="shared" si="332"/>
        <v>0</v>
      </c>
      <c r="G2352" s="289"/>
    </row>
    <row r="2353" spans="1:9" s="724" customFormat="1" ht="27.75" customHeight="1">
      <c r="A2353" s="723">
        <v>1.3</v>
      </c>
      <c r="B2353" s="716" t="s">
        <v>1405</v>
      </c>
      <c r="C2353" s="718">
        <v>3</v>
      </c>
      <c r="D2353" s="719" t="s">
        <v>957</v>
      </c>
      <c r="E2353" s="857"/>
      <c r="F2353" s="721">
        <f t="shared" si="332"/>
        <v>0</v>
      </c>
      <c r="G2353" s="289"/>
    </row>
    <row r="2354" spans="1:9" s="724" customFormat="1" ht="15" customHeight="1">
      <c r="A2354" s="723">
        <v>1.4</v>
      </c>
      <c r="B2354" s="716" t="s">
        <v>1683</v>
      </c>
      <c r="C2354" s="718">
        <v>1</v>
      </c>
      <c r="D2354" s="719" t="s">
        <v>957</v>
      </c>
      <c r="E2354" s="857"/>
      <c r="F2354" s="721">
        <f t="shared" si="332"/>
        <v>0</v>
      </c>
      <c r="G2354" s="289"/>
    </row>
    <row r="2355" spans="1:9" s="724" customFormat="1" ht="28.5" customHeight="1">
      <c r="A2355" s="723">
        <v>1.5</v>
      </c>
      <c r="B2355" s="716" t="s">
        <v>1406</v>
      </c>
      <c r="C2355" s="718">
        <v>1</v>
      </c>
      <c r="D2355" s="719" t="s">
        <v>957</v>
      </c>
      <c r="E2355" s="857"/>
      <c r="F2355" s="721">
        <f t="shared" si="332"/>
        <v>0</v>
      </c>
      <c r="G2355" s="289"/>
    </row>
    <row r="2356" spans="1:9" s="724" customFormat="1" ht="15" customHeight="1">
      <c r="A2356" s="723">
        <v>1.6</v>
      </c>
      <c r="B2356" s="716" t="s">
        <v>1407</v>
      </c>
      <c r="C2356" s="718">
        <v>1</v>
      </c>
      <c r="D2356" s="719" t="s">
        <v>957</v>
      </c>
      <c r="E2356" s="857"/>
      <c r="F2356" s="721">
        <f t="shared" si="332"/>
        <v>0</v>
      </c>
      <c r="G2356" s="289"/>
    </row>
    <row r="2357" spans="1:9" s="724" customFormat="1" ht="15" customHeight="1">
      <c r="A2357" s="723">
        <v>1.7</v>
      </c>
      <c r="B2357" s="716" t="s">
        <v>1408</v>
      </c>
      <c r="C2357" s="718">
        <v>1</v>
      </c>
      <c r="D2357" s="719" t="s">
        <v>957</v>
      </c>
      <c r="E2357" s="857"/>
      <c r="F2357" s="721">
        <f t="shared" si="332"/>
        <v>0</v>
      </c>
      <c r="G2357" s="289"/>
    </row>
    <row r="2358" spans="1:9" s="724" customFormat="1" ht="15" customHeight="1">
      <c r="A2358" s="723">
        <v>1.8</v>
      </c>
      <c r="B2358" s="716" t="s">
        <v>1734</v>
      </c>
      <c r="C2358" s="718">
        <v>1</v>
      </c>
      <c r="D2358" s="719" t="s">
        <v>957</v>
      </c>
      <c r="E2358" s="857"/>
      <c r="F2358" s="721">
        <f t="shared" si="332"/>
        <v>0</v>
      </c>
      <c r="G2358" s="289"/>
    </row>
    <row r="2359" spans="1:9" s="724" customFormat="1" ht="15" customHeight="1">
      <c r="A2359" s="723">
        <v>1.9</v>
      </c>
      <c r="B2359" s="716" t="s">
        <v>1735</v>
      </c>
      <c r="C2359" s="718">
        <v>1</v>
      </c>
      <c r="D2359" s="719" t="s">
        <v>957</v>
      </c>
      <c r="E2359" s="857"/>
      <c r="F2359" s="721">
        <f t="shared" si="332"/>
        <v>0</v>
      </c>
      <c r="G2359" s="289"/>
    </row>
    <row r="2360" spans="1:9" s="724" customFormat="1" ht="15" customHeight="1">
      <c r="A2360" s="730">
        <v>1.1000000000000001</v>
      </c>
      <c r="B2360" s="716" t="s">
        <v>1736</v>
      </c>
      <c r="C2360" s="718">
        <v>2</v>
      </c>
      <c r="D2360" s="719" t="s">
        <v>957</v>
      </c>
      <c r="E2360" s="857"/>
      <c r="F2360" s="721">
        <f t="shared" si="332"/>
        <v>0</v>
      </c>
      <c r="G2360" s="289"/>
    </row>
    <row r="2361" spans="1:9" s="724" customFormat="1" ht="15" customHeight="1">
      <c r="A2361" s="723">
        <v>1.1100000000000001</v>
      </c>
      <c r="B2361" s="716" t="s">
        <v>1737</v>
      </c>
      <c r="C2361" s="718">
        <v>12</v>
      </c>
      <c r="D2361" s="291" t="s">
        <v>1158</v>
      </c>
      <c r="E2361" s="857"/>
      <c r="F2361" s="721">
        <f>ROUND(C2361*E2361,2)</f>
        <v>0</v>
      </c>
      <c r="G2361" s="289"/>
    </row>
    <row r="2362" spans="1:9" s="724" customFormat="1" ht="15" customHeight="1">
      <c r="A2362" s="723">
        <v>1.1200000000000001</v>
      </c>
      <c r="B2362" s="716" t="s">
        <v>1614</v>
      </c>
      <c r="C2362" s="718">
        <v>1</v>
      </c>
      <c r="D2362" s="719" t="s">
        <v>957</v>
      </c>
      <c r="E2362" s="857"/>
      <c r="F2362" s="721">
        <f>C2362*E2362</f>
        <v>0</v>
      </c>
      <c r="G2362" s="289"/>
    </row>
    <row r="2363" spans="1:9" s="724" customFormat="1" ht="15" customHeight="1">
      <c r="A2363" s="723"/>
      <c r="B2363" s="716"/>
      <c r="C2363" s="718"/>
      <c r="D2363" s="719"/>
      <c r="E2363" s="857"/>
      <c r="F2363" s="721"/>
      <c r="G2363" s="289"/>
    </row>
    <row r="2364" spans="1:9" s="321" customFormat="1">
      <c r="A2364" s="495">
        <v>2</v>
      </c>
      <c r="B2364" s="496" t="s">
        <v>1615</v>
      </c>
      <c r="C2364" s="491"/>
      <c r="D2364" s="497"/>
      <c r="E2364" s="828"/>
      <c r="F2364" s="721"/>
      <c r="G2364" s="289"/>
      <c r="I2364" s="498"/>
    </row>
    <row r="2365" spans="1:9" s="724" customFormat="1" ht="28.5" customHeight="1">
      <c r="A2365" s="723">
        <v>2.1</v>
      </c>
      <c r="B2365" s="716" t="s">
        <v>1403</v>
      </c>
      <c r="C2365" s="718">
        <v>2</v>
      </c>
      <c r="D2365" s="719" t="s">
        <v>957</v>
      </c>
      <c r="E2365" s="857"/>
      <c r="F2365" s="721">
        <f t="shared" ref="F2365:F2374" si="333">C2365*E2365</f>
        <v>0</v>
      </c>
      <c r="G2365" s="289"/>
    </row>
    <row r="2366" spans="1:9" s="724" customFormat="1" ht="28.5" customHeight="1">
      <c r="A2366" s="725">
        <v>2.2000000000000002</v>
      </c>
      <c r="B2366" s="726" t="s">
        <v>1404</v>
      </c>
      <c r="C2366" s="727">
        <v>1</v>
      </c>
      <c r="D2366" s="728" t="s">
        <v>957</v>
      </c>
      <c r="E2366" s="858"/>
      <c r="F2366" s="729">
        <f t="shared" si="333"/>
        <v>0</v>
      </c>
      <c r="G2366" s="289"/>
    </row>
    <row r="2367" spans="1:9" s="724" customFormat="1" ht="28.5" customHeight="1">
      <c r="A2367" s="723">
        <v>2.2999999999999998</v>
      </c>
      <c r="B2367" s="716" t="s">
        <v>1405</v>
      </c>
      <c r="C2367" s="718">
        <v>3</v>
      </c>
      <c r="D2367" s="719" t="s">
        <v>957</v>
      </c>
      <c r="E2367" s="857"/>
      <c r="F2367" s="721">
        <f t="shared" si="333"/>
        <v>0</v>
      </c>
      <c r="G2367" s="289"/>
    </row>
    <row r="2368" spans="1:9" s="724" customFormat="1" ht="15" customHeight="1">
      <c r="A2368" s="723">
        <v>2.4</v>
      </c>
      <c r="B2368" s="716" t="s">
        <v>1683</v>
      </c>
      <c r="C2368" s="718">
        <v>1</v>
      </c>
      <c r="D2368" s="719" t="s">
        <v>957</v>
      </c>
      <c r="E2368" s="857"/>
      <c r="F2368" s="721">
        <f t="shared" si="333"/>
        <v>0</v>
      </c>
      <c r="G2368" s="289"/>
    </row>
    <row r="2369" spans="1:9" s="724" customFormat="1" ht="28.5" customHeight="1">
      <c r="A2369" s="723">
        <v>2.5</v>
      </c>
      <c r="B2369" s="716" t="s">
        <v>1406</v>
      </c>
      <c r="C2369" s="718">
        <v>1</v>
      </c>
      <c r="D2369" s="719" t="s">
        <v>957</v>
      </c>
      <c r="E2369" s="857"/>
      <c r="F2369" s="721">
        <f t="shared" si="333"/>
        <v>0</v>
      </c>
      <c r="G2369" s="289"/>
    </row>
    <row r="2370" spans="1:9" s="724" customFormat="1" ht="15" customHeight="1">
      <c r="A2370" s="723">
        <v>2.6</v>
      </c>
      <c r="B2370" s="716" t="s">
        <v>1407</v>
      </c>
      <c r="C2370" s="718">
        <v>1</v>
      </c>
      <c r="D2370" s="719" t="s">
        <v>957</v>
      </c>
      <c r="E2370" s="857"/>
      <c r="F2370" s="721">
        <f t="shared" si="333"/>
        <v>0</v>
      </c>
      <c r="G2370" s="289"/>
    </row>
    <row r="2371" spans="1:9" s="724" customFormat="1" ht="15" customHeight="1">
      <c r="A2371" s="723">
        <v>2.7</v>
      </c>
      <c r="B2371" s="716" t="s">
        <v>1684</v>
      </c>
      <c r="C2371" s="718">
        <v>1</v>
      </c>
      <c r="D2371" s="719" t="s">
        <v>957</v>
      </c>
      <c r="E2371" s="857"/>
      <c r="F2371" s="721">
        <f t="shared" si="333"/>
        <v>0</v>
      </c>
      <c r="G2371" s="289"/>
    </row>
    <row r="2372" spans="1:9" s="724" customFormat="1" ht="15" customHeight="1">
      <c r="A2372" s="723">
        <v>2.8</v>
      </c>
      <c r="B2372" s="716" t="s">
        <v>1734</v>
      </c>
      <c r="C2372" s="718">
        <v>1</v>
      </c>
      <c r="D2372" s="719" t="s">
        <v>957</v>
      </c>
      <c r="E2372" s="857"/>
      <c r="F2372" s="721">
        <f t="shared" si="333"/>
        <v>0</v>
      </c>
      <c r="G2372" s="289"/>
    </row>
    <row r="2373" spans="1:9" s="724" customFormat="1" ht="15" customHeight="1">
      <c r="A2373" s="723">
        <v>2.9</v>
      </c>
      <c r="B2373" s="716" t="s">
        <v>1735</v>
      </c>
      <c r="C2373" s="718">
        <v>1</v>
      </c>
      <c r="D2373" s="719" t="s">
        <v>957</v>
      </c>
      <c r="E2373" s="857"/>
      <c r="F2373" s="721">
        <f t="shared" si="333"/>
        <v>0</v>
      </c>
      <c r="G2373" s="289"/>
    </row>
    <row r="2374" spans="1:9" s="724" customFormat="1" ht="15" customHeight="1">
      <c r="A2374" s="730">
        <v>2.1</v>
      </c>
      <c r="B2374" s="716" t="s">
        <v>1736</v>
      </c>
      <c r="C2374" s="718">
        <v>2</v>
      </c>
      <c r="D2374" s="719" t="s">
        <v>957</v>
      </c>
      <c r="E2374" s="857"/>
      <c r="F2374" s="721">
        <f t="shared" si="333"/>
        <v>0</v>
      </c>
      <c r="G2374" s="289"/>
    </row>
    <row r="2375" spans="1:9" s="724" customFormat="1" ht="15" customHeight="1">
      <c r="A2375" s="723">
        <v>2.11</v>
      </c>
      <c r="B2375" s="716" t="s">
        <v>1737</v>
      </c>
      <c r="C2375" s="718">
        <v>12</v>
      </c>
      <c r="D2375" s="719" t="s">
        <v>2</v>
      </c>
      <c r="E2375" s="857"/>
      <c r="F2375" s="721">
        <f>ROUND(C2375*E2375,2)</f>
        <v>0</v>
      </c>
      <c r="G2375" s="289"/>
    </row>
    <row r="2376" spans="1:9" s="724" customFormat="1" ht="15" customHeight="1">
      <c r="A2376" s="723">
        <v>2.12</v>
      </c>
      <c r="B2376" s="716" t="s">
        <v>1614</v>
      </c>
      <c r="C2376" s="718">
        <v>1</v>
      </c>
      <c r="D2376" s="719" t="s">
        <v>957</v>
      </c>
      <c r="E2376" s="857"/>
      <c r="F2376" s="721">
        <f>C2376*E2376</f>
        <v>0</v>
      </c>
      <c r="G2376" s="289"/>
    </row>
    <row r="2377" spans="1:9" s="724" customFormat="1" ht="15" customHeight="1">
      <c r="A2377" s="723"/>
      <c r="B2377" s="716"/>
      <c r="C2377" s="718"/>
      <c r="D2377" s="719"/>
      <c r="E2377" s="857"/>
      <c r="F2377" s="721"/>
      <c r="G2377" s="289"/>
    </row>
    <row r="2378" spans="1:9" s="321" customFormat="1">
      <c r="A2378" s="495">
        <v>3</v>
      </c>
      <c r="B2378" s="496" t="s">
        <v>963</v>
      </c>
      <c r="C2378" s="491"/>
      <c r="D2378" s="497"/>
      <c r="E2378" s="828"/>
      <c r="F2378" s="721"/>
      <c r="G2378" s="289"/>
      <c r="I2378" s="498"/>
    </row>
    <row r="2379" spans="1:9" s="724" customFormat="1" ht="28.5" customHeight="1">
      <c r="A2379" s="723">
        <v>3.1</v>
      </c>
      <c r="B2379" s="716" t="s">
        <v>1409</v>
      </c>
      <c r="C2379" s="718">
        <v>1</v>
      </c>
      <c r="D2379" s="719" t="s">
        <v>957</v>
      </c>
      <c r="E2379" s="857"/>
      <c r="F2379" s="721">
        <f t="shared" ref="F2379:F2389" si="334">C2379*E2379</f>
        <v>0</v>
      </c>
      <c r="G2379" s="289"/>
    </row>
    <row r="2380" spans="1:9" s="724" customFormat="1" ht="28.5" customHeight="1">
      <c r="A2380" s="723">
        <v>3.2</v>
      </c>
      <c r="B2380" s="716" t="s">
        <v>1410</v>
      </c>
      <c r="C2380" s="718">
        <v>1</v>
      </c>
      <c r="D2380" s="719" t="s">
        <v>957</v>
      </c>
      <c r="E2380" s="857"/>
      <c r="F2380" s="721">
        <f t="shared" si="334"/>
        <v>0</v>
      </c>
      <c r="G2380" s="289"/>
    </row>
    <row r="2381" spans="1:9" s="724" customFormat="1" ht="28.5" customHeight="1">
      <c r="A2381" s="723">
        <v>3.3</v>
      </c>
      <c r="B2381" s="716" t="s">
        <v>1411</v>
      </c>
      <c r="C2381" s="718">
        <v>1</v>
      </c>
      <c r="D2381" s="719" t="s">
        <v>957</v>
      </c>
      <c r="E2381" s="857"/>
      <c r="F2381" s="721">
        <f t="shared" si="334"/>
        <v>0</v>
      </c>
      <c r="G2381" s="289"/>
    </row>
    <row r="2382" spans="1:9" s="724" customFormat="1" ht="28.5" customHeight="1">
      <c r="A2382" s="723">
        <v>3.4</v>
      </c>
      <c r="B2382" s="716" t="s">
        <v>1412</v>
      </c>
      <c r="C2382" s="718">
        <v>2</v>
      </c>
      <c r="D2382" s="719" t="s">
        <v>957</v>
      </c>
      <c r="E2382" s="857"/>
      <c r="F2382" s="721">
        <f t="shared" si="334"/>
        <v>0</v>
      </c>
      <c r="G2382" s="289"/>
    </row>
    <row r="2383" spans="1:9" s="724" customFormat="1" ht="15" customHeight="1">
      <c r="A2383" s="723">
        <v>3.5</v>
      </c>
      <c r="B2383" s="716" t="s">
        <v>1685</v>
      </c>
      <c r="C2383" s="718">
        <v>1</v>
      </c>
      <c r="D2383" s="719" t="s">
        <v>957</v>
      </c>
      <c r="E2383" s="857"/>
      <c r="F2383" s="721">
        <f t="shared" si="334"/>
        <v>0</v>
      </c>
      <c r="G2383" s="289"/>
    </row>
    <row r="2384" spans="1:9" s="724" customFormat="1" ht="28.5" customHeight="1">
      <c r="A2384" s="723">
        <v>3.6</v>
      </c>
      <c r="B2384" s="716" t="s">
        <v>1413</v>
      </c>
      <c r="C2384" s="718">
        <v>1</v>
      </c>
      <c r="D2384" s="719" t="s">
        <v>957</v>
      </c>
      <c r="E2384" s="857"/>
      <c r="F2384" s="721">
        <f t="shared" si="334"/>
        <v>0</v>
      </c>
      <c r="G2384" s="289"/>
    </row>
    <row r="2385" spans="1:9" s="724" customFormat="1" ht="15" customHeight="1">
      <c r="A2385" s="723">
        <v>3.7</v>
      </c>
      <c r="B2385" s="716" t="s">
        <v>1407</v>
      </c>
      <c r="C2385" s="718">
        <v>1</v>
      </c>
      <c r="D2385" s="719" t="s">
        <v>957</v>
      </c>
      <c r="E2385" s="857"/>
      <c r="F2385" s="721">
        <f t="shared" si="334"/>
        <v>0</v>
      </c>
      <c r="G2385" s="289"/>
    </row>
    <row r="2386" spans="1:9" s="724" customFormat="1" ht="15" customHeight="1">
      <c r="A2386" s="723">
        <v>3.8</v>
      </c>
      <c r="B2386" s="716" t="s">
        <v>1684</v>
      </c>
      <c r="C2386" s="718">
        <v>1</v>
      </c>
      <c r="D2386" s="719" t="s">
        <v>957</v>
      </c>
      <c r="E2386" s="857"/>
      <c r="F2386" s="721">
        <f t="shared" si="334"/>
        <v>0</v>
      </c>
      <c r="G2386" s="289"/>
    </row>
    <row r="2387" spans="1:9" s="724" customFormat="1" ht="15" customHeight="1">
      <c r="A2387" s="723">
        <v>3.9</v>
      </c>
      <c r="B2387" s="716" t="s">
        <v>1734</v>
      </c>
      <c r="C2387" s="718">
        <v>1</v>
      </c>
      <c r="D2387" s="719" t="s">
        <v>957</v>
      </c>
      <c r="E2387" s="857"/>
      <c r="F2387" s="721">
        <f t="shared" si="334"/>
        <v>0</v>
      </c>
      <c r="G2387" s="289"/>
    </row>
    <row r="2388" spans="1:9" s="724" customFormat="1" ht="15" customHeight="1">
      <c r="A2388" s="730">
        <v>3.1</v>
      </c>
      <c r="B2388" s="716" t="s">
        <v>1735</v>
      </c>
      <c r="C2388" s="718">
        <v>1</v>
      </c>
      <c r="D2388" s="719" t="s">
        <v>957</v>
      </c>
      <c r="E2388" s="857"/>
      <c r="F2388" s="721">
        <f t="shared" si="334"/>
        <v>0</v>
      </c>
      <c r="G2388" s="289"/>
    </row>
    <row r="2389" spans="1:9" s="724" customFormat="1" ht="15" customHeight="1">
      <c r="A2389" s="723">
        <v>3.11</v>
      </c>
      <c r="B2389" s="716" t="s">
        <v>1736</v>
      </c>
      <c r="C2389" s="718">
        <v>2</v>
      </c>
      <c r="D2389" s="719" t="s">
        <v>957</v>
      </c>
      <c r="E2389" s="857"/>
      <c r="F2389" s="721">
        <f t="shared" si="334"/>
        <v>0</v>
      </c>
      <c r="G2389" s="289"/>
    </row>
    <row r="2390" spans="1:9" s="724" customFormat="1" ht="15" customHeight="1">
      <c r="A2390" s="723">
        <v>3.12</v>
      </c>
      <c r="B2390" s="716" t="s">
        <v>1737</v>
      </c>
      <c r="C2390" s="718">
        <v>12</v>
      </c>
      <c r="D2390" s="291" t="s">
        <v>1158</v>
      </c>
      <c r="E2390" s="857"/>
      <c r="F2390" s="721">
        <f>ROUND(C2390*E2390,2)</f>
        <v>0</v>
      </c>
      <c r="G2390" s="289"/>
    </row>
    <row r="2391" spans="1:9" s="724" customFormat="1" ht="15" customHeight="1">
      <c r="A2391" s="723">
        <v>3.13</v>
      </c>
      <c r="B2391" s="716" t="s">
        <v>1614</v>
      </c>
      <c r="C2391" s="718">
        <v>1</v>
      </c>
      <c r="D2391" s="719" t="s">
        <v>957</v>
      </c>
      <c r="E2391" s="857"/>
      <c r="F2391" s="721">
        <f>C2391*E2391</f>
        <v>0</v>
      </c>
      <c r="G2391" s="289"/>
    </row>
    <row r="2392" spans="1:9" s="724" customFormat="1" ht="9" customHeight="1">
      <c r="A2392" s="723"/>
      <c r="B2392" s="716"/>
      <c r="C2392" s="718"/>
      <c r="D2392" s="719"/>
      <c r="E2392" s="857"/>
      <c r="F2392" s="721"/>
      <c r="G2392" s="289"/>
    </row>
    <row r="2393" spans="1:9" s="321" customFormat="1">
      <c r="A2393" s="495">
        <v>4</v>
      </c>
      <c r="B2393" s="496" t="s">
        <v>967</v>
      </c>
      <c r="C2393" s="491"/>
      <c r="D2393" s="497"/>
      <c r="E2393" s="828"/>
      <c r="F2393" s="721"/>
      <c r="G2393" s="289"/>
      <c r="I2393" s="498"/>
    </row>
    <row r="2394" spans="1:9" s="724" customFormat="1" ht="28.5" customHeight="1">
      <c r="A2394" s="723">
        <v>4.0999999999999996</v>
      </c>
      <c r="B2394" s="716" t="s">
        <v>1410</v>
      </c>
      <c r="C2394" s="718">
        <v>1</v>
      </c>
      <c r="D2394" s="719" t="s">
        <v>957</v>
      </c>
      <c r="E2394" s="857"/>
      <c r="F2394" s="721">
        <f t="shared" ref="F2394:F2404" si="335">C2394*E2394</f>
        <v>0</v>
      </c>
      <c r="G2394" s="289"/>
    </row>
    <row r="2395" spans="1:9" s="724" customFormat="1" ht="28.5" customHeight="1">
      <c r="A2395" s="723">
        <v>4.2</v>
      </c>
      <c r="B2395" s="716" t="s">
        <v>1414</v>
      </c>
      <c r="C2395" s="718">
        <v>1</v>
      </c>
      <c r="D2395" s="719" t="s">
        <v>957</v>
      </c>
      <c r="E2395" s="857"/>
      <c r="F2395" s="721">
        <f t="shared" si="335"/>
        <v>0</v>
      </c>
      <c r="G2395" s="289"/>
    </row>
    <row r="2396" spans="1:9" s="724" customFormat="1" ht="43.5" customHeight="1">
      <c r="A2396" s="723">
        <v>4.3</v>
      </c>
      <c r="B2396" s="716" t="s">
        <v>1415</v>
      </c>
      <c r="C2396" s="718">
        <v>1</v>
      </c>
      <c r="D2396" s="719" t="s">
        <v>957</v>
      </c>
      <c r="E2396" s="857"/>
      <c r="F2396" s="721">
        <f t="shared" si="335"/>
        <v>0</v>
      </c>
      <c r="G2396" s="289"/>
    </row>
    <row r="2397" spans="1:9" s="724" customFormat="1" ht="28.5" customHeight="1">
      <c r="A2397" s="723">
        <v>4.4000000000000004</v>
      </c>
      <c r="B2397" s="716" t="s">
        <v>1416</v>
      </c>
      <c r="C2397" s="718">
        <v>2</v>
      </c>
      <c r="D2397" s="719" t="s">
        <v>957</v>
      </c>
      <c r="E2397" s="857"/>
      <c r="F2397" s="721">
        <f t="shared" si="335"/>
        <v>0</v>
      </c>
      <c r="G2397" s="289"/>
    </row>
    <row r="2398" spans="1:9" s="724" customFormat="1" ht="15" customHeight="1">
      <c r="A2398" s="725">
        <v>4.5</v>
      </c>
      <c r="B2398" s="726" t="s">
        <v>1686</v>
      </c>
      <c r="C2398" s="727">
        <v>1</v>
      </c>
      <c r="D2398" s="728" t="s">
        <v>957</v>
      </c>
      <c r="E2398" s="858"/>
      <c r="F2398" s="729">
        <f t="shared" si="335"/>
        <v>0</v>
      </c>
      <c r="G2398" s="289"/>
    </row>
    <row r="2399" spans="1:9" s="724" customFormat="1" ht="15" customHeight="1">
      <c r="A2399" s="723">
        <v>4.5999999999999996</v>
      </c>
      <c r="B2399" s="716" t="s">
        <v>1413</v>
      </c>
      <c r="C2399" s="718">
        <v>1</v>
      </c>
      <c r="D2399" s="719" t="s">
        <v>957</v>
      </c>
      <c r="E2399" s="857"/>
      <c r="F2399" s="721">
        <f t="shared" si="335"/>
        <v>0</v>
      </c>
      <c r="G2399" s="289"/>
    </row>
    <row r="2400" spans="1:9" s="724" customFormat="1" ht="15" customHeight="1">
      <c r="A2400" s="723">
        <v>4.7</v>
      </c>
      <c r="B2400" s="716" t="s">
        <v>1407</v>
      </c>
      <c r="C2400" s="718">
        <v>1</v>
      </c>
      <c r="D2400" s="719" t="s">
        <v>957</v>
      </c>
      <c r="E2400" s="857"/>
      <c r="F2400" s="721">
        <f t="shared" si="335"/>
        <v>0</v>
      </c>
      <c r="G2400" s="289"/>
    </row>
    <row r="2401" spans="1:9" s="724" customFormat="1" ht="15" customHeight="1">
      <c r="A2401" s="723">
        <v>4.8</v>
      </c>
      <c r="B2401" s="716" t="s">
        <v>1684</v>
      </c>
      <c r="C2401" s="718">
        <v>1</v>
      </c>
      <c r="D2401" s="719" t="s">
        <v>957</v>
      </c>
      <c r="E2401" s="857"/>
      <c r="F2401" s="721">
        <f t="shared" si="335"/>
        <v>0</v>
      </c>
      <c r="G2401" s="289"/>
    </row>
    <row r="2402" spans="1:9" s="724" customFormat="1" ht="15" customHeight="1">
      <c r="A2402" s="723">
        <v>4.9000000000000004</v>
      </c>
      <c r="B2402" s="716" t="s">
        <v>1734</v>
      </c>
      <c r="C2402" s="718">
        <v>1</v>
      </c>
      <c r="D2402" s="719" t="s">
        <v>957</v>
      </c>
      <c r="E2402" s="857"/>
      <c r="F2402" s="721">
        <f t="shared" si="335"/>
        <v>0</v>
      </c>
      <c r="G2402" s="289"/>
    </row>
    <row r="2403" spans="1:9" s="724" customFormat="1" ht="15" customHeight="1">
      <c r="A2403" s="730">
        <v>4.0999999999999996</v>
      </c>
      <c r="B2403" s="716" t="s">
        <v>1735</v>
      </c>
      <c r="C2403" s="718">
        <v>1</v>
      </c>
      <c r="D2403" s="719" t="s">
        <v>957</v>
      </c>
      <c r="E2403" s="857"/>
      <c r="F2403" s="721">
        <f t="shared" si="335"/>
        <v>0</v>
      </c>
      <c r="G2403" s="289"/>
    </row>
    <row r="2404" spans="1:9" s="724" customFormat="1" ht="15" customHeight="1">
      <c r="A2404" s="723">
        <v>4.1100000000000003</v>
      </c>
      <c r="B2404" s="716" t="s">
        <v>1736</v>
      </c>
      <c r="C2404" s="718">
        <v>2</v>
      </c>
      <c r="D2404" s="719" t="s">
        <v>957</v>
      </c>
      <c r="E2404" s="857"/>
      <c r="F2404" s="721">
        <f t="shared" si="335"/>
        <v>0</v>
      </c>
      <c r="G2404" s="289"/>
    </row>
    <row r="2405" spans="1:9" s="724" customFormat="1" ht="15" customHeight="1">
      <c r="A2405" s="723">
        <v>4.12</v>
      </c>
      <c r="B2405" s="716" t="s">
        <v>1737</v>
      </c>
      <c r="C2405" s="718">
        <v>12</v>
      </c>
      <c r="D2405" s="291" t="s">
        <v>1158</v>
      </c>
      <c r="E2405" s="857"/>
      <c r="F2405" s="721">
        <f>ROUND(C2405*E2405,2)</f>
        <v>0</v>
      </c>
      <c r="G2405" s="289"/>
    </row>
    <row r="2406" spans="1:9" s="724" customFormat="1" ht="15" customHeight="1">
      <c r="A2406" s="723">
        <v>4.13</v>
      </c>
      <c r="B2406" s="716" t="s">
        <v>1614</v>
      </c>
      <c r="C2406" s="718">
        <v>1</v>
      </c>
      <c r="D2406" s="719" t="s">
        <v>957</v>
      </c>
      <c r="E2406" s="857"/>
      <c r="F2406" s="721">
        <f>C2406*E2406</f>
        <v>0</v>
      </c>
      <c r="G2406" s="289"/>
    </row>
    <row r="2407" spans="1:9" s="724" customFormat="1" ht="15" customHeight="1">
      <c r="A2407" s="723"/>
      <c r="B2407" s="716"/>
      <c r="C2407" s="718"/>
      <c r="D2407" s="719"/>
      <c r="E2407" s="857"/>
      <c r="F2407" s="721"/>
      <c r="G2407" s="289"/>
    </row>
    <row r="2408" spans="1:9" s="321" customFormat="1">
      <c r="A2408" s="495">
        <v>5</v>
      </c>
      <c r="B2408" s="496" t="s">
        <v>964</v>
      </c>
      <c r="C2408" s="491"/>
      <c r="D2408" s="497"/>
      <c r="E2408" s="828"/>
      <c r="F2408" s="721"/>
      <c r="G2408" s="289"/>
      <c r="I2408" s="498"/>
    </row>
    <row r="2409" spans="1:9" s="724" customFormat="1" ht="28.5" customHeight="1">
      <c r="A2409" s="723">
        <v>5.0999999999999996</v>
      </c>
      <c r="B2409" s="716" t="s">
        <v>1417</v>
      </c>
      <c r="C2409" s="718">
        <v>1</v>
      </c>
      <c r="D2409" s="719" t="s">
        <v>957</v>
      </c>
      <c r="E2409" s="857"/>
      <c r="F2409" s="721">
        <f t="shared" ref="F2409:F2419" si="336">C2409*E2409</f>
        <v>0</v>
      </c>
      <c r="G2409" s="289"/>
    </row>
    <row r="2410" spans="1:9" s="724" customFormat="1" ht="28.5" customHeight="1">
      <c r="A2410" s="723">
        <v>5.2</v>
      </c>
      <c r="B2410" s="716" t="s">
        <v>1687</v>
      </c>
      <c r="C2410" s="718">
        <v>1</v>
      </c>
      <c r="D2410" s="719" t="s">
        <v>957</v>
      </c>
      <c r="E2410" s="857"/>
      <c r="F2410" s="721">
        <f t="shared" si="336"/>
        <v>0</v>
      </c>
      <c r="G2410" s="289"/>
    </row>
    <row r="2411" spans="1:9" s="724" customFormat="1" ht="28.5" customHeight="1">
      <c r="A2411" s="723">
        <v>5.3</v>
      </c>
      <c r="B2411" s="716" t="s">
        <v>1418</v>
      </c>
      <c r="C2411" s="718">
        <v>1</v>
      </c>
      <c r="D2411" s="719" t="s">
        <v>957</v>
      </c>
      <c r="E2411" s="857"/>
      <c r="F2411" s="721">
        <f t="shared" si="336"/>
        <v>0</v>
      </c>
      <c r="G2411" s="289"/>
    </row>
    <row r="2412" spans="1:9" s="724" customFormat="1" ht="28.5" customHeight="1">
      <c r="A2412" s="723">
        <v>5.4</v>
      </c>
      <c r="B2412" s="716" t="s">
        <v>1616</v>
      </c>
      <c r="C2412" s="718">
        <v>2</v>
      </c>
      <c r="D2412" s="719" t="s">
        <v>957</v>
      </c>
      <c r="E2412" s="857"/>
      <c r="F2412" s="721">
        <f t="shared" si="336"/>
        <v>0</v>
      </c>
      <c r="G2412" s="289"/>
    </row>
    <row r="2413" spans="1:9" s="724" customFormat="1" ht="15" customHeight="1">
      <c r="A2413" s="723">
        <v>5.5</v>
      </c>
      <c r="B2413" s="716" t="s">
        <v>1688</v>
      </c>
      <c r="C2413" s="718">
        <v>1</v>
      </c>
      <c r="D2413" s="719" t="s">
        <v>957</v>
      </c>
      <c r="E2413" s="857"/>
      <c r="F2413" s="721">
        <f t="shared" si="336"/>
        <v>0</v>
      </c>
      <c r="G2413" s="289"/>
    </row>
    <row r="2414" spans="1:9" s="724" customFormat="1" ht="30" customHeight="1">
      <c r="A2414" s="723">
        <v>5.6</v>
      </c>
      <c r="B2414" s="716" t="s">
        <v>1413</v>
      </c>
      <c r="C2414" s="718">
        <v>1</v>
      </c>
      <c r="D2414" s="719" t="s">
        <v>957</v>
      </c>
      <c r="E2414" s="857"/>
      <c r="F2414" s="721">
        <f t="shared" si="336"/>
        <v>0</v>
      </c>
      <c r="G2414" s="289"/>
    </row>
    <row r="2415" spans="1:9" s="724" customFormat="1" ht="15" customHeight="1">
      <c r="A2415" s="723">
        <v>5.7</v>
      </c>
      <c r="B2415" s="716" t="s">
        <v>1407</v>
      </c>
      <c r="C2415" s="718">
        <v>1</v>
      </c>
      <c r="D2415" s="719" t="s">
        <v>957</v>
      </c>
      <c r="E2415" s="857"/>
      <c r="F2415" s="721">
        <f t="shared" si="336"/>
        <v>0</v>
      </c>
      <c r="G2415" s="289"/>
    </row>
    <row r="2416" spans="1:9" s="724" customFormat="1" ht="15" customHeight="1">
      <c r="A2416" s="723">
        <v>5.8</v>
      </c>
      <c r="B2416" s="716" t="s">
        <v>1684</v>
      </c>
      <c r="C2416" s="718">
        <v>1</v>
      </c>
      <c r="D2416" s="719" t="s">
        <v>957</v>
      </c>
      <c r="E2416" s="857"/>
      <c r="F2416" s="721">
        <f t="shared" si="336"/>
        <v>0</v>
      </c>
      <c r="G2416" s="289"/>
    </row>
    <row r="2417" spans="1:9" s="724" customFormat="1" ht="15" customHeight="1">
      <c r="A2417" s="723">
        <v>5.9</v>
      </c>
      <c r="B2417" s="716" t="s">
        <v>1734</v>
      </c>
      <c r="C2417" s="718">
        <v>1</v>
      </c>
      <c r="D2417" s="719" t="s">
        <v>957</v>
      </c>
      <c r="E2417" s="857"/>
      <c r="F2417" s="721">
        <f t="shared" si="336"/>
        <v>0</v>
      </c>
      <c r="G2417" s="289"/>
    </row>
    <row r="2418" spans="1:9" s="724" customFormat="1" ht="15" customHeight="1">
      <c r="A2418" s="723">
        <v>5.0999999999999996</v>
      </c>
      <c r="B2418" s="716" t="s">
        <v>1735</v>
      </c>
      <c r="C2418" s="718">
        <v>1</v>
      </c>
      <c r="D2418" s="719" t="s">
        <v>957</v>
      </c>
      <c r="E2418" s="857"/>
      <c r="F2418" s="721">
        <f t="shared" si="336"/>
        <v>0</v>
      </c>
      <c r="G2418" s="289"/>
    </row>
    <row r="2419" spans="1:9" s="724" customFormat="1" ht="15" customHeight="1">
      <c r="A2419" s="723">
        <v>5.1100000000000003</v>
      </c>
      <c r="B2419" s="716" t="s">
        <v>1736</v>
      </c>
      <c r="C2419" s="718">
        <v>2</v>
      </c>
      <c r="D2419" s="719" t="s">
        <v>957</v>
      </c>
      <c r="E2419" s="857"/>
      <c r="F2419" s="721">
        <f t="shared" si="336"/>
        <v>0</v>
      </c>
      <c r="G2419" s="289"/>
    </row>
    <row r="2420" spans="1:9" s="724" customFormat="1" ht="15" customHeight="1">
      <c r="A2420" s="723">
        <v>5.12</v>
      </c>
      <c r="B2420" s="716" t="s">
        <v>1737</v>
      </c>
      <c r="C2420" s="718">
        <v>12</v>
      </c>
      <c r="D2420" s="291" t="s">
        <v>1158</v>
      </c>
      <c r="E2420" s="857"/>
      <c r="F2420" s="721">
        <f>ROUND(C2420*E2420,2)</f>
        <v>0</v>
      </c>
      <c r="G2420" s="289"/>
    </row>
    <row r="2421" spans="1:9" s="724" customFormat="1" ht="15" customHeight="1">
      <c r="A2421" s="723">
        <v>5.13</v>
      </c>
      <c r="B2421" s="716" t="s">
        <v>1614</v>
      </c>
      <c r="C2421" s="718">
        <v>1</v>
      </c>
      <c r="D2421" s="719" t="s">
        <v>957</v>
      </c>
      <c r="E2421" s="857"/>
      <c r="F2421" s="721">
        <f>C2421*E2421</f>
        <v>0</v>
      </c>
      <c r="G2421" s="289"/>
    </row>
    <row r="2422" spans="1:9" s="724" customFormat="1" ht="15" customHeight="1">
      <c r="A2422" s="723"/>
      <c r="B2422" s="716"/>
      <c r="C2422" s="718"/>
      <c r="D2422" s="719"/>
      <c r="E2422" s="857"/>
      <c r="F2422" s="721"/>
      <c r="G2422" s="289"/>
    </row>
    <row r="2423" spans="1:9" s="321" customFormat="1">
      <c r="A2423" s="495">
        <v>6</v>
      </c>
      <c r="B2423" s="496" t="s">
        <v>966</v>
      </c>
      <c r="C2423" s="491"/>
      <c r="D2423" s="497"/>
      <c r="E2423" s="828"/>
      <c r="F2423" s="721"/>
      <c r="G2423" s="289"/>
      <c r="I2423" s="498"/>
    </row>
    <row r="2424" spans="1:9" s="724" customFormat="1" ht="28.5" customHeight="1">
      <c r="A2424" s="723">
        <v>6.1</v>
      </c>
      <c r="B2424" s="716" t="s">
        <v>1419</v>
      </c>
      <c r="C2424" s="718">
        <v>1</v>
      </c>
      <c r="D2424" s="719" t="s">
        <v>957</v>
      </c>
      <c r="E2424" s="857"/>
      <c r="F2424" s="721">
        <f t="shared" ref="F2424:F2434" si="337">C2424*E2424</f>
        <v>0</v>
      </c>
      <c r="G2424" s="289"/>
    </row>
    <row r="2425" spans="1:9" s="724" customFormat="1" ht="28.5" customHeight="1">
      <c r="A2425" s="723">
        <v>6.2</v>
      </c>
      <c r="B2425" s="716" t="s">
        <v>1420</v>
      </c>
      <c r="C2425" s="718">
        <v>1</v>
      </c>
      <c r="D2425" s="719" t="s">
        <v>957</v>
      </c>
      <c r="E2425" s="857"/>
      <c r="F2425" s="721">
        <f t="shared" si="337"/>
        <v>0</v>
      </c>
      <c r="G2425" s="289"/>
    </row>
    <row r="2426" spans="1:9" s="724" customFormat="1" ht="28.5" customHeight="1">
      <c r="A2426" s="723">
        <v>6.3</v>
      </c>
      <c r="B2426" s="716" t="s">
        <v>1421</v>
      </c>
      <c r="C2426" s="718">
        <v>1</v>
      </c>
      <c r="D2426" s="719" t="s">
        <v>957</v>
      </c>
      <c r="E2426" s="857"/>
      <c r="F2426" s="721">
        <f t="shared" si="337"/>
        <v>0</v>
      </c>
      <c r="G2426" s="289"/>
    </row>
    <row r="2427" spans="1:9" s="724" customFormat="1" ht="28.5" customHeight="1">
      <c r="A2427" s="723">
        <v>6.4</v>
      </c>
      <c r="B2427" s="716" t="s">
        <v>1422</v>
      </c>
      <c r="C2427" s="718">
        <v>2</v>
      </c>
      <c r="D2427" s="719" t="s">
        <v>957</v>
      </c>
      <c r="E2427" s="857"/>
      <c r="F2427" s="721">
        <f t="shared" si="337"/>
        <v>0</v>
      </c>
      <c r="G2427" s="289"/>
    </row>
    <row r="2428" spans="1:9" s="724" customFormat="1" ht="15" customHeight="1">
      <c r="A2428" s="723">
        <v>6.5</v>
      </c>
      <c r="B2428" s="716" t="s">
        <v>1689</v>
      </c>
      <c r="C2428" s="718">
        <v>1</v>
      </c>
      <c r="D2428" s="719" t="s">
        <v>957</v>
      </c>
      <c r="E2428" s="857"/>
      <c r="F2428" s="721">
        <f t="shared" si="337"/>
        <v>0</v>
      </c>
      <c r="G2428" s="289"/>
    </row>
    <row r="2429" spans="1:9" s="724" customFormat="1" ht="24.75" customHeight="1">
      <c r="A2429" s="723">
        <v>6.6</v>
      </c>
      <c r="B2429" s="716" t="s">
        <v>1423</v>
      </c>
      <c r="C2429" s="718">
        <v>1</v>
      </c>
      <c r="D2429" s="719" t="s">
        <v>957</v>
      </c>
      <c r="E2429" s="857"/>
      <c r="F2429" s="721">
        <f t="shared" si="337"/>
        <v>0</v>
      </c>
      <c r="G2429" s="289"/>
    </row>
    <row r="2430" spans="1:9" s="724" customFormat="1" ht="15" customHeight="1">
      <c r="A2430" s="725">
        <v>6.7</v>
      </c>
      <c r="B2430" s="726" t="s">
        <v>1407</v>
      </c>
      <c r="C2430" s="727">
        <v>1</v>
      </c>
      <c r="D2430" s="728" t="s">
        <v>957</v>
      </c>
      <c r="E2430" s="858"/>
      <c r="F2430" s="729">
        <f t="shared" si="337"/>
        <v>0</v>
      </c>
      <c r="G2430" s="289"/>
    </row>
    <row r="2431" spans="1:9" s="724" customFormat="1" ht="15" customHeight="1">
      <c r="A2431" s="723">
        <v>6.8</v>
      </c>
      <c r="B2431" s="716" t="s">
        <v>1684</v>
      </c>
      <c r="C2431" s="718">
        <v>1</v>
      </c>
      <c r="D2431" s="719" t="s">
        <v>957</v>
      </c>
      <c r="E2431" s="857"/>
      <c r="F2431" s="721">
        <f t="shared" si="337"/>
        <v>0</v>
      </c>
      <c r="G2431" s="289"/>
    </row>
    <row r="2432" spans="1:9" s="724" customFormat="1" ht="15" customHeight="1">
      <c r="A2432" s="723">
        <v>6.9</v>
      </c>
      <c r="B2432" s="716" t="s">
        <v>1734</v>
      </c>
      <c r="C2432" s="718">
        <v>1</v>
      </c>
      <c r="D2432" s="719" t="s">
        <v>957</v>
      </c>
      <c r="E2432" s="857"/>
      <c r="F2432" s="721">
        <f t="shared" si="337"/>
        <v>0</v>
      </c>
      <c r="G2432" s="289"/>
    </row>
    <row r="2433" spans="1:9" s="724" customFormat="1" ht="15" customHeight="1">
      <c r="A2433" s="723">
        <v>6.1</v>
      </c>
      <c r="B2433" s="716" t="s">
        <v>1735</v>
      </c>
      <c r="C2433" s="718">
        <v>1</v>
      </c>
      <c r="D2433" s="719" t="s">
        <v>957</v>
      </c>
      <c r="E2433" s="857"/>
      <c r="F2433" s="721">
        <f t="shared" si="337"/>
        <v>0</v>
      </c>
      <c r="G2433" s="289"/>
    </row>
    <row r="2434" spans="1:9" s="724" customFormat="1" ht="15" customHeight="1">
      <c r="A2434" s="723">
        <v>6.11</v>
      </c>
      <c r="B2434" s="716" t="s">
        <v>1736</v>
      </c>
      <c r="C2434" s="718">
        <v>2</v>
      </c>
      <c r="D2434" s="719" t="s">
        <v>957</v>
      </c>
      <c r="E2434" s="857"/>
      <c r="F2434" s="721">
        <f t="shared" si="337"/>
        <v>0</v>
      </c>
      <c r="G2434" s="289"/>
    </row>
    <row r="2435" spans="1:9" s="724" customFormat="1" ht="15" customHeight="1">
      <c r="A2435" s="723">
        <v>6.12</v>
      </c>
      <c r="B2435" s="716" t="s">
        <v>1737</v>
      </c>
      <c r="C2435" s="718">
        <v>12</v>
      </c>
      <c r="D2435" s="291" t="s">
        <v>1158</v>
      </c>
      <c r="E2435" s="857"/>
      <c r="F2435" s="721">
        <f>ROUND(C2435*E2435,2)</f>
        <v>0</v>
      </c>
      <c r="G2435" s="289"/>
    </row>
    <row r="2436" spans="1:9" s="724" customFormat="1" ht="15" customHeight="1">
      <c r="A2436" s="723">
        <v>6.13</v>
      </c>
      <c r="B2436" s="716" t="s">
        <v>1614</v>
      </c>
      <c r="C2436" s="718">
        <v>1</v>
      </c>
      <c r="D2436" s="719" t="s">
        <v>957</v>
      </c>
      <c r="E2436" s="857"/>
      <c r="F2436" s="721">
        <f>C2436*E2436</f>
        <v>0</v>
      </c>
      <c r="G2436" s="289"/>
    </row>
    <row r="2437" spans="1:9" s="321" customFormat="1">
      <c r="A2437" s="316"/>
      <c r="B2437" s="317" t="s">
        <v>1726</v>
      </c>
      <c r="C2437" s="318"/>
      <c r="D2437" s="318"/>
      <c r="E2437" s="856"/>
      <c r="F2437" s="320">
        <f>SUM(F2349:F2436)</f>
        <v>0</v>
      </c>
      <c r="G2437" s="289"/>
    </row>
    <row r="2438" spans="1:9" s="724" customFormat="1" ht="10.5" customHeight="1">
      <c r="A2438" s="723"/>
      <c r="B2438" s="716"/>
      <c r="C2438" s="718"/>
      <c r="D2438" s="719"/>
      <c r="E2438" s="857"/>
      <c r="F2438" s="731"/>
      <c r="G2438" s="289"/>
    </row>
    <row r="2439" spans="1:9" s="321" customFormat="1">
      <c r="A2439" s="495" t="s">
        <v>1727</v>
      </c>
      <c r="B2439" s="732" t="s">
        <v>1617</v>
      </c>
      <c r="C2439" s="483"/>
      <c r="D2439" s="484"/>
      <c r="E2439" s="826"/>
      <c r="F2439" s="485"/>
      <c r="G2439" s="289"/>
    </row>
    <row r="2440" spans="1:9" s="736" customFormat="1" ht="26.25" customHeight="1">
      <c r="A2440" s="723"/>
      <c r="B2440" s="733"/>
      <c r="C2440" s="718"/>
      <c r="D2440" s="719"/>
      <c r="E2440" s="857"/>
      <c r="F2440" s="731"/>
      <c r="G2440" s="289"/>
      <c r="H2440" s="734"/>
      <c r="I2440" s="735"/>
    </row>
    <row r="2441" spans="1:9" s="321" customFormat="1">
      <c r="A2441" s="486"/>
      <c r="B2441" s="487"/>
      <c r="C2441" s="483"/>
      <c r="D2441" s="488"/>
      <c r="E2441" s="826"/>
      <c r="F2441" s="485"/>
      <c r="G2441" s="289"/>
    </row>
    <row r="2442" spans="1:9" s="321" customFormat="1">
      <c r="A2442" s="495">
        <v>1</v>
      </c>
      <c r="B2442" s="496" t="s">
        <v>962</v>
      </c>
      <c r="C2442" s="491"/>
      <c r="D2442" s="497"/>
      <c r="E2442" s="828"/>
      <c r="F2442" s="485"/>
      <c r="G2442" s="289"/>
      <c r="I2442" s="498"/>
    </row>
    <row r="2443" spans="1:9" s="724" customFormat="1" ht="28.5" customHeight="1">
      <c r="A2443" s="723">
        <v>1.1000000000000001</v>
      </c>
      <c r="B2443" s="716" t="s">
        <v>1618</v>
      </c>
      <c r="C2443" s="718">
        <v>3</v>
      </c>
      <c r="D2443" s="719" t="s">
        <v>957</v>
      </c>
      <c r="E2443" s="857"/>
      <c r="F2443" s="721">
        <f t="shared" ref="F2443:F2452" si="338">C2443*E2443</f>
        <v>0</v>
      </c>
      <c r="G2443" s="289"/>
    </row>
    <row r="2444" spans="1:9" s="724" customFormat="1" ht="15" customHeight="1">
      <c r="A2444" s="723">
        <v>1.2</v>
      </c>
      <c r="B2444" s="716" t="s">
        <v>1424</v>
      </c>
      <c r="C2444" s="718">
        <v>3</v>
      </c>
      <c r="D2444" s="719" t="s">
        <v>957</v>
      </c>
      <c r="E2444" s="857"/>
      <c r="F2444" s="721">
        <f t="shared" si="338"/>
        <v>0</v>
      </c>
      <c r="G2444" s="289"/>
    </row>
    <row r="2445" spans="1:9" s="724" customFormat="1" ht="15" customHeight="1">
      <c r="A2445" s="723">
        <v>1.3</v>
      </c>
      <c r="B2445" s="716" t="s">
        <v>1163</v>
      </c>
      <c r="C2445" s="718">
        <v>3</v>
      </c>
      <c r="D2445" s="719" t="s">
        <v>957</v>
      </c>
      <c r="E2445" s="857"/>
      <c r="F2445" s="721">
        <f t="shared" si="338"/>
        <v>0</v>
      </c>
      <c r="G2445" s="289"/>
    </row>
    <row r="2446" spans="1:9" s="724" customFormat="1" ht="15" customHeight="1">
      <c r="A2446" s="723">
        <v>1.4</v>
      </c>
      <c r="B2446" s="716" t="s">
        <v>1425</v>
      </c>
      <c r="C2446" s="718">
        <v>3</v>
      </c>
      <c r="D2446" s="719" t="s">
        <v>957</v>
      </c>
      <c r="E2446" s="857"/>
      <c r="F2446" s="721">
        <f t="shared" si="338"/>
        <v>0</v>
      </c>
      <c r="G2446" s="289"/>
    </row>
    <row r="2447" spans="1:9" s="724" customFormat="1" ht="15" customHeight="1">
      <c r="A2447" s="723">
        <v>1.5</v>
      </c>
      <c r="B2447" s="716" t="s">
        <v>1426</v>
      </c>
      <c r="C2447" s="718">
        <v>3</v>
      </c>
      <c r="D2447" s="719" t="s">
        <v>957</v>
      </c>
      <c r="E2447" s="857"/>
      <c r="F2447" s="721">
        <f t="shared" si="338"/>
        <v>0</v>
      </c>
      <c r="G2447" s="289"/>
    </row>
    <row r="2448" spans="1:9" s="724" customFormat="1" ht="27.75" customHeight="1">
      <c r="A2448" s="723">
        <v>1.6</v>
      </c>
      <c r="B2448" s="716" t="s">
        <v>1427</v>
      </c>
      <c r="C2448" s="718">
        <v>3</v>
      </c>
      <c r="D2448" s="719" t="s">
        <v>957</v>
      </c>
      <c r="E2448" s="857"/>
      <c r="F2448" s="721">
        <f t="shared" si="338"/>
        <v>0</v>
      </c>
      <c r="G2448" s="289"/>
    </row>
    <row r="2449" spans="1:9" s="724" customFormat="1" ht="15" customHeight="1">
      <c r="A2449" s="723">
        <v>1.7</v>
      </c>
      <c r="B2449" s="716" t="s">
        <v>1490</v>
      </c>
      <c r="C2449" s="718">
        <v>3</v>
      </c>
      <c r="D2449" s="719" t="s">
        <v>957</v>
      </c>
      <c r="E2449" s="857"/>
      <c r="F2449" s="721">
        <f t="shared" si="338"/>
        <v>0</v>
      </c>
      <c r="G2449" s="289"/>
    </row>
    <row r="2450" spans="1:9" s="724" customFormat="1" ht="15" customHeight="1">
      <c r="A2450" s="723">
        <v>1.8</v>
      </c>
      <c r="B2450" s="716" t="s">
        <v>1491</v>
      </c>
      <c r="C2450" s="718">
        <v>3</v>
      </c>
      <c r="D2450" s="719" t="s">
        <v>957</v>
      </c>
      <c r="E2450" s="857"/>
      <c r="F2450" s="721">
        <f t="shared" si="338"/>
        <v>0</v>
      </c>
      <c r="G2450" s="289"/>
    </row>
    <row r="2451" spans="1:9" s="724" customFormat="1" ht="15" customHeight="1">
      <c r="A2451" s="723">
        <v>1.9</v>
      </c>
      <c r="B2451" s="716" t="s">
        <v>1428</v>
      </c>
      <c r="C2451" s="718">
        <v>3</v>
      </c>
      <c r="D2451" s="719" t="s">
        <v>957</v>
      </c>
      <c r="E2451" s="857"/>
      <c r="F2451" s="721">
        <f t="shared" si="338"/>
        <v>0</v>
      </c>
      <c r="G2451" s="289"/>
    </row>
    <row r="2452" spans="1:9" s="724" customFormat="1" ht="15" customHeight="1">
      <c r="A2452" s="723">
        <v>1.1000000000000001</v>
      </c>
      <c r="B2452" s="716" t="s">
        <v>1429</v>
      </c>
      <c r="C2452" s="718">
        <v>3</v>
      </c>
      <c r="D2452" s="719" t="s">
        <v>957</v>
      </c>
      <c r="E2452" s="857"/>
      <c r="F2452" s="721">
        <f t="shared" si="338"/>
        <v>0</v>
      </c>
      <c r="G2452" s="289"/>
    </row>
    <row r="2453" spans="1:9" s="724" customFormat="1" ht="15" customHeight="1">
      <c r="A2453" s="723">
        <v>1.1100000000000001</v>
      </c>
      <c r="B2453" s="716" t="s">
        <v>1430</v>
      </c>
      <c r="C2453" s="718">
        <v>3</v>
      </c>
      <c r="D2453" s="719" t="s">
        <v>957</v>
      </c>
      <c r="E2453" s="857"/>
      <c r="F2453" s="721">
        <f>C2453*E2453</f>
        <v>0</v>
      </c>
      <c r="G2453" s="289"/>
    </row>
    <row r="2454" spans="1:9" s="724" customFormat="1" ht="15" customHeight="1">
      <c r="A2454" s="723">
        <v>1.1200000000000001</v>
      </c>
      <c r="B2454" s="716" t="s">
        <v>1431</v>
      </c>
      <c r="C2454" s="718">
        <v>6</v>
      </c>
      <c r="D2454" s="719" t="s">
        <v>957</v>
      </c>
      <c r="E2454" s="857"/>
      <c r="F2454" s="721">
        <f t="shared" ref="F2454:F2459" si="339">C2454*E2454</f>
        <v>0</v>
      </c>
      <c r="G2454" s="289"/>
    </row>
    <row r="2455" spans="1:9" s="724" customFormat="1" ht="15" customHeight="1">
      <c r="A2455" s="723">
        <v>1.1299999999999999</v>
      </c>
      <c r="B2455" s="716" t="s">
        <v>1432</v>
      </c>
      <c r="C2455" s="718">
        <v>3</v>
      </c>
      <c r="D2455" s="719" t="s">
        <v>957</v>
      </c>
      <c r="E2455" s="857"/>
      <c r="F2455" s="721">
        <f t="shared" si="339"/>
        <v>0</v>
      </c>
      <c r="G2455" s="289"/>
    </row>
    <row r="2456" spans="1:9" s="724" customFormat="1" ht="15" customHeight="1">
      <c r="A2456" s="723">
        <v>1.1399999999999999</v>
      </c>
      <c r="B2456" s="716" t="s">
        <v>1433</v>
      </c>
      <c r="C2456" s="718">
        <v>1</v>
      </c>
      <c r="D2456" s="719" t="s">
        <v>957</v>
      </c>
      <c r="E2456" s="857"/>
      <c r="F2456" s="721">
        <f t="shared" si="339"/>
        <v>0</v>
      </c>
      <c r="G2456" s="289"/>
    </row>
    <row r="2457" spans="1:9" s="724" customFormat="1" ht="15" customHeight="1">
      <c r="A2457" s="723">
        <v>1.1499999999999999</v>
      </c>
      <c r="B2457" s="716" t="s">
        <v>1434</v>
      </c>
      <c r="C2457" s="718">
        <v>3</v>
      </c>
      <c r="D2457" s="719" t="s">
        <v>957</v>
      </c>
      <c r="E2457" s="857"/>
      <c r="F2457" s="721">
        <f t="shared" si="339"/>
        <v>0</v>
      </c>
      <c r="G2457" s="289"/>
    </row>
    <row r="2458" spans="1:9" s="724" customFormat="1" ht="15" customHeight="1">
      <c r="A2458" s="723">
        <v>1.1599999999999999</v>
      </c>
      <c r="B2458" s="716" t="s">
        <v>1435</v>
      </c>
      <c r="C2458" s="718">
        <v>60</v>
      </c>
      <c r="D2458" s="719" t="s">
        <v>545</v>
      </c>
      <c r="E2458" s="857"/>
      <c r="F2458" s="721">
        <f t="shared" si="339"/>
        <v>0</v>
      </c>
      <c r="G2458" s="289"/>
    </row>
    <row r="2459" spans="1:9" s="724" customFormat="1" ht="15" customHeight="1">
      <c r="A2459" s="723">
        <v>1.17</v>
      </c>
      <c r="B2459" s="716" t="s">
        <v>1164</v>
      </c>
      <c r="C2459" s="718">
        <v>3</v>
      </c>
      <c r="D2459" s="719" t="s">
        <v>957</v>
      </c>
      <c r="E2459" s="857"/>
      <c r="F2459" s="721">
        <f t="shared" si="339"/>
        <v>0</v>
      </c>
      <c r="G2459" s="289"/>
    </row>
    <row r="2460" spans="1:9" s="724" customFormat="1" ht="15" customHeight="1">
      <c r="A2460" s="723"/>
      <c r="B2460" s="716"/>
      <c r="C2460" s="718"/>
      <c r="D2460" s="719"/>
      <c r="E2460" s="857"/>
      <c r="F2460" s="721"/>
      <c r="G2460" s="289"/>
    </row>
    <row r="2461" spans="1:9" s="321" customFormat="1">
      <c r="A2461" s="495">
        <v>2</v>
      </c>
      <c r="B2461" s="496" t="s">
        <v>965</v>
      </c>
      <c r="C2461" s="491"/>
      <c r="D2461" s="497"/>
      <c r="E2461" s="828"/>
      <c r="F2461" s="721"/>
      <c r="G2461" s="289"/>
      <c r="I2461" s="498"/>
    </row>
    <row r="2462" spans="1:9" s="724" customFormat="1" ht="27.75" customHeight="1">
      <c r="A2462" s="723">
        <v>2.1</v>
      </c>
      <c r="B2462" s="716" t="s">
        <v>1619</v>
      </c>
      <c r="C2462" s="718">
        <v>3</v>
      </c>
      <c r="D2462" s="719" t="s">
        <v>957</v>
      </c>
      <c r="E2462" s="857"/>
      <c r="F2462" s="721">
        <f t="shared" ref="F2462:F2471" si="340">C2462*E2462</f>
        <v>0</v>
      </c>
      <c r="G2462" s="289"/>
    </row>
    <row r="2463" spans="1:9" s="724" customFormat="1" ht="15" customHeight="1">
      <c r="A2463" s="723">
        <v>2.2000000000000002</v>
      </c>
      <c r="B2463" s="716" t="s">
        <v>1424</v>
      </c>
      <c r="C2463" s="718">
        <v>3</v>
      </c>
      <c r="D2463" s="719" t="s">
        <v>957</v>
      </c>
      <c r="E2463" s="857"/>
      <c r="F2463" s="721">
        <f t="shared" si="340"/>
        <v>0</v>
      </c>
      <c r="G2463" s="289"/>
    </row>
    <row r="2464" spans="1:9" s="724" customFormat="1" ht="15" customHeight="1">
      <c r="A2464" s="723">
        <v>2.2999999999999998</v>
      </c>
      <c r="B2464" s="716" t="s">
        <v>1436</v>
      </c>
      <c r="C2464" s="718">
        <v>3</v>
      </c>
      <c r="D2464" s="719" t="s">
        <v>957</v>
      </c>
      <c r="E2464" s="857"/>
      <c r="F2464" s="721">
        <f t="shared" si="340"/>
        <v>0</v>
      </c>
      <c r="G2464" s="289"/>
    </row>
    <row r="2465" spans="1:9" s="724" customFormat="1" ht="15" customHeight="1">
      <c r="A2465" s="723">
        <v>2.4</v>
      </c>
      <c r="B2465" s="716" t="s">
        <v>1437</v>
      </c>
      <c r="C2465" s="718">
        <v>3</v>
      </c>
      <c r="D2465" s="719" t="s">
        <v>957</v>
      </c>
      <c r="E2465" s="857"/>
      <c r="F2465" s="721">
        <f t="shared" si="340"/>
        <v>0</v>
      </c>
      <c r="G2465" s="289"/>
    </row>
    <row r="2466" spans="1:9" s="724" customFormat="1" ht="15" customHeight="1">
      <c r="A2466" s="723">
        <v>2.5</v>
      </c>
      <c r="B2466" s="716" t="s">
        <v>1438</v>
      </c>
      <c r="C2466" s="718">
        <v>3</v>
      </c>
      <c r="D2466" s="719" t="s">
        <v>957</v>
      </c>
      <c r="E2466" s="857"/>
      <c r="F2466" s="721">
        <f t="shared" si="340"/>
        <v>0</v>
      </c>
      <c r="G2466" s="289"/>
    </row>
    <row r="2467" spans="1:9" s="724" customFormat="1" ht="27.75" customHeight="1">
      <c r="A2467" s="723">
        <v>2.6</v>
      </c>
      <c r="B2467" s="716" t="s">
        <v>1439</v>
      </c>
      <c r="C2467" s="718">
        <v>3</v>
      </c>
      <c r="D2467" s="719" t="s">
        <v>957</v>
      </c>
      <c r="E2467" s="857"/>
      <c r="F2467" s="721">
        <f t="shared" si="340"/>
        <v>0</v>
      </c>
      <c r="G2467" s="289"/>
    </row>
    <row r="2468" spans="1:9" s="724" customFormat="1" ht="15" customHeight="1">
      <c r="A2468" s="723">
        <v>2.7</v>
      </c>
      <c r="B2468" s="716" t="s">
        <v>1690</v>
      </c>
      <c r="C2468" s="718">
        <v>3</v>
      </c>
      <c r="D2468" s="719" t="s">
        <v>957</v>
      </c>
      <c r="E2468" s="857"/>
      <c r="F2468" s="721">
        <f t="shared" si="340"/>
        <v>0</v>
      </c>
      <c r="G2468" s="289"/>
    </row>
    <row r="2469" spans="1:9" s="724" customFormat="1" ht="15" customHeight="1">
      <c r="A2469" s="725">
        <v>2.8</v>
      </c>
      <c r="B2469" s="726" t="s">
        <v>1691</v>
      </c>
      <c r="C2469" s="727">
        <v>3</v>
      </c>
      <c r="D2469" s="728" t="s">
        <v>957</v>
      </c>
      <c r="E2469" s="858"/>
      <c r="F2469" s="729">
        <f t="shared" si="340"/>
        <v>0</v>
      </c>
      <c r="G2469" s="289"/>
    </row>
    <row r="2470" spans="1:9" s="724" customFormat="1" ht="15" customHeight="1">
      <c r="A2470" s="723">
        <v>2.9</v>
      </c>
      <c r="B2470" s="716" t="s">
        <v>1440</v>
      </c>
      <c r="C2470" s="718">
        <v>3</v>
      </c>
      <c r="D2470" s="719" t="s">
        <v>957</v>
      </c>
      <c r="E2470" s="857"/>
      <c r="F2470" s="721">
        <f t="shared" si="340"/>
        <v>0</v>
      </c>
      <c r="G2470" s="289"/>
    </row>
    <row r="2471" spans="1:9" s="724" customFormat="1" ht="15" customHeight="1">
      <c r="A2471" s="730">
        <v>2.1</v>
      </c>
      <c r="B2471" s="716" t="s">
        <v>1441</v>
      </c>
      <c r="C2471" s="718">
        <v>3</v>
      </c>
      <c r="D2471" s="719" t="s">
        <v>957</v>
      </c>
      <c r="E2471" s="857"/>
      <c r="F2471" s="721">
        <f t="shared" si="340"/>
        <v>0</v>
      </c>
      <c r="G2471" s="289"/>
    </row>
    <row r="2472" spans="1:9" s="724" customFormat="1" ht="15" customHeight="1">
      <c r="A2472" s="723">
        <v>2.11</v>
      </c>
      <c r="B2472" s="716" t="s">
        <v>1442</v>
      </c>
      <c r="C2472" s="718">
        <v>3</v>
      </c>
      <c r="D2472" s="719" t="s">
        <v>957</v>
      </c>
      <c r="E2472" s="857"/>
      <c r="F2472" s="721">
        <f>C2472*E2472</f>
        <v>0</v>
      </c>
      <c r="G2472" s="289"/>
    </row>
    <row r="2473" spans="1:9" s="724" customFormat="1" ht="15" customHeight="1">
      <c r="A2473" s="723">
        <v>2.12</v>
      </c>
      <c r="B2473" s="716" t="s">
        <v>1431</v>
      </c>
      <c r="C2473" s="718">
        <v>6</v>
      </c>
      <c r="D2473" s="719" t="s">
        <v>957</v>
      </c>
      <c r="E2473" s="857"/>
      <c r="F2473" s="721">
        <f t="shared" ref="F2473:F2478" si="341">C2473*E2473</f>
        <v>0</v>
      </c>
      <c r="G2473" s="289"/>
    </row>
    <row r="2474" spans="1:9" s="724" customFormat="1" ht="15" customHeight="1">
      <c r="A2474" s="723">
        <v>2.13</v>
      </c>
      <c r="B2474" s="716" t="s">
        <v>1432</v>
      </c>
      <c r="C2474" s="718">
        <v>3</v>
      </c>
      <c r="D2474" s="719" t="s">
        <v>957</v>
      </c>
      <c r="E2474" s="857"/>
      <c r="F2474" s="721">
        <f t="shared" si="341"/>
        <v>0</v>
      </c>
      <c r="G2474" s="289"/>
    </row>
    <row r="2475" spans="1:9" s="724" customFormat="1" ht="15" customHeight="1">
      <c r="A2475" s="723">
        <v>2.14</v>
      </c>
      <c r="B2475" s="716" t="s">
        <v>1443</v>
      </c>
      <c r="C2475" s="718">
        <v>1</v>
      </c>
      <c r="D2475" s="719" t="s">
        <v>957</v>
      </c>
      <c r="E2475" s="857"/>
      <c r="F2475" s="721">
        <f t="shared" si="341"/>
        <v>0</v>
      </c>
      <c r="G2475" s="289"/>
    </row>
    <row r="2476" spans="1:9" s="724" customFormat="1" ht="15" customHeight="1">
      <c r="A2476" s="723">
        <v>2.15</v>
      </c>
      <c r="B2476" s="716" t="s">
        <v>1444</v>
      </c>
      <c r="C2476" s="718">
        <v>3</v>
      </c>
      <c r="D2476" s="719" t="s">
        <v>957</v>
      </c>
      <c r="E2476" s="857"/>
      <c r="F2476" s="721">
        <f t="shared" si="341"/>
        <v>0</v>
      </c>
      <c r="G2476" s="289"/>
    </row>
    <row r="2477" spans="1:9" s="724" customFormat="1" ht="15" customHeight="1">
      <c r="A2477" s="723">
        <v>2.16</v>
      </c>
      <c r="B2477" s="716" t="s">
        <v>1445</v>
      </c>
      <c r="C2477" s="718">
        <v>60</v>
      </c>
      <c r="D2477" s="719" t="s">
        <v>545</v>
      </c>
      <c r="E2477" s="857"/>
      <c r="F2477" s="721">
        <f t="shared" si="341"/>
        <v>0</v>
      </c>
      <c r="G2477" s="289"/>
    </row>
    <row r="2478" spans="1:9" s="724" customFormat="1" ht="15" customHeight="1">
      <c r="A2478" s="723">
        <v>2.17</v>
      </c>
      <c r="B2478" s="716" t="s">
        <v>1164</v>
      </c>
      <c r="C2478" s="718">
        <v>3</v>
      </c>
      <c r="D2478" s="719" t="s">
        <v>957</v>
      </c>
      <c r="E2478" s="857"/>
      <c r="F2478" s="721">
        <f t="shared" si="341"/>
        <v>0</v>
      </c>
      <c r="G2478" s="289"/>
    </row>
    <row r="2479" spans="1:9" s="724" customFormat="1" ht="15" customHeight="1">
      <c r="A2479" s="723"/>
      <c r="B2479" s="716"/>
      <c r="C2479" s="718"/>
      <c r="D2479" s="719"/>
      <c r="E2479" s="857"/>
      <c r="F2479" s="721"/>
      <c r="G2479" s="289"/>
    </row>
    <row r="2480" spans="1:9" s="321" customFormat="1">
      <c r="A2480" s="495">
        <v>3</v>
      </c>
      <c r="B2480" s="496" t="s">
        <v>1620</v>
      </c>
      <c r="C2480" s="491"/>
      <c r="D2480" s="497"/>
      <c r="E2480" s="828"/>
      <c r="F2480" s="721"/>
      <c r="G2480" s="289"/>
      <c r="I2480" s="498"/>
    </row>
    <row r="2481" spans="1:7" s="724" customFormat="1" ht="27.75" customHeight="1">
      <c r="A2481" s="723">
        <v>3.1</v>
      </c>
      <c r="B2481" s="716" t="s">
        <v>1624</v>
      </c>
      <c r="C2481" s="718">
        <v>2</v>
      </c>
      <c r="D2481" s="719" t="s">
        <v>957</v>
      </c>
      <c r="E2481" s="857"/>
      <c r="F2481" s="721">
        <f t="shared" ref="F2481:F2490" si="342">C2481*E2481</f>
        <v>0</v>
      </c>
      <c r="G2481" s="289"/>
    </row>
    <row r="2482" spans="1:7" s="724" customFormat="1" ht="15" customHeight="1">
      <c r="A2482" s="723">
        <v>3.2</v>
      </c>
      <c r="B2482" s="716" t="s">
        <v>1424</v>
      </c>
      <c r="C2482" s="718">
        <v>2</v>
      </c>
      <c r="D2482" s="719" t="s">
        <v>957</v>
      </c>
      <c r="E2482" s="857"/>
      <c r="F2482" s="721">
        <f t="shared" si="342"/>
        <v>0</v>
      </c>
      <c r="G2482" s="289"/>
    </row>
    <row r="2483" spans="1:7" s="724" customFormat="1" ht="15" customHeight="1">
      <c r="A2483" s="723">
        <v>3.3</v>
      </c>
      <c r="B2483" s="716" t="s">
        <v>1446</v>
      </c>
      <c r="C2483" s="718">
        <v>2</v>
      </c>
      <c r="D2483" s="719" t="s">
        <v>957</v>
      </c>
      <c r="E2483" s="857"/>
      <c r="F2483" s="721">
        <f t="shared" si="342"/>
        <v>0</v>
      </c>
      <c r="G2483" s="289"/>
    </row>
    <row r="2484" spans="1:7" s="724" customFormat="1" ht="15" customHeight="1">
      <c r="A2484" s="723">
        <v>3.4</v>
      </c>
      <c r="B2484" s="716" t="s">
        <v>1447</v>
      </c>
      <c r="C2484" s="718">
        <v>2</v>
      </c>
      <c r="D2484" s="719" t="s">
        <v>957</v>
      </c>
      <c r="E2484" s="857"/>
      <c r="F2484" s="721">
        <f t="shared" si="342"/>
        <v>0</v>
      </c>
      <c r="G2484" s="289"/>
    </row>
    <row r="2485" spans="1:7" s="724" customFormat="1" ht="15" customHeight="1">
      <c r="A2485" s="723">
        <v>3.5</v>
      </c>
      <c r="B2485" s="716" t="s">
        <v>1448</v>
      </c>
      <c r="C2485" s="718">
        <v>2</v>
      </c>
      <c r="D2485" s="719" t="s">
        <v>957</v>
      </c>
      <c r="E2485" s="857"/>
      <c r="F2485" s="721">
        <f t="shared" si="342"/>
        <v>0</v>
      </c>
      <c r="G2485" s="289"/>
    </row>
    <row r="2486" spans="1:7" s="724" customFormat="1" ht="27.75" customHeight="1">
      <c r="A2486" s="723">
        <v>3.6</v>
      </c>
      <c r="B2486" s="716" t="s">
        <v>1449</v>
      </c>
      <c r="C2486" s="718">
        <v>2</v>
      </c>
      <c r="D2486" s="719" t="s">
        <v>957</v>
      </c>
      <c r="E2486" s="857"/>
      <c r="F2486" s="721">
        <f t="shared" si="342"/>
        <v>0</v>
      </c>
      <c r="G2486" s="289"/>
    </row>
    <row r="2487" spans="1:7" s="724" customFormat="1" ht="15" customHeight="1">
      <c r="A2487" s="723">
        <v>3.7</v>
      </c>
      <c r="B2487" s="716" t="s">
        <v>1692</v>
      </c>
      <c r="C2487" s="718">
        <v>2</v>
      </c>
      <c r="D2487" s="719" t="s">
        <v>957</v>
      </c>
      <c r="E2487" s="857"/>
      <c r="F2487" s="721">
        <f t="shared" si="342"/>
        <v>0</v>
      </c>
      <c r="G2487" s="289"/>
    </row>
    <row r="2488" spans="1:7" s="724" customFormat="1" ht="15" customHeight="1">
      <c r="A2488" s="723">
        <v>3.8</v>
      </c>
      <c r="B2488" s="716" t="s">
        <v>1693</v>
      </c>
      <c r="C2488" s="718">
        <v>2</v>
      </c>
      <c r="D2488" s="719" t="s">
        <v>957</v>
      </c>
      <c r="E2488" s="857"/>
      <c r="F2488" s="721">
        <f t="shared" si="342"/>
        <v>0</v>
      </c>
      <c r="G2488" s="289"/>
    </row>
    <row r="2489" spans="1:7" s="724" customFormat="1" ht="15" customHeight="1">
      <c r="A2489" s="723">
        <v>3.9</v>
      </c>
      <c r="B2489" s="716" t="s">
        <v>1450</v>
      </c>
      <c r="C2489" s="718">
        <v>2</v>
      </c>
      <c r="D2489" s="719" t="s">
        <v>957</v>
      </c>
      <c r="E2489" s="857"/>
      <c r="F2489" s="721">
        <f t="shared" si="342"/>
        <v>0</v>
      </c>
      <c r="G2489" s="289"/>
    </row>
    <row r="2490" spans="1:7" s="724" customFormat="1" ht="15" customHeight="1">
      <c r="A2490" s="730">
        <v>3.1</v>
      </c>
      <c r="B2490" s="716" t="s">
        <v>1451</v>
      </c>
      <c r="C2490" s="718">
        <v>2</v>
      </c>
      <c r="D2490" s="719" t="s">
        <v>957</v>
      </c>
      <c r="E2490" s="857"/>
      <c r="F2490" s="721">
        <f t="shared" si="342"/>
        <v>0</v>
      </c>
      <c r="G2490" s="289"/>
    </row>
    <row r="2491" spans="1:7" s="724" customFormat="1" ht="15" customHeight="1">
      <c r="A2491" s="723">
        <v>3.11</v>
      </c>
      <c r="B2491" s="716" t="s">
        <v>1452</v>
      </c>
      <c r="C2491" s="718">
        <v>2</v>
      </c>
      <c r="D2491" s="719" t="s">
        <v>957</v>
      </c>
      <c r="E2491" s="857"/>
      <c r="F2491" s="721">
        <f>C2491*E2491</f>
        <v>0</v>
      </c>
      <c r="G2491" s="289"/>
    </row>
    <row r="2492" spans="1:7" s="724" customFormat="1" ht="15" customHeight="1">
      <c r="A2492" s="723">
        <v>3.12</v>
      </c>
      <c r="B2492" s="716" t="s">
        <v>1431</v>
      </c>
      <c r="C2492" s="718">
        <v>4</v>
      </c>
      <c r="D2492" s="719" t="s">
        <v>957</v>
      </c>
      <c r="E2492" s="857"/>
      <c r="F2492" s="721">
        <f t="shared" ref="F2492:F2497" si="343">C2492*E2492</f>
        <v>0</v>
      </c>
      <c r="G2492" s="289"/>
    </row>
    <row r="2493" spans="1:7" s="724" customFormat="1" ht="15" customHeight="1">
      <c r="A2493" s="723">
        <v>3.13</v>
      </c>
      <c r="B2493" s="716" t="s">
        <v>1432</v>
      </c>
      <c r="C2493" s="718">
        <v>2</v>
      </c>
      <c r="D2493" s="719" t="s">
        <v>957</v>
      </c>
      <c r="E2493" s="857"/>
      <c r="F2493" s="721">
        <f t="shared" si="343"/>
        <v>0</v>
      </c>
      <c r="G2493" s="289"/>
    </row>
    <row r="2494" spans="1:7" s="724" customFormat="1" ht="15" customHeight="1">
      <c r="A2494" s="723">
        <v>3.14</v>
      </c>
      <c r="B2494" s="716" t="s">
        <v>1453</v>
      </c>
      <c r="C2494" s="718">
        <v>1</v>
      </c>
      <c r="D2494" s="719" t="s">
        <v>957</v>
      </c>
      <c r="E2494" s="857"/>
      <c r="F2494" s="721">
        <f t="shared" si="343"/>
        <v>0</v>
      </c>
      <c r="G2494" s="289"/>
    </row>
    <row r="2495" spans="1:7" s="724" customFormat="1" ht="15" customHeight="1">
      <c r="A2495" s="723">
        <v>3.15</v>
      </c>
      <c r="B2495" s="716" t="s">
        <v>1454</v>
      </c>
      <c r="C2495" s="718">
        <v>2</v>
      </c>
      <c r="D2495" s="719" t="s">
        <v>957</v>
      </c>
      <c r="E2495" s="857"/>
      <c r="F2495" s="721">
        <f t="shared" si="343"/>
        <v>0</v>
      </c>
      <c r="G2495" s="289"/>
    </row>
    <row r="2496" spans="1:7" s="724" customFormat="1" ht="15" customHeight="1">
      <c r="A2496" s="723">
        <v>3.16</v>
      </c>
      <c r="B2496" s="716" t="s">
        <v>1455</v>
      </c>
      <c r="C2496" s="718">
        <v>40</v>
      </c>
      <c r="D2496" s="719" t="s">
        <v>545</v>
      </c>
      <c r="E2496" s="857"/>
      <c r="F2496" s="721">
        <f t="shared" si="343"/>
        <v>0</v>
      </c>
      <c r="G2496" s="289"/>
    </row>
    <row r="2497" spans="1:9" s="724" customFormat="1" ht="15" customHeight="1">
      <c r="A2497" s="723">
        <v>3.17</v>
      </c>
      <c r="B2497" s="716" t="s">
        <v>1164</v>
      </c>
      <c r="C2497" s="718">
        <v>2</v>
      </c>
      <c r="D2497" s="719" t="s">
        <v>957</v>
      </c>
      <c r="E2497" s="857"/>
      <c r="F2497" s="721">
        <f t="shared" si="343"/>
        <v>0</v>
      </c>
      <c r="G2497" s="289"/>
    </row>
    <row r="2498" spans="1:9" s="724" customFormat="1" ht="15" customHeight="1">
      <c r="A2498" s="723"/>
      <c r="B2498" s="716"/>
      <c r="C2498" s="718"/>
      <c r="D2498" s="719"/>
      <c r="E2498" s="857"/>
      <c r="F2498" s="721"/>
      <c r="G2498" s="289"/>
    </row>
    <row r="2499" spans="1:9" s="321" customFormat="1">
      <c r="A2499" s="495">
        <v>4</v>
      </c>
      <c r="B2499" s="496" t="s">
        <v>967</v>
      </c>
      <c r="C2499" s="491"/>
      <c r="D2499" s="497"/>
      <c r="E2499" s="828"/>
      <c r="F2499" s="721"/>
      <c r="G2499" s="289"/>
      <c r="I2499" s="498"/>
    </row>
    <row r="2500" spans="1:9" s="724" customFormat="1" ht="27.75" customHeight="1">
      <c r="A2500" s="723">
        <v>4.0999999999999996</v>
      </c>
      <c r="B2500" s="716" t="s">
        <v>1621</v>
      </c>
      <c r="C2500" s="718">
        <v>2</v>
      </c>
      <c r="D2500" s="719" t="s">
        <v>957</v>
      </c>
      <c r="E2500" s="857"/>
      <c r="F2500" s="721">
        <f t="shared" ref="F2500:F2509" si="344">C2500*E2500</f>
        <v>0</v>
      </c>
      <c r="G2500" s="289"/>
    </row>
    <row r="2501" spans="1:9" s="724" customFormat="1" ht="15" customHeight="1">
      <c r="A2501" s="723">
        <v>4.2</v>
      </c>
      <c r="B2501" s="716" t="s">
        <v>1424</v>
      </c>
      <c r="C2501" s="718">
        <v>2</v>
      </c>
      <c r="D2501" s="719" t="s">
        <v>957</v>
      </c>
      <c r="E2501" s="857"/>
      <c r="F2501" s="721">
        <f t="shared" si="344"/>
        <v>0</v>
      </c>
      <c r="G2501" s="289"/>
    </row>
    <row r="2502" spans="1:9" s="724" customFormat="1" ht="15" customHeight="1">
      <c r="A2502" s="723">
        <v>4.3</v>
      </c>
      <c r="B2502" s="716" t="s">
        <v>1456</v>
      </c>
      <c r="C2502" s="718">
        <v>2</v>
      </c>
      <c r="D2502" s="719" t="s">
        <v>957</v>
      </c>
      <c r="E2502" s="857"/>
      <c r="F2502" s="721">
        <f t="shared" si="344"/>
        <v>0</v>
      </c>
      <c r="G2502" s="289"/>
    </row>
    <row r="2503" spans="1:9" s="724" customFormat="1" ht="15" customHeight="1">
      <c r="A2503" s="723">
        <v>4.4000000000000004</v>
      </c>
      <c r="B2503" s="716" t="s">
        <v>1457</v>
      </c>
      <c r="C2503" s="718">
        <v>2</v>
      </c>
      <c r="D2503" s="719" t="s">
        <v>957</v>
      </c>
      <c r="E2503" s="857"/>
      <c r="F2503" s="721">
        <f t="shared" si="344"/>
        <v>0</v>
      </c>
      <c r="G2503" s="289"/>
    </row>
    <row r="2504" spans="1:9" s="724" customFormat="1" ht="15" customHeight="1">
      <c r="A2504" s="723">
        <v>4.5</v>
      </c>
      <c r="B2504" s="716" t="s">
        <v>1458</v>
      </c>
      <c r="C2504" s="718">
        <v>2</v>
      </c>
      <c r="D2504" s="719" t="s">
        <v>957</v>
      </c>
      <c r="E2504" s="857"/>
      <c r="F2504" s="721">
        <f t="shared" si="344"/>
        <v>0</v>
      </c>
      <c r="G2504" s="289"/>
    </row>
    <row r="2505" spans="1:9" s="724" customFormat="1" ht="27.75" customHeight="1">
      <c r="A2505" s="723">
        <v>4.5999999999999996</v>
      </c>
      <c r="B2505" s="716" t="s">
        <v>1492</v>
      </c>
      <c r="C2505" s="718">
        <v>2</v>
      </c>
      <c r="D2505" s="719" t="s">
        <v>957</v>
      </c>
      <c r="E2505" s="857"/>
      <c r="F2505" s="721">
        <f t="shared" si="344"/>
        <v>0</v>
      </c>
      <c r="G2505" s="289"/>
    </row>
    <row r="2506" spans="1:9" s="724" customFormat="1" ht="15" customHeight="1">
      <c r="A2506" s="723">
        <v>4.7</v>
      </c>
      <c r="B2506" s="716" t="s">
        <v>1694</v>
      </c>
      <c r="C2506" s="718">
        <v>2</v>
      </c>
      <c r="D2506" s="719" t="s">
        <v>957</v>
      </c>
      <c r="E2506" s="857"/>
      <c r="F2506" s="721">
        <f t="shared" si="344"/>
        <v>0</v>
      </c>
      <c r="G2506" s="289"/>
    </row>
    <row r="2507" spans="1:9" s="724" customFormat="1" ht="15" customHeight="1">
      <c r="A2507" s="723">
        <v>4.8</v>
      </c>
      <c r="B2507" s="716" t="s">
        <v>1695</v>
      </c>
      <c r="C2507" s="718">
        <v>2</v>
      </c>
      <c r="D2507" s="719" t="s">
        <v>957</v>
      </c>
      <c r="E2507" s="857"/>
      <c r="F2507" s="721">
        <f t="shared" si="344"/>
        <v>0</v>
      </c>
      <c r="G2507" s="289"/>
    </row>
    <row r="2508" spans="1:9" s="724" customFormat="1" ht="15" customHeight="1">
      <c r="A2508" s="725">
        <v>4.9000000000000004</v>
      </c>
      <c r="B2508" s="726" t="s">
        <v>1460</v>
      </c>
      <c r="C2508" s="727">
        <v>2</v>
      </c>
      <c r="D2508" s="728" t="s">
        <v>957</v>
      </c>
      <c r="E2508" s="858"/>
      <c r="F2508" s="729">
        <f t="shared" si="344"/>
        <v>0</v>
      </c>
      <c r="G2508" s="289"/>
    </row>
    <row r="2509" spans="1:9" s="724" customFormat="1" ht="15" customHeight="1">
      <c r="A2509" s="730">
        <v>4.0999999999999996</v>
      </c>
      <c r="B2509" s="716" t="s">
        <v>1461</v>
      </c>
      <c r="C2509" s="718">
        <v>2</v>
      </c>
      <c r="D2509" s="719" t="s">
        <v>957</v>
      </c>
      <c r="E2509" s="857"/>
      <c r="F2509" s="721">
        <f t="shared" si="344"/>
        <v>0</v>
      </c>
      <c r="G2509" s="289"/>
    </row>
    <row r="2510" spans="1:9" s="724" customFormat="1" ht="15" customHeight="1">
      <c r="A2510" s="723">
        <v>4.1100000000000003</v>
      </c>
      <c r="B2510" s="716" t="s">
        <v>1462</v>
      </c>
      <c r="C2510" s="718">
        <v>2</v>
      </c>
      <c r="D2510" s="719" t="s">
        <v>957</v>
      </c>
      <c r="E2510" s="857"/>
      <c r="F2510" s="721">
        <f>C2510*E2510</f>
        <v>0</v>
      </c>
      <c r="G2510" s="289"/>
    </row>
    <row r="2511" spans="1:9" s="724" customFormat="1" ht="15" customHeight="1">
      <c r="A2511" s="723">
        <v>4.12</v>
      </c>
      <c r="B2511" s="716" t="s">
        <v>1431</v>
      </c>
      <c r="C2511" s="718">
        <v>4</v>
      </c>
      <c r="D2511" s="719" t="s">
        <v>957</v>
      </c>
      <c r="E2511" s="857"/>
      <c r="F2511" s="721">
        <f t="shared" ref="F2511:F2516" si="345">C2511*E2511</f>
        <v>0</v>
      </c>
      <c r="G2511" s="289"/>
    </row>
    <row r="2512" spans="1:9" s="724" customFormat="1" ht="15" customHeight="1">
      <c r="A2512" s="723">
        <v>4.13</v>
      </c>
      <c r="B2512" s="716" t="s">
        <v>1432</v>
      </c>
      <c r="C2512" s="718">
        <v>2</v>
      </c>
      <c r="D2512" s="719" t="s">
        <v>957</v>
      </c>
      <c r="E2512" s="857"/>
      <c r="F2512" s="721">
        <f t="shared" si="345"/>
        <v>0</v>
      </c>
      <c r="G2512" s="289"/>
    </row>
    <row r="2513" spans="1:9" s="724" customFormat="1" ht="15" customHeight="1">
      <c r="A2513" s="723">
        <v>4.1399999999999997</v>
      </c>
      <c r="B2513" s="716" t="s">
        <v>1463</v>
      </c>
      <c r="C2513" s="718">
        <v>1</v>
      </c>
      <c r="D2513" s="719" t="s">
        <v>957</v>
      </c>
      <c r="E2513" s="857"/>
      <c r="F2513" s="721">
        <f t="shared" si="345"/>
        <v>0</v>
      </c>
      <c r="G2513" s="289"/>
    </row>
    <row r="2514" spans="1:9" s="724" customFormat="1" ht="15" customHeight="1">
      <c r="A2514" s="723">
        <v>4.1500000000000004</v>
      </c>
      <c r="B2514" s="716" t="s">
        <v>1464</v>
      </c>
      <c r="C2514" s="718">
        <v>2</v>
      </c>
      <c r="D2514" s="719" t="s">
        <v>957</v>
      </c>
      <c r="E2514" s="857"/>
      <c r="F2514" s="721">
        <f t="shared" si="345"/>
        <v>0</v>
      </c>
      <c r="G2514" s="289"/>
    </row>
    <row r="2515" spans="1:9" s="724" customFormat="1" ht="15" customHeight="1">
      <c r="A2515" s="723">
        <v>4.16</v>
      </c>
      <c r="B2515" s="716" t="s">
        <v>1465</v>
      </c>
      <c r="C2515" s="718">
        <v>40</v>
      </c>
      <c r="D2515" s="719" t="s">
        <v>545</v>
      </c>
      <c r="E2515" s="857"/>
      <c r="F2515" s="721">
        <f t="shared" si="345"/>
        <v>0</v>
      </c>
      <c r="G2515" s="289"/>
    </row>
    <row r="2516" spans="1:9" s="724" customFormat="1" ht="15" customHeight="1">
      <c r="A2516" s="723">
        <v>4.17</v>
      </c>
      <c r="B2516" s="716" t="s">
        <v>1164</v>
      </c>
      <c r="C2516" s="718">
        <v>2</v>
      </c>
      <c r="D2516" s="719" t="s">
        <v>957</v>
      </c>
      <c r="E2516" s="857"/>
      <c r="F2516" s="721">
        <f t="shared" si="345"/>
        <v>0</v>
      </c>
      <c r="G2516" s="289"/>
    </row>
    <row r="2517" spans="1:9" s="724" customFormat="1" ht="15" customHeight="1">
      <c r="A2517" s="723"/>
      <c r="B2517" s="716"/>
      <c r="C2517" s="718"/>
      <c r="D2517" s="719"/>
      <c r="E2517" s="857"/>
      <c r="F2517" s="721"/>
      <c r="G2517" s="289"/>
    </row>
    <row r="2518" spans="1:9" s="321" customFormat="1">
      <c r="A2518" s="495">
        <v>5</v>
      </c>
      <c r="B2518" s="496" t="s">
        <v>964</v>
      </c>
      <c r="C2518" s="491"/>
      <c r="D2518" s="497"/>
      <c r="E2518" s="828"/>
      <c r="F2518" s="721"/>
      <c r="G2518" s="289"/>
      <c r="I2518" s="498"/>
    </row>
    <row r="2519" spans="1:9" s="724" customFormat="1" ht="27.75" customHeight="1">
      <c r="A2519" s="723">
        <v>5.0999999999999996</v>
      </c>
      <c r="B2519" s="716" t="s">
        <v>1622</v>
      </c>
      <c r="C2519" s="718">
        <v>2</v>
      </c>
      <c r="D2519" s="719" t="s">
        <v>957</v>
      </c>
      <c r="E2519" s="857"/>
      <c r="F2519" s="721">
        <f t="shared" ref="F2519:F2528" si="346">C2519*E2519</f>
        <v>0</v>
      </c>
      <c r="G2519" s="289"/>
    </row>
    <row r="2520" spans="1:9" s="724" customFormat="1" ht="15" customHeight="1">
      <c r="A2520" s="723">
        <v>5.2</v>
      </c>
      <c r="B2520" s="716" t="s">
        <v>1424</v>
      </c>
      <c r="C2520" s="718">
        <v>2</v>
      </c>
      <c r="D2520" s="719" t="s">
        <v>957</v>
      </c>
      <c r="E2520" s="857"/>
      <c r="F2520" s="721">
        <f t="shared" si="346"/>
        <v>0</v>
      </c>
      <c r="G2520" s="289"/>
    </row>
    <row r="2521" spans="1:9" s="724" customFormat="1" ht="15" customHeight="1">
      <c r="A2521" s="723">
        <v>5.3</v>
      </c>
      <c r="B2521" s="716" t="s">
        <v>1456</v>
      </c>
      <c r="C2521" s="718">
        <v>2</v>
      </c>
      <c r="D2521" s="719" t="s">
        <v>957</v>
      </c>
      <c r="E2521" s="857"/>
      <c r="F2521" s="721">
        <f t="shared" si="346"/>
        <v>0</v>
      </c>
      <c r="G2521" s="289"/>
    </row>
    <row r="2522" spans="1:9" s="724" customFormat="1" ht="15" customHeight="1">
      <c r="A2522" s="723">
        <v>5.4</v>
      </c>
      <c r="B2522" s="716" t="s">
        <v>1457</v>
      </c>
      <c r="C2522" s="718">
        <v>2</v>
      </c>
      <c r="D2522" s="719" t="s">
        <v>957</v>
      </c>
      <c r="E2522" s="857"/>
      <c r="F2522" s="721">
        <f t="shared" si="346"/>
        <v>0</v>
      </c>
      <c r="G2522" s="289"/>
    </row>
    <row r="2523" spans="1:9" s="724" customFormat="1" ht="15" customHeight="1">
      <c r="A2523" s="723">
        <v>5.5</v>
      </c>
      <c r="B2523" s="716" t="s">
        <v>1458</v>
      </c>
      <c r="C2523" s="718">
        <v>2</v>
      </c>
      <c r="D2523" s="719" t="s">
        <v>957</v>
      </c>
      <c r="E2523" s="857"/>
      <c r="F2523" s="721">
        <f t="shared" si="346"/>
        <v>0</v>
      </c>
      <c r="G2523" s="289"/>
    </row>
    <row r="2524" spans="1:9" s="724" customFormat="1" ht="27.75" customHeight="1">
      <c r="A2524" s="723">
        <v>5.6</v>
      </c>
      <c r="B2524" s="716" t="s">
        <v>1459</v>
      </c>
      <c r="C2524" s="718">
        <v>2</v>
      </c>
      <c r="D2524" s="719" t="s">
        <v>957</v>
      </c>
      <c r="E2524" s="857"/>
      <c r="F2524" s="721">
        <f t="shared" si="346"/>
        <v>0</v>
      </c>
      <c r="G2524" s="289"/>
    </row>
    <row r="2525" spans="1:9" s="724" customFormat="1" ht="15" customHeight="1">
      <c r="A2525" s="723">
        <v>5.7</v>
      </c>
      <c r="B2525" s="716" t="s">
        <v>1694</v>
      </c>
      <c r="C2525" s="718">
        <v>2</v>
      </c>
      <c r="D2525" s="719" t="s">
        <v>957</v>
      </c>
      <c r="E2525" s="857"/>
      <c r="F2525" s="721">
        <f t="shared" si="346"/>
        <v>0</v>
      </c>
      <c r="G2525" s="289"/>
    </row>
    <row r="2526" spans="1:9" s="724" customFormat="1" ht="15" customHeight="1">
      <c r="A2526" s="723">
        <v>5.8</v>
      </c>
      <c r="B2526" s="716" t="s">
        <v>1695</v>
      </c>
      <c r="C2526" s="718">
        <v>2</v>
      </c>
      <c r="D2526" s="719" t="s">
        <v>957</v>
      </c>
      <c r="E2526" s="857"/>
      <c r="F2526" s="721">
        <f t="shared" si="346"/>
        <v>0</v>
      </c>
      <c r="G2526" s="289"/>
    </row>
    <row r="2527" spans="1:9" s="724" customFormat="1" ht="15" customHeight="1">
      <c r="A2527" s="723">
        <v>5.9</v>
      </c>
      <c r="B2527" s="716" t="s">
        <v>1460</v>
      </c>
      <c r="C2527" s="718">
        <v>2</v>
      </c>
      <c r="D2527" s="719" t="s">
        <v>957</v>
      </c>
      <c r="E2527" s="857"/>
      <c r="F2527" s="721">
        <f t="shared" si="346"/>
        <v>0</v>
      </c>
      <c r="G2527" s="289"/>
    </row>
    <row r="2528" spans="1:9" s="724" customFormat="1" ht="15" customHeight="1">
      <c r="A2528" s="730">
        <v>5.0999999999999996</v>
      </c>
      <c r="B2528" s="716" t="s">
        <v>1461</v>
      </c>
      <c r="C2528" s="718">
        <v>2</v>
      </c>
      <c r="D2528" s="719" t="s">
        <v>957</v>
      </c>
      <c r="E2528" s="857"/>
      <c r="F2528" s="721">
        <f t="shared" si="346"/>
        <v>0</v>
      </c>
      <c r="G2528" s="289"/>
    </row>
    <row r="2529" spans="1:9" s="724" customFormat="1" ht="15" customHeight="1">
      <c r="A2529" s="723">
        <v>5.1100000000000003</v>
      </c>
      <c r="B2529" s="716" t="s">
        <v>1462</v>
      </c>
      <c r="C2529" s="718">
        <v>2</v>
      </c>
      <c r="D2529" s="719" t="s">
        <v>957</v>
      </c>
      <c r="E2529" s="857"/>
      <c r="F2529" s="721">
        <f>C2529*E2529</f>
        <v>0</v>
      </c>
      <c r="G2529" s="289"/>
    </row>
    <row r="2530" spans="1:9" s="724" customFormat="1" ht="15" customHeight="1">
      <c r="A2530" s="723">
        <v>5.12</v>
      </c>
      <c r="B2530" s="716" t="s">
        <v>1431</v>
      </c>
      <c r="C2530" s="718">
        <v>4</v>
      </c>
      <c r="D2530" s="719" t="s">
        <v>957</v>
      </c>
      <c r="E2530" s="857"/>
      <c r="F2530" s="721">
        <f t="shared" ref="F2530:F2535" si="347">C2530*E2530</f>
        <v>0</v>
      </c>
      <c r="G2530" s="289"/>
    </row>
    <row r="2531" spans="1:9" s="724" customFormat="1" ht="15" customHeight="1">
      <c r="A2531" s="723">
        <v>5.13</v>
      </c>
      <c r="B2531" s="716" t="s">
        <v>1432</v>
      </c>
      <c r="C2531" s="718">
        <v>2</v>
      </c>
      <c r="D2531" s="719" t="s">
        <v>957</v>
      </c>
      <c r="E2531" s="857"/>
      <c r="F2531" s="721">
        <f t="shared" si="347"/>
        <v>0</v>
      </c>
      <c r="G2531" s="289"/>
    </row>
    <row r="2532" spans="1:9" s="724" customFormat="1" ht="15" customHeight="1">
      <c r="A2532" s="723">
        <v>5.14</v>
      </c>
      <c r="B2532" s="716" t="s">
        <v>1463</v>
      </c>
      <c r="C2532" s="718">
        <v>1</v>
      </c>
      <c r="D2532" s="719" t="s">
        <v>957</v>
      </c>
      <c r="E2532" s="857"/>
      <c r="F2532" s="721">
        <f t="shared" si="347"/>
        <v>0</v>
      </c>
      <c r="G2532" s="289"/>
    </row>
    <row r="2533" spans="1:9" s="724" customFormat="1" ht="15" customHeight="1">
      <c r="A2533" s="723">
        <v>5.15</v>
      </c>
      <c r="B2533" s="716" t="s">
        <v>1464</v>
      </c>
      <c r="C2533" s="718">
        <v>2</v>
      </c>
      <c r="D2533" s="719" t="s">
        <v>957</v>
      </c>
      <c r="E2533" s="857"/>
      <c r="F2533" s="721">
        <f t="shared" si="347"/>
        <v>0</v>
      </c>
      <c r="G2533" s="289"/>
    </row>
    <row r="2534" spans="1:9" s="724" customFormat="1" ht="15" customHeight="1">
      <c r="A2534" s="723">
        <v>5.16</v>
      </c>
      <c r="B2534" s="716" t="s">
        <v>1465</v>
      </c>
      <c r="C2534" s="718">
        <v>40</v>
      </c>
      <c r="D2534" s="719" t="s">
        <v>545</v>
      </c>
      <c r="E2534" s="857"/>
      <c r="F2534" s="721">
        <f t="shared" si="347"/>
        <v>0</v>
      </c>
      <c r="G2534" s="289"/>
    </row>
    <row r="2535" spans="1:9" s="724" customFormat="1" ht="15" customHeight="1">
      <c r="A2535" s="723">
        <v>5.17</v>
      </c>
      <c r="B2535" s="716" t="s">
        <v>1164</v>
      </c>
      <c r="C2535" s="718">
        <v>2</v>
      </c>
      <c r="D2535" s="719" t="s">
        <v>957</v>
      </c>
      <c r="E2535" s="857"/>
      <c r="F2535" s="721">
        <f t="shared" si="347"/>
        <v>0</v>
      </c>
      <c r="G2535" s="289"/>
    </row>
    <row r="2536" spans="1:9" s="724" customFormat="1" ht="15" customHeight="1">
      <c r="A2536" s="723"/>
      <c r="B2536" s="716"/>
      <c r="C2536" s="718"/>
      <c r="D2536" s="719"/>
      <c r="E2536" s="857"/>
      <c r="F2536" s="721"/>
      <c r="G2536" s="289"/>
    </row>
    <row r="2537" spans="1:9" s="321" customFormat="1">
      <c r="A2537" s="495">
        <v>6</v>
      </c>
      <c r="B2537" s="496" t="s">
        <v>966</v>
      </c>
      <c r="C2537" s="491"/>
      <c r="D2537" s="497"/>
      <c r="E2537" s="828"/>
      <c r="F2537" s="721"/>
      <c r="G2537" s="289"/>
      <c r="I2537" s="498"/>
    </row>
    <row r="2538" spans="1:9" s="724" customFormat="1" ht="27.75" customHeight="1">
      <c r="A2538" s="723">
        <v>6.1</v>
      </c>
      <c r="B2538" s="716" t="s">
        <v>1623</v>
      </c>
      <c r="C2538" s="718">
        <v>2</v>
      </c>
      <c r="D2538" s="719" t="s">
        <v>957</v>
      </c>
      <c r="E2538" s="857"/>
      <c r="F2538" s="721">
        <f t="shared" ref="F2538:F2553" si="348">C2538*E2538</f>
        <v>0</v>
      </c>
      <c r="G2538" s="289"/>
    </row>
    <row r="2539" spans="1:9" s="724" customFormat="1" ht="15" customHeight="1">
      <c r="A2539" s="723">
        <v>6.2</v>
      </c>
      <c r="B2539" s="716" t="s">
        <v>1424</v>
      </c>
      <c r="C2539" s="718">
        <v>2</v>
      </c>
      <c r="D2539" s="719" t="s">
        <v>957</v>
      </c>
      <c r="E2539" s="857"/>
      <c r="F2539" s="721">
        <f t="shared" si="348"/>
        <v>0</v>
      </c>
      <c r="G2539" s="289"/>
    </row>
    <row r="2540" spans="1:9" s="724" customFormat="1" ht="15" customHeight="1">
      <c r="A2540" s="723">
        <v>6.3</v>
      </c>
      <c r="B2540" s="716" t="s">
        <v>1456</v>
      </c>
      <c r="C2540" s="718">
        <v>2</v>
      </c>
      <c r="D2540" s="719" t="s">
        <v>957</v>
      </c>
      <c r="E2540" s="857"/>
      <c r="F2540" s="721">
        <f t="shared" si="348"/>
        <v>0</v>
      </c>
      <c r="G2540" s="289"/>
    </row>
    <row r="2541" spans="1:9" s="724" customFormat="1" ht="15" customHeight="1">
      <c r="A2541" s="723">
        <v>6.4</v>
      </c>
      <c r="B2541" s="716" t="s">
        <v>1457</v>
      </c>
      <c r="C2541" s="718">
        <v>2</v>
      </c>
      <c r="D2541" s="719" t="s">
        <v>957</v>
      </c>
      <c r="E2541" s="857"/>
      <c r="F2541" s="721">
        <f t="shared" si="348"/>
        <v>0</v>
      </c>
      <c r="G2541" s="289"/>
    </row>
    <row r="2542" spans="1:9" s="724" customFormat="1" ht="15" customHeight="1">
      <c r="A2542" s="723">
        <v>6.5</v>
      </c>
      <c r="B2542" s="716" t="s">
        <v>1458</v>
      </c>
      <c r="C2542" s="718">
        <v>2</v>
      </c>
      <c r="D2542" s="719" t="s">
        <v>957</v>
      </c>
      <c r="E2542" s="857"/>
      <c r="F2542" s="721">
        <f t="shared" si="348"/>
        <v>0</v>
      </c>
      <c r="G2542" s="289"/>
    </row>
    <row r="2543" spans="1:9" s="724" customFormat="1" ht="27.75" customHeight="1">
      <c r="A2543" s="723">
        <v>6.6</v>
      </c>
      <c r="B2543" s="716" t="s">
        <v>1459</v>
      </c>
      <c r="C2543" s="718">
        <v>2</v>
      </c>
      <c r="D2543" s="719" t="s">
        <v>957</v>
      </c>
      <c r="E2543" s="857"/>
      <c r="F2543" s="721">
        <f t="shared" si="348"/>
        <v>0</v>
      </c>
      <c r="G2543" s="289"/>
    </row>
    <row r="2544" spans="1:9" s="724" customFormat="1" ht="15" customHeight="1">
      <c r="A2544" s="723">
        <v>6.7</v>
      </c>
      <c r="B2544" s="716" t="s">
        <v>1694</v>
      </c>
      <c r="C2544" s="718">
        <v>2</v>
      </c>
      <c r="D2544" s="719" t="s">
        <v>957</v>
      </c>
      <c r="E2544" s="857"/>
      <c r="F2544" s="721">
        <f t="shared" si="348"/>
        <v>0</v>
      </c>
      <c r="G2544" s="289"/>
    </row>
    <row r="2545" spans="1:9" s="724" customFormat="1" ht="15" customHeight="1">
      <c r="A2545" s="723">
        <v>6.8</v>
      </c>
      <c r="B2545" s="716" t="s">
        <v>1695</v>
      </c>
      <c r="C2545" s="718">
        <v>2</v>
      </c>
      <c r="D2545" s="719" t="s">
        <v>957</v>
      </c>
      <c r="E2545" s="857"/>
      <c r="F2545" s="721">
        <f t="shared" si="348"/>
        <v>0</v>
      </c>
      <c r="G2545" s="289"/>
    </row>
    <row r="2546" spans="1:9" s="724" customFormat="1" ht="15" customHeight="1">
      <c r="A2546" s="725">
        <v>6.9</v>
      </c>
      <c r="B2546" s="726" t="s">
        <v>1460</v>
      </c>
      <c r="C2546" s="727">
        <v>2</v>
      </c>
      <c r="D2546" s="728" t="s">
        <v>957</v>
      </c>
      <c r="E2546" s="858"/>
      <c r="F2546" s="729">
        <f t="shared" si="348"/>
        <v>0</v>
      </c>
      <c r="G2546" s="289"/>
    </row>
    <row r="2547" spans="1:9" s="724" customFormat="1" ht="15" customHeight="1">
      <c r="A2547" s="730">
        <v>6.1</v>
      </c>
      <c r="B2547" s="716" t="s">
        <v>1461</v>
      </c>
      <c r="C2547" s="718">
        <v>2</v>
      </c>
      <c r="D2547" s="719" t="s">
        <v>957</v>
      </c>
      <c r="E2547" s="857"/>
      <c r="F2547" s="721">
        <f t="shared" si="348"/>
        <v>0</v>
      </c>
      <c r="G2547" s="289"/>
    </row>
    <row r="2548" spans="1:9" s="724" customFormat="1" ht="15" customHeight="1">
      <c r="A2548" s="723">
        <v>6.11</v>
      </c>
      <c r="B2548" s="716" t="s">
        <v>1431</v>
      </c>
      <c r="C2548" s="718">
        <v>4</v>
      </c>
      <c r="D2548" s="719" t="s">
        <v>957</v>
      </c>
      <c r="E2548" s="857"/>
      <c r="F2548" s="721">
        <f t="shared" si="348"/>
        <v>0</v>
      </c>
      <c r="G2548" s="289"/>
    </row>
    <row r="2549" spans="1:9" s="724" customFormat="1" ht="15" customHeight="1">
      <c r="A2549" s="723">
        <v>6.12</v>
      </c>
      <c r="B2549" s="716" t="s">
        <v>1432</v>
      </c>
      <c r="C2549" s="718">
        <v>2</v>
      </c>
      <c r="D2549" s="719" t="s">
        <v>957</v>
      </c>
      <c r="E2549" s="857"/>
      <c r="F2549" s="721">
        <f t="shared" si="348"/>
        <v>0</v>
      </c>
      <c r="G2549" s="289"/>
    </row>
    <row r="2550" spans="1:9" s="724" customFormat="1" ht="15" customHeight="1">
      <c r="A2550" s="723">
        <v>6.13</v>
      </c>
      <c r="B2550" s="716" t="s">
        <v>1466</v>
      </c>
      <c r="C2550" s="718">
        <v>1</v>
      </c>
      <c r="D2550" s="719" t="s">
        <v>957</v>
      </c>
      <c r="E2550" s="857"/>
      <c r="F2550" s="721">
        <f t="shared" si="348"/>
        <v>0</v>
      </c>
      <c r="G2550" s="289"/>
    </row>
    <row r="2551" spans="1:9" s="724" customFormat="1" ht="15" customHeight="1">
      <c r="A2551" s="723">
        <v>6.14</v>
      </c>
      <c r="B2551" s="716" t="s">
        <v>1464</v>
      </c>
      <c r="C2551" s="718">
        <v>2</v>
      </c>
      <c r="D2551" s="719" t="s">
        <v>957</v>
      </c>
      <c r="E2551" s="857"/>
      <c r="F2551" s="721">
        <f t="shared" si="348"/>
        <v>0</v>
      </c>
      <c r="G2551" s="289"/>
    </row>
    <row r="2552" spans="1:9" s="724" customFormat="1" ht="15" customHeight="1">
      <c r="A2552" s="723">
        <v>6.15</v>
      </c>
      <c r="B2552" s="716" t="s">
        <v>1465</v>
      </c>
      <c r="C2552" s="718">
        <v>40</v>
      </c>
      <c r="D2552" s="719" t="s">
        <v>545</v>
      </c>
      <c r="E2552" s="857"/>
      <c r="F2552" s="721">
        <f t="shared" si="348"/>
        <v>0</v>
      </c>
      <c r="G2552" s="289"/>
    </row>
    <row r="2553" spans="1:9" s="724" customFormat="1" ht="15" customHeight="1">
      <c r="A2553" s="723">
        <v>6.16</v>
      </c>
      <c r="B2553" s="716" t="s">
        <v>1164</v>
      </c>
      <c r="C2553" s="718">
        <v>2</v>
      </c>
      <c r="D2553" s="719" t="s">
        <v>957</v>
      </c>
      <c r="E2553" s="857"/>
      <c r="F2553" s="721">
        <f t="shared" si="348"/>
        <v>0</v>
      </c>
      <c r="G2553" s="289"/>
    </row>
    <row r="2554" spans="1:9" s="321" customFormat="1">
      <c r="A2554" s="316"/>
      <c r="B2554" s="317" t="s">
        <v>1728</v>
      </c>
      <c r="C2554" s="318"/>
      <c r="D2554" s="318"/>
      <c r="E2554" s="856"/>
      <c r="F2554" s="320">
        <f>SUM(F2443:F2553)</f>
        <v>0</v>
      </c>
      <c r="G2554" s="289"/>
    </row>
    <row r="2555" spans="1:9" s="321" customFormat="1">
      <c r="A2555" s="546"/>
      <c r="B2555" s="547" t="s">
        <v>1729</v>
      </c>
      <c r="C2555" s="548"/>
      <c r="D2555" s="549"/>
      <c r="E2555" s="838"/>
      <c r="F2555" s="550">
        <f>+F2554+F2437+F2346+F2292</f>
        <v>0</v>
      </c>
      <c r="G2555" s="289"/>
    </row>
    <row r="2556" spans="1:9" s="290" customFormat="1">
      <c r="A2556" s="294"/>
      <c r="B2556" s="249"/>
      <c r="C2556" s="285"/>
      <c r="D2556" s="291"/>
      <c r="E2556" s="800"/>
      <c r="F2556" s="292"/>
      <c r="G2556" s="289"/>
      <c r="H2556" s="289"/>
      <c r="I2556" s="289"/>
    </row>
    <row r="2557" spans="1:9" s="290" customFormat="1">
      <c r="A2557" s="737" t="s">
        <v>29</v>
      </c>
      <c r="B2557" s="738" t="s">
        <v>30</v>
      </c>
      <c r="C2557" s="287"/>
      <c r="D2557" s="545"/>
      <c r="E2557" s="837"/>
      <c r="F2557" s="292">
        <f>C2557*E2557</f>
        <v>0</v>
      </c>
      <c r="G2557" s="289"/>
    </row>
    <row r="2558" spans="1:9" s="290" customFormat="1" ht="63.75">
      <c r="A2558" s="314">
        <v>1</v>
      </c>
      <c r="B2558" s="544" t="s">
        <v>1784</v>
      </c>
      <c r="C2558" s="287">
        <v>3</v>
      </c>
      <c r="D2558" s="545" t="s">
        <v>957</v>
      </c>
      <c r="E2558" s="836"/>
      <c r="F2558" s="288">
        <f>+E2558*C2558</f>
        <v>0</v>
      </c>
      <c r="G2558" s="289"/>
    </row>
    <row r="2559" spans="1:9" s="290" customFormat="1">
      <c r="A2559" s="472">
        <v>2</v>
      </c>
      <c r="B2559" s="544" t="s">
        <v>1756</v>
      </c>
      <c r="C2559" s="739">
        <v>7</v>
      </c>
      <c r="D2559" s="545" t="s">
        <v>957</v>
      </c>
      <c r="E2559" s="836"/>
      <c r="F2559" s="288">
        <f>+E2559*C2559</f>
        <v>0</v>
      </c>
      <c r="G2559" s="289"/>
    </row>
    <row r="2560" spans="1:9" s="290" customFormat="1" ht="25.5">
      <c r="A2560" s="472">
        <v>3</v>
      </c>
      <c r="B2560" s="544" t="s">
        <v>988</v>
      </c>
      <c r="C2560" s="799"/>
      <c r="D2560" s="545" t="s">
        <v>989</v>
      </c>
      <c r="E2560" s="836"/>
      <c r="F2560" s="288">
        <f>+E2560*C2560</f>
        <v>0</v>
      </c>
      <c r="G2560" s="289"/>
    </row>
    <row r="2561" spans="1:253" s="321" customFormat="1">
      <c r="A2561" s="316"/>
      <c r="B2561" s="740" t="s">
        <v>1111</v>
      </c>
      <c r="C2561" s="318"/>
      <c r="D2561" s="741"/>
      <c r="E2561" s="801"/>
      <c r="F2561" s="742">
        <f>SUM(F2558:F2560)</f>
        <v>0</v>
      </c>
      <c r="G2561" s="289"/>
    </row>
    <row r="2562" spans="1:253" s="262" customFormat="1">
      <c r="A2562" s="743"/>
      <c r="B2562" s="744" t="s">
        <v>15</v>
      </c>
      <c r="C2562" s="745"/>
      <c r="D2562" s="746"/>
      <c r="E2562" s="859"/>
      <c r="F2562" s="747">
        <f>+F2561+F1976+F1622+F997+F1302+F682+F334+F2555+F2246</f>
        <v>0</v>
      </c>
      <c r="G2562" s="261"/>
      <c r="H2562" s="748"/>
      <c r="AG2562" s="263"/>
      <c r="AH2562" s="263"/>
      <c r="AI2562" s="263"/>
      <c r="AJ2562" s="263"/>
      <c r="AK2562" s="263"/>
      <c r="AL2562" s="263"/>
      <c r="AM2562" s="263"/>
      <c r="AN2562" s="263"/>
      <c r="AO2562" s="263"/>
      <c r="AP2562" s="263"/>
      <c r="AQ2562" s="263"/>
      <c r="AR2562" s="263"/>
      <c r="AS2562" s="263"/>
      <c r="AT2562" s="263"/>
      <c r="AU2562" s="263"/>
      <c r="AV2562" s="263"/>
      <c r="AW2562" s="263"/>
      <c r="AX2562" s="263"/>
      <c r="AY2562" s="263"/>
      <c r="AZ2562" s="263"/>
      <c r="BA2562" s="263"/>
      <c r="BB2562" s="263"/>
      <c r="BC2562" s="263"/>
      <c r="BD2562" s="263"/>
      <c r="BE2562" s="263"/>
      <c r="BF2562" s="263"/>
      <c r="BG2562" s="263"/>
      <c r="BH2562" s="263"/>
      <c r="BI2562" s="263"/>
      <c r="BJ2562" s="263"/>
      <c r="BK2562" s="263"/>
      <c r="BL2562" s="263"/>
      <c r="BM2562" s="263"/>
      <c r="BN2562" s="263"/>
      <c r="BO2562" s="263"/>
      <c r="BP2562" s="263"/>
      <c r="BQ2562" s="263"/>
      <c r="BR2562" s="263"/>
      <c r="BS2562" s="263"/>
      <c r="BT2562" s="263"/>
      <c r="BU2562" s="263"/>
      <c r="BV2562" s="263"/>
      <c r="BW2562" s="263"/>
      <c r="BX2562" s="263"/>
      <c r="BY2562" s="263"/>
      <c r="BZ2562" s="263"/>
      <c r="CA2562" s="263"/>
      <c r="CB2562" s="263"/>
      <c r="CC2562" s="263"/>
      <c r="CD2562" s="263"/>
      <c r="CE2562" s="263"/>
      <c r="CF2562" s="263"/>
      <c r="CG2562" s="263"/>
      <c r="CH2562" s="263"/>
      <c r="CI2562" s="263"/>
      <c r="CJ2562" s="263"/>
      <c r="CK2562" s="263"/>
      <c r="CL2562" s="263"/>
      <c r="CM2562" s="263"/>
      <c r="CN2562" s="263"/>
      <c r="CO2562" s="263"/>
      <c r="CP2562" s="263"/>
      <c r="CQ2562" s="263"/>
      <c r="CR2562" s="263"/>
      <c r="CS2562" s="263"/>
      <c r="CT2562" s="263"/>
      <c r="CU2562" s="263"/>
      <c r="CV2562" s="263"/>
      <c r="CW2562" s="263"/>
      <c r="CX2562" s="263"/>
      <c r="CY2562" s="263"/>
      <c r="CZ2562" s="263"/>
      <c r="DA2562" s="263"/>
      <c r="DB2562" s="263"/>
      <c r="DC2562" s="263"/>
      <c r="DD2562" s="263"/>
      <c r="DE2562" s="263"/>
      <c r="DF2562" s="263"/>
      <c r="DG2562" s="263"/>
      <c r="DH2562" s="263"/>
      <c r="DI2562" s="263"/>
      <c r="DJ2562" s="263"/>
      <c r="DK2562" s="263"/>
      <c r="DL2562" s="263"/>
      <c r="DM2562" s="263"/>
      <c r="DN2562" s="263"/>
      <c r="DO2562" s="263"/>
      <c r="DP2562" s="263"/>
      <c r="DQ2562" s="263"/>
      <c r="DR2562" s="263"/>
      <c r="DS2562" s="263"/>
      <c r="DT2562" s="263"/>
      <c r="DU2562" s="263"/>
      <c r="DV2562" s="263"/>
      <c r="DW2562" s="263"/>
      <c r="DX2562" s="263"/>
      <c r="DY2562" s="263"/>
      <c r="DZ2562" s="263"/>
      <c r="EA2562" s="263"/>
      <c r="EB2562" s="263"/>
      <c r="EC2562" s="263"/>
      <c r="ED2562" s="263"/>
      <c r="EE2562" s="263"/>
      <c r="EF2562" s="263"/>
      <c r="EG2562" s="263"/>
      <c r="EH2562" s="263"/>
      <c r="EI2562" s="263"/>
      <c r="EJ2562" s="263"/>
      <c r="EK2562" s="263"/>
      <c r="EL2562" s="263"/>
      <c r="EM2562" s="263"/>
      <c r="EN2562" s="263"/>
      <c r="EO2562" s="263"/>
      <c r="EP2562" s="263"/>
      <c r="EQ2562" s="263"/>
      <c r="ER2562" s="263"/>
      <c r="ES2562" s="263"/>
      <c r="ET2562" s="263"/>
      <c r="EU2562" s="263"/>
      <c r="EV2562" s="263"/>
      <c r="EW2562" s="263"/>
      <c r="EX2562" s="263"/>
      <c r="EY2562" s="263"/>
      <c r="EZ2562" s="263"/>
      <c r="FA2562" s="263"/>
      <c r="FB2562" s="263"/>
      <c r="FC2562" s="263"/>
      <c r="FD2562" s="263"/>
      <c r="FE2562" s="263"/>
      <c r="FF2562" s="263"/>
      <c r="FG2562" s="263"/>
      <c r="FH2562" s="263"/>
      <c r="FI2562" s="263"/>
      <c r="FJ2562" s="263"/>
      <c r="FK2562" s="263"/>
      <c r="FL2562" s="263"/>
      <c r="FM2562" s="263"/>
      <c r="FN2562" s="263"/>
      <c r="FO2562" s="263"/>
      <c r="FP2562" s="263"/>
      <c r="FQ2562" s="263"/>
      <c r="FR2562" s="263"/>
      <c r="FS2562" s="263"/>
      <c r="FT2562" s="263"/>
      <c r="FU2562" s="263"/>
      <c r="FV2562" s="263"/>
      <c r="FW2562" s="263"/>
      <c r="FX2562" s="263"/>
      <c r="FY2562" s="263"/>
      <c r="FZ2562" s="263"/>
      <c r="GA2562" s="263"/>
      <c r="GB2562" s="263"/>
      <c r="GC2562" s="263"/>
      <c r="GD2562" s="263"/>
      <c r="GE2562" s="263"/>
      <c r="GF2562" s="263"/>
      <c r="GG2562" s="263"/>
      <c r="GH2562" s="263"/>
      <c r="GI2562" s="263"/>
      <c r="GJ2562" s="263"/>
      <c r="GK2562" s="263"/>
      <c r="GL2562" s="263"/>
      <c r="GM2562" s="263"/>
      <c r="GN2562" s="263"/>
      <c r="GO2562" s="263"/>
      <c r="GP2562" s="263"/>
      <c r="GQ2562" s="263"/>
      <c r="GR2562" s="263"/>
      <c r="GS2562" s="263"/>
      <c r="GT2562" s="263"/>
      <c r="GU2562" s="263"/>
      <c r="GV2562" s="263"/>
      <c r="GW2562" s="263"/>
      <c r="GX2562" s="263"/>
      <c r="GY2562" s="263"/>
      <c r="GZ2562" s="263"/>
      <c r="HA2562" s="263"/>
      <c r="HB2562" s="263"/>
      <c r="HC2562" s="263"/>
    </row>
    <row r="2563" spans="1:253" s="262" customFormat="1">
      <c r="A2563" s="233"/>
      <c r="B2563" s="749" t="s">
        <v>16</v>
      </c>
      <c r="C2563" s="750"/>
      <c r="D2563" s="542"/>
      <c r="E2563" s="860"/>
      <c r="F2563" s="751"/>
      <c r="G2563" s="261"/>
      <c r="AG2563" s="263"/>
      <c r="AH2563" s="263"/>
      <c r="AI2563" s="263"/>
      <c r="AJ2563" s="263"/>
      <c r="AK2563" s="263"/>
      <c r="AL2563" s="263"/>
      <c r="AM2563" s="263"/>
      <c r="AN2563" s="263"/>
      <c r="AO2563" s="263"/>
      <c r="AP2563" s="263"/>
      <c r="AQ2563" s="263"/>
      <c r="AR2563" s="263"/>
      <c r="AS2563" s="263"/>
      <c r="AT2563" s="263"/>
      <c r="AU2563" s="263"/>
      <c r="AV2563" s="263"/>
      <c r="AW2563" s="263"/>
      <c r="AX2563" s="263"/>
      <c r="AY2563" s="263"/>
      <c r="AZ2563" s="263"/>
      <c r="BA2563" s="263"/>
      <c r="BB2563" s="263"/>
      <c r="BC2563" s="263"/>
      <c r="BD2563" s="263"/>
      <c r="BE2563" s="263"/>
      <c r="BF2563" s="263"/>
      <c r="BG2563" s="263"/>
      <c r="BH2563" s="263"/>
      <c r="BI2563" s="263"/>
      <c r="BJ2563" s="263"/>
      <c r="BK2563" s="263"/>
      <c r="BL2563" s="263"/>
      <c r="BM2563" s="263"/>
      <c r="BN2563" s="263"/>
      <c r="BO2563" s="263"/>
      <c r="BP2563" s="263"/>
      <c r="BQ2563" s="263"/>
      <c r="BR2563" s="263"/>
      <c r="BS2563" s="263"/>
      <c r="BT2563" s="263"/>
      <c r="BU2563" s="263"/>
      <c r="BV2563" s="263"/>
      <c r="BW2563" s="263"/>
      <c r="BX2563" s="263"/>
      <c r="BY2563" s="263"/>
      <c r="BZ2563" s="263"/>
      <c r="CA2563" s="263"/>
      <c r="CB2563" s="263"/>
      <c r="CC2563" s="263"/>
      <c r="CD2563" s="263"/>
      <c r="CE2563" s="263"/>
      <c r="CF2563" s="263"/>
      <c r="CG2563" s="263"/>
      <c r="CH2563" s="263"/>
      <c r="CI2563" s="263"/>
      <c r="CJ2563" s="263"/>
      <c r="CK2563" s="263"/>
      <c r="CL2563" s="263"/>
      <c r="CM2563" s="263"/>
      <c r="CN2563" s="263"/>
      <c r="CO2563" s="263"/>
      <c r="CP2563" s="263"/>
      <c r="CQ2563" s="263"/>
      <c r="CR2563" s="263"/>
      <c r="CS2563" s="263"/>
      <c r="CT2563" s="263"/>
      <c r="CU2563" s="263"/>
      <c r="CV2563" s="263"/>
      <c r="CW2563" s="263"/>
      <c r="CX2563" s="263"/>
      <c r="CY2563" s="263"/>
      <c r="CZ2563" s="263"/>
      <c r="DA2563" s="263"/>
      <c r="DB2563" s="263"/>
      <c r="DC2563" s="263"/>
      <c r="DD2563" s="263"/>
      <c r="DE2563" s="263"/>
      <c r="DF2563" s="263"/>
      <c r="DG2563" s="263"/>
      <c r="DH2563" s="263"/>
      <c r="DI2563" s="263"/>
      <c r="DJ2563" s="263"/>
      <c r="DK2563" s="263"/>
      <c r="DL2563" s="263"/>
      <c r="DM2563" s="263"/>
      <c r="DN2563" s="263"/>
      <c r="DO2563" s="263"/>
      <c r="DP2563" s="263"/>
      <c r="DQ2563" s="263"/>
      <c r="DR2563" s="263"/>
      <c r="DS2563" s="263"/>
      <c r="DT2563" s="263"/>
      <c r="DU2563" s="263"/>
      <c r="DV2563" s="263"/>
      <c r="DW2563" s="263"/>
      <c r="DX2563" s="263"/>
      <c r="DY2563" s="263"/>
      <c r="DZ2563" s="263"/>
      <c r="EA2563" s="263"/>
      <c r="EB2563" s="263"/>
      <c r="EC2563" s="263"/>
      <c r="ED2563" s="263"/>
      <c r="EE2563" s="263"/>
      <c r="EF2563" s="263"/>
      <c r="EG2563" s="263"/>
      <c r="EH2563" s="263"/>
      <c r="EI2563" s="263"/>
      <c r="EJ2563" s="263"/>
      <c r="EK2563" s="263"/>
      <c r="EL2563" s="263"/>
      <c r="EM2563" s="263"/>
      <c r="EN2563" s="263"/>
      <c r="EO2563" s="263"/>
      <c r="EP2563" s="263"/>
      <c r="EQ2563" s="263"/>
      <c r="ER2563" s="263"/>
      <c r="ES2563" s="263"/>
      <c r="ET2563" s="263"/>
      <c r="EU2563" s="263"/>
      <c r="EV2563" s="263"/>
      <c r="EW2563" s="263"/>
      <c r="EX2563" s="263"/>
      <c r="EY2563" s="263"/>
      <c r="EZ2563" s="263"/>
      <c r="FA2563" s="263"/>
      <c r="FB2563" s="263"/>
      <c r="FC2563" s="263"/>
      <c r="FD2563" s="263"/>
      <c r="FE2563" s="263"/>
      <c r="FF2563" s="263"/>
      <c r="FG2563" s="263"/>
      <c r="FH2563" s="263"/>
      <c r="FI2563" s="263"/>
      <c r="FJ2563" s="263"/>
      <c r="FK2563" s="263"/>
      <c r="FL2563" s="263"/>
      <c r="FM2563" s="263"/>
      <c r="FN2563" s="263"/>
      <c r="FO2563" s="263"/>
      <c r="FP2563" s="263"/>
      <c r="FQ2563" s="263"/>
      <c r="FR2563" s="263"/>
      <c r="FS2563" s="263"/>
      <c r="FT2563" s="263"/>
      <c r="FU2563" s="263"/>
      <c r="FV2563" s="263"/>
      <c r="FW2563" s="263"/>
      <c r="FX2563" s="263"/>
      <c r="FY2563" s="263"/>
      <c r="FZ2563" s="263"/>
      <c r="GA2563" s="263"/>
      <c r="GB2563" s="263"/>
      <c r="GC2563" s="263"/>
      <c r="GD2563" s="263"/>
      <c r="GE2563" s="263"/>
      <c r="GF2563" s="263"/>
      <c r="GG2563" s="263"/>
      <c r="GH2563" s="263"/>
      <c r="GI2563" s="263"/>
      <c r="GJ2563" s="263"/>
      <c r="GK2563" s="263"/>
      <c r="GL2563" s="263"/>
      <c r="GM2563" s="263"/>
      <c r="GN2563" s="263"/>
      <c r="GO2563" s="263"/>
      <c r="GP2563" s="263"/>
      <c r="GQ2563" s="263"/>
      <c r="GR2563" s="263"/>
      <c r="GS2563" s="263"/>
      <c r="GT2563" s="263"/>
      <c r="GU2563" s="263"/>
      <c r="GV2563" s="263"/>
      <c r="GW2563" s="263"/>
      <c r="GX2563" s="263"/>
      <c r="GY2563" s="263"/>
      <c r="GZ2563" s="263"/>
      <c r="HA2563" s="263"/>
      <c r="HB2563" s="263"/>
      <c r="HC2563" s="263"/>
    </row>
    <row r="2564" spans="1:253" s="262" customFormat="1">
      <c r="A2564" s="233"/>
      <c r="B2564" s="752" t="s">
        <v>991</v>
      </c>
      <c r="C2564" s="753">
        <v>0.03</v>
      </c>
      <c r="D2564" s="542"/>
      <c r="E2564" s="860"/>
      <c r="F2564" s="288">
        <f t="shared" ref="F2564:F2570" si="349">+ROUND(C2564*$F$2562,2)</f>
        <v>0</v>
      </c>
      <c r="G2564" s="261"/>
      <c r="AG2564" s="263"/>
      <c r="AH2564" s="263"/>
      <c r="AI2564" s="263"/>
      <c r="AJ2564" s="263"/>
      <c r="AK2564" s="263"/>
      <c r="AL2564" s="263"/>
      <c r="AM2564" s="263"/>
      <c r="AN2564" s="263"/>
      <c r="AO2564" s="263"/>
      <c r="AP2564" s="263"/>
      <c r="AQ2564" s="263"/>
      <c r="AR2564" s="263"/>
      <c r="AS2564" s="263"/>
      <c r="AT2564" s="263"/>
      <c r="AU2564" s="263"/>
      <c r="AV2564" s="263"/>
      <c r="AW2564" s="263"/>
      <c r="AX2564" s="263"/>
      <c r="AY2564" s="263"/>
      <c r="AZ2564" s="263"/>
      <c r="BA2564" s="263"/>
      <c r="BB2564" s="263"/>
      <c r="BC2564" s="263"/>
      <c r="BD2564" s="263"/>
      <c r="BE2564" s="263"/>
      <c r="BF2564" s="263"/>
      <c r="BG2564" s="263"/>
      <c r="BH2564" s="263"/>
      <c r="BI2564" s="263"/>
      <c r="BJ2564" s="263"/>
      <c r="BK2564" s="263"/>
      <c r="BL2564" s="263"/>
      <c r="BM2564" s="263"/>
      <c r="BN2564" s="263"/>
      <c r="BO2564" s="263"/>
      <c r="BP2564" s="263"/>
      <c r="BQ2564" s="263"/>
      <c r="BR2564" s="263"/>
      <c r="BS2564" s="263"/>
      <c r="BT2564" s="263"/>
      <c r="BU2564" s="263"/>
      <c r="BV2564" s="263"/>
      <c r="BW2564" s="263"/>
      <c r="BX2564" s="263"/>
      <c r="BY2564" s="263"/>
      <c r="BZ2564" s="263"/>
      <c r="CA2564" s="263"/>
      <c r="CB2564" s="263"/>
      <c r="CC2564" s="263"/>
      <c r="CD2564" s="263"/>
      <c r="CE2564" s="263"/>
      <c r="CF2564" s="263"/>
      <c r="CG2564" s="263"/>
      <c r="CH2564" s="263"/>
      <c r="CI2564" s="263"/>
      <c r="CJ2564" s="263"/>
      <c r="CK2564" s="263"/>
      <c r="CL2564" s="263"/>
      <c r="CM2564" s="263"/>
      <c r="CN2564" s="263"/>
      <c r="CO2564" s="263"/>
      <c r="CP2564" s="263"/>
      <c r="CQ2564" s="263"/>
      <c r="CR2564" s="263"/>
      <c r="CS2564" s="263"/>
      <c r="CT2564" s="263"/>
      <c r="CU2564" s="263"/>
      <c r="CV2564" s="263"/>
      <c r="CW2564" s="263"/>
      <c r="CX2564" s="263"/>
      <c r="CY2564" s="263"/>
      <c r="CZ2564" s="263"/>
      <c r="DA2564" s="263"/>
      <c r="DB2564" s="263"/>
      <c r="DC2564" s="263"/>
      <c r="DD2564" s="263"/>
      <c r="DE2564" s="263"/>
      <c r="DF2564" s="263"/>
      <c r="DG2564" s="263"/>
      <c r="DH2564" s="263"/>
      <c r="DI2564" s="263"/>
      <c r="DJ2564" s="263"/>
      <c r="DK2564" s="263"/>
      <c r="DL2564" s="263"/>
      <c r="DM2564" s="263"/>
      <c r="DN2564" s="263"/>
      <c r="DO2564" s="263"/>
      <c r="DP2564" s="263"/>
      <c r="DQ2564" s="263"/>
      <c r="DR2564" s="263"/>
      <c r="DS2564" s="263"/>
      <c r="DT2564" s="263"/>
      <c r="DU2564" s="263"/>
      <c r="DV2564" s="263"/>
      <c r="DW2564" s="263"/>
      <c r="DX2564" s="263"/>
      <c r="DY2564" s="263"/>
      <c r="DZ2564" s="263"/>
      <c r="EA2564" s="263"/>
      <c r="EB2564" s="263"/>
      <c r="EC2564" s="263"/>
      <c r="ED2564" s="263"/>
      <c r="EE2564" s="263"/>
      <c r="EF2564" s="263"/>
      <c r="EG2564" s="263"/>
      <c r="EH2564" s="263"/>
      <c r="EI2564" s="263"/>
      <c r="EJ2564" s="263"/>
      <c r="EK2564" s="263"/>
      <c r="EL2564" s="263"/>
      <c r="EM2564" s="263"/>
      <c r="EN2564" s="263"/>
      <c r="EO2564" s="263"/>
      <c r="EP2564" s="263"/>
      <c r="EQ2564" s="263"/>
      <c r="ER2564" s="263"/>
      <c r="ES2564" s="263"/>
      <c r="ET2564" s="263"/>
      <c r="EU2564" s="263"/>
      <c r="EV2564" s="263"/>
      <c r="EW2564" s="263"/>
      <c r="EX2564" s="263"/>
      <c r="EY2564" s="263"/>
      <c r="EZ2564" s="263"/>
      <c r="FA2564" s="263"/>
      <c r="FB2564" s="263"/>
      <c r="FC2564" s="263"/>
      <c r="FD2564" s="263"/>
      <c r="FE2564" s="263"/>
      <c r="FF2564" s="263"/>
      <c r="FG2564" s="263"/>
      <c r="FH2564" s="263"/>
      <c r="FI2564" s="263"/>
      <c r="FJ2564" s="263"/>
      <c r="FK2564" s="263"/>
      <c r="FL2564" s="263"/>
      <c r="FM2564" s="263"/>
      <c r="FN2564" s="263"/>
      <c r="FO2564" s="263"/>
      <c r="FP2564" s="263"/>
      <c r="FQ2564" s="263"/>
      <c r="FR2564" s="263"/>
      <c r="FS2564" s="263"/>
      <c r="FT2564" s="263"/>
      <c r="FU2564" s="263"/>
      <c r="FV2564" s="263"/>
      <c r="FW2564" s="263"/>
      <c r="FX2564" s="263"/>
      <c r="FY2564" s="263"/>
      <c r="FZ2564" s="263"/>
      <c r="GA2564" s="263"/>
      <c r="GB2564" s="263"/>
      <c r="GC2564" s="263"/>
      <c r="GD2564" s="263"/>
      <c r="GE2564" s="263"/>
      <c r="GF2564" s="263"/>
      <c r="GG2564" s="263"/>
      <c r="GH2564" s="263"/>
      <c r="GI2564" s="263"/>
      <c r="GJ2564" s="263"/>
      <c r="GK2564" s="263"/>
      <c r="GL2564" s="263"/>
      <c r="GM2564" s="263"/>
      <c r="GN2564" s="263"/>
      <c r="GO2564" s="263"/>
      <c r="GP2564" s="263"/>
      <c r="GQ2564" s="263"/>
      <c r="GR2564" s="263"/>
      <c r="GS2564" s="263"/>
      <c r="GT2564" s="263"/>
      <c r="GU2564" s="263"/>
      <c r="GV2564" s="263"/>
      <c r="GW2564" s="263"/>
      <c r="GX2564" s="263"/>
      <c r="GY2564" s="263"/>
      <c r="GZ2564" s="263"/>
      <c r="HA2564" s="263"/>
      <c r="HB2564" s="263"/>
      <c r="HC2564" s="263"/>
    </row>
    <row r="2565" spans="1:253" s="262" customFormat="1">
      <c r="A2565" s="233"/>
      <c r="B2565" s="752" t="s">
        <v>959</v>
      </c>
      <c r="C2565" s="753">
        <v>0.1</v>
      </c>
      <c r="D2565" s="542"/>
      <c r="E2565" s="860"/>
      <c r="F2565" s="288">
        <f t="shared" si="349"/>
        <v>0</v>
      </c>
      <c r="G2565" s="261"/>
      <c r="AG2565" s="263"/>
      <c r="AH2565" s="263"/>
      <c r="AI2565" s="263"/>
      <c r="AJ2565" s="263"/>
      <c r="AK2565" s="263"/>
      <c r="AL2565" s="263"/>
      <c r="AM2565" s="263"/>
      <c r="AN2565" s="263"/>
      <c r="AO2565" s="263"/>
      <c r="AP2565" s="263"/>
      <c r="AQ2565" s="263"/>
      <c r="AR2565" s="263"/>
      <c r="AS2565" s="263"/>
      <c r="AT2565" s="263"/>
      <c r="AU2565" s="263"/>
      <c r="AV2565" s="263"/>
      <c r="AW2565" s="263"/>
      <c r="AX2565" s="263"/>
      <c r="AY2565" s="263"/>
      <c r="AZ2565" s="263"/>
      <c r="BA2565" s="263"/>
      <c r="BB2565" s="263"/>
      <c r="BC2565" s="263"/>
      <c r="BD2565" s="263"/>
      <c r="BE2565" s="263"/>
      <c r="BF2565" s="263"/>
      <c r="BG2565" s="263"/>
      <c r="BH2565" s="263"/>
      <c r="BI2565" s="263"/>
      <c r="BJ2565" s="263"/>
      <c r="BK2565" s="263"/>
      <c r="BL2565" s="263"/>
      <c r="BM2565" s="263"/>
      <c r="BN2565" s="263"/>
      <c r="BO2565" s="263"/>
      <c r="BP2565" s="263"/>
      <c r="BQ2565" s="263"/>
      <c r="BR2565" s="263"/>
      <c r="BS2565" s="263"/>
      <c r="BT2565" s="263"/>
      <c r="BU2565" s="263"/>
      <c r="BV2565" s="263"/>
      <c r="BW2565" s="263"/>
      <c r="BX2565" s="263"/>
      <c r="BY2565" s="263"/>
      <c r="BZ2565" s="263"/>
      <c r="CA2565" s="263"/>
      <c r="CB2565" s="263"/>
      <c r="CC2565" s="263"/>
      <c r="CD2565" s="263"/>
      <c r="CE2565" s="263"/>
      <c r="CF2565" s="263"/>
      <c r="CG2565" s="263"/>
      <c r="CH2565" s="263"/>
      <c r="CI2565" s="263"/>
      <c r="CJ2565" s="263"/>
      <c r="CK2565" s="263"/>
      <c r="CL2565" s="263"/>
      <c r="CM2565" s="263"/>
      <c r="CN2565" s="263"/>
      <c r="CO2565" s="263"/>
      <c r="CP2565" s="263"/>
      <c r="CQ2565" s="263"/>
      <c r="CR2565" s="263"/>
      <c r="CS2565" s="263"/>
      <c r="CT2565" s="263"/>
      <c r="CU2565" s="263"/>
      <c r="CV2565" s="263"/>
      <c r="CW2565" s="263"/>
      <c r="CX2565" s="263"/>
      <c r="CY2565" s="263"/>
      <c r="CZ2565" s="263"/>
      <c r="DA2565" s="263"/>
      <c r="DB2565" s="263"/>
      <c r="DC2565" s="263"/>
      <c r="DD2565" s="263"/>
      <c r="DE2565" s="263"/>
      <c r="DF2565" s="263"/>
      <c r="DG2565" s="263"/>
      <c r="DH2565" s="263"/>
      <c r="DI2565" s="263"/>
      <c r="DJ2565" s="263"/>
      <c r="DK2565" s="263"/>
      <c r="DL2565" s="263"/>
      <c r="DM2565" s="263"/>
      <c r="DN2565" s="263"/>
      <c r="DO2565" s="263"/>
      <c r="DP2565" s="263"/>
      <c r="DQ2565" s="263"/>
      <c r="DR2565" s="263"/>
      <c r="DS2565" s="263"/>
      <c r="DT2565" s="263"/>
      <c r="DU2565" s="263"/>
      <c r="DV2565" s="263"/>
      <c r="DW2565" s="263"/>
      <c r="DX2565" s="263"/>
      <c r="DY2565" s="263"/>
      <c r="DZ2565" s="263"/>
      <c r="EA2565" s="263"/>
      <c r="EB2565" s="263"/>
      <c r="EC2565" s="263"/>
      <c r="ED2565" s="263"/>
      <c r="EE2565" s="263"/>
      <c r="EF2565" s="263"/>
      <c r="EG2565" s="263"/>
      <c r="EH2565" s="263"/>
      <c r="EI2565" s="263"/>
      <c r="EJ2565" s="263"/>
      <c r="EK2565" s="263"/>
      <c r="EL2565" s="263"/>
      <c r="EM2565" s="263"/>
      <c r="EN2565" s="263"/>
      <c r="EO2565" s="263"/>
      <c r="EP2565" s="263"/>
      <c r="EQ2565" s="263"/>
      <c r="ER2565" s="263"/>
      <c r="ES2565" s="263"/>
      <c r="ET2565" s="263"/>
      <c r="EU2565" s="263"/>
      <c r="EV2565" s="263"/>
      <c r="EW2565" s="263"/>
      <c r="EX2565" s="263"/>
      <c r="EY2565" s="263"/>
      <c r="EZ2565" s="263"/>
      <c r="FA2565" s="263"/>
      <c r="FB2565" s="263"/>
      <c r="FC2565" s="263"/>
      <c r="FD2565" s="263"/>
      <c r="FE2565" s="263"/>
      <c r="FF2565" s="263"/>
      <c r="FG2565" s="263"/>
      <c r="FH2565" s="263"/>
      <c r="FI2565" s="263"/>
      <c r="FJ2565" s="263"/>
      <c r="FK2565" s="263"/>
      <c r="FL2565" s="263"/>
      <c r="FM2565" s="263"/>
      <c r="FN2565" s="263"/>
      <c r="FO2565" s="263"/>
      <c r="FP2565" s="263"/>
      <c r="FQ2565" s="263"/>
      <c r="FR2565" s="263"/>
      <c r="FS2565" s="263"/>
      <c r="FT2565" s="263"/>
      <c r="FU2565" s="263"/>
      <c r="FV2565" s="263"/>
      <c r="FW2565" s="263"/>
      <c r="FX2565" s="263"/>
      <c r="FY2565" s="263"/>
      <c r="FZ2565" s="263"/>
      <c r="GA2565" s="263"/>
      <c r="GB2565" s="263"/>
      <c r="GC2565" s="263"/>
      <c r="GD2565" s="263"/>
      <c r="GE2565" s="263"/>
      <c r="GF2565" s="263"/>
      <c r="GG2565" s="263"/>
      <c r="GH2565" s="263"/>
      <c r="GI2565" s="263"/>
      <c r="GJ2565" s="263"/>
      <c r="GK2565" s="263"/>
      <c r="GL2565" s="263"/>
      <c r="GM2565" s="263"/>
      <c r="GN2565" s="263"/>
      <c r="GO2565" s="263"/>
      <c r="GP2565" s="263"/>
      <c r="GQ2565" s="263"/>
      <c r="GR2565" s="263"/>
      <c r="GS2565" s="263"/>
      <c r="GT2565" s="263"/>
      <c r="GU2565" s="263"/>
      <c r="GV2565" s="263"/>
      <c r="GW2565" s="263"/>
      <c r="GX2565" s="263"/>
      <c r="GY2565" s="263"/>
      <c r="GZ2565" s="263"/>
      <c r="HA2565" s="263"/>
      <c r="HB2565" s="263"/>
      <c r="HC2565" s="263"/>
    </row>
    <row r="2566" spans="1:253" s="262" customFormat="1">
      <c r="A2566" s="233"/>
      <c r="B2566" s="752" t="s">
        <v>992</v>
      </c>
      <c r="C2566" s="753">
        <v>0.04</v>
      </c>
      <c r="D2566" s="542"/>
      <c r="E2566" s="860"/>
      <c r="F2566" s="288">
        <f t="shared" si="349"/>
        <v>0</v>
      </c>
      <c r="G2566" s="261"/>
      <c r="AG2566" s="263"/>
      <c r="AH2566" s="263"/>
      <c r="AI2566" s="263"/>
      <c r="AJ2566" s="263"/>
      <c r="AK2566" s="263"/>
      <c r="AL2566" s="263"/>
      <c r="AM2566" s="263"/>
      <c r="AN2566" s="263"/>
      <c r="AO2566" s="263"/>
      <c r="AP2566" s="263"/>
      <c r="AQ2566" s="263"/>
      <c r="AR2566" s="263"/>
      <c r="AS2566" s="263"/>
      <c r="AT2566" s="263"/>
      <c r="AU2566" s="263"/>
      <c r="AV2566" s="263"/>
      <c r="AW2566" s="263"/>
      <c r="AX2566" s="263"/>
      <c r="AY2566" s="263"/>
      <c r="AZ2566" s="263"/>
      <c r="BA2566" s="263"/>
      <c r="BB2566" s="263"/>
      <c r="BC2566" s="263"/>
      <c r="BD2566" s="263"/>
      <c r="BE2566" s="263"/>
      <c r="BF2566" s="263"/>
      <c r="BG2566" s="263"/>
      <c r="BH2566" s="263"/>
      <c r="BI2566" s="263"/>
      <c r="BJ2566" s="263"/>
      <c r="BK2566" s="263"/>
      <c r="BL2566" s="263"/>
      <c r="BM2566" s="263"/>
      <c r="BN2566" s="263"/>
      <c r="BO2566" s="263"/>
      <c r="BP2566" s="263"/>
      <c r="BQ2566" s="263"/>
      <c r="BR2566" s="263"/>
      <c r="BS2566" s="263"/>
      <c r="BT2566" s="263"/>
      <c r="BU2566" s="263"/>
      <c r="BV2566" s="263"/>
      <c r="BW2566" s="263"/>
      <c r="BX2566" s="263"/>
      <c r="BY2566" s="263"/>
      <c r="BZ2566" s="263"/>
      <c r="CA2566" s="263"/>
      <c r="CB2566" s="263"/>
      <c r="CC2566" s="263"/>
      <c r="CD2566" s="263"/>
      <c r="CE2566" s="263"/>
      <c r="CF2566" s="263"/>
      <c r="CG2566" s="263"/>
      <c r="CH2566" s="263"/>
      <c r="CI2566" s="263"/>
      <c r="CJ2566" s="263"/>
      <c r="CK2566" s="263"/>
      <c r="CL2566" s="263"/>
      <c r="CM2566" s="263"/>
      <c r="CN2566" s="263"/>
      <c r="CO2566" s="263"/>
      <c r="CP2566" s="263"/>
      <c r="CQ2566" s="263"/>
      <c r="CR2566" s="263"/>
      <c r="CS2566" s="263"/>
      <c r="CT2566" s="263"/>
      <c r="CU2566" s="263"/>
      <c r="CV2566" s="263"/>
      <c r="CW2566" s="263"/>
      <c r="CX2566" s="263"/>
      <c r="CY2566" s="263"/>
      <c r="CZ2566" s="263"/>
      <c r="DA2566" s="263"/>
      <c r="DB2566" s="263"/>
      <c r="DC2566" s="263"/>
      <c r="DD2566" s="263"/>
      <c r="DE2566" s="263"/>
      <c r="DF2566" s="263"/>
      <c r="DG2566" s="263"/>
      <c r="DH2566" s="263"/>
      <c r="DI2566" s="263"/>
      <c r="DJ2566" s="263"/>
      <c r="DK2566" s="263"/>
      <c r="DL2566" s="263"/>
      <c r="DM2566" s="263"/>
      <c r="DN2566" s="263"/>
      <c r="DO2566" s="263"/>
      <c r="DP2566" s="263"/>
      <c r="DQ2566" s="263"/>
      <c r="DR2566" s="263"/>
      <c r="DS2566" s="263"/>
      <c r="DT2566" s="263"/>
      <c r="DU2566" s="263"/>
      <c r="DV2566" s="263"/>
      <c r="DW2566" s="263"/>
      <c r="DX2566" s="263"/>
      <c r="DY2566" s="263"/>
      <c r="DZ2566" s="263"/>
      <c r="EA2566" s="263"/>
      <c r="EB2566" s="263"/>
      <c r="EC2566" s="263"/>
      <c r="ED2566" s="263"/>
      <c r="EE2566" s="263"/>
      <c r="EF2566" s="263"/>
      <c r="EG2566" s="263"/>
      <c r="EH2566" s="263"/>
      <c r="EI2566" s="263"/>
      <c r="EJ2566" s="263"/>
      <c r="EK2566" s="263"/>
      <c r="EL2566" s="263"/>
      <c r="EM2566" s="263"/>
      <c r="EN2566" s="263"/>
      <c r="EO2566" s="263"/>
      <c r="EP2566" s="263"/>
      <c r="EQ2566" s="263"/>
      <c r="ER2566" s="263"/>
      <c r="ES2566" s="263"/>
      <c r="ET2566" s="263"/>
      <c r="EU2566" s="263"/>
      <c r="EV2566" s="263"/>
      <c r="EW2566" s="263"/>
      <c r="EX2566" s="263"/>
      <c r="EY2566" s="263"/>
      <c r="EZ2566" s="263"/>
      <c r="FA2566" s="263"/>
      <c r="FB2566" s="263"/>
      <c r="FC2566" s="263"/>
      <c r="FD2566" s="263"/>
      <c r="FE2566" s="263"/>
      <c r="FF2566" s="263"/>
      <c r="FG2566" s="263"/>
      <c r="FH2566" s="263"/>
      <c r="FI2566" s="263"/>
      <c r="FJ2566" s="263"/>
      <c r="FK2566" s="263"/>
      <c r="FL2566" s="263"/>
      <c r="FM2566" s="263"/>
      <c r="FN2566" s="263"/>
      <c r="FO2566" s="263"/>
      <c r="FP2566" s="263"/>
      <c r="FQ2566" s="263"/>
      <c r="FR2566" s="263"/>
      <c r="FS2566" s="263"/>
      <c r="FT2566" s="263"/>
      <c r="FU2566" s="263"/>
      <c r="FV2566" s="263"/>
      <c r="FW2566" s="263"/>
      <c r="FX2566" s="263"/>
      <c r="FY2566" s="263"/>
      <c r="FZ2566" s="263"/>
      <c r="GA2566" s="263"/>
      <c r="GB2566" s="263"/>
      <c r="GC2566" s="263"/>
      <c r="GD2566" s="263"/>
      <c r="GE2566" s="263"/>
      <c r="GF2566" s="263"/>
      <c r="GG2566" s="263"/>
      <c r="GH2566" s="263"/>
      <c r="GI2566" s="263"/>
      <c r="GJ2566" s="263"/>
      <c r="GK2566" s="263"/>
      <c r="GL2566" s="263"/>
      <c r="GM2566" s="263"/>
      <c r="GN2566" s="263"/>
      <c r="GO2566" s="263"/>
      <c r="GP2566" s="263"/>
      <c r="GQ2566" s="263"/>
      <c r="GR2566" s="263"/>
      <c r="GS2566" s="263"/>
      <c r="GT2566" s="263"/>
      <c r="GU2566" s="263"/>
      <c r="GV2566" s="263"/>
      <c r="GW2566" s="263"/>
      <c r="GX2566" s="263"/>
      <c r="GY2566" s="263"/>
      <c r="GZ2566" s="263"/>
      <c r="HA2566" s="263"/>
      <c r="HB2566" s="263"/>
      <c r="HC2566" s="263"/>
    </row>
    <row r="2567" spans="1:253" s="262" customFormat="1">
      <c r="A2567" s="233"/>
      <c r="B2567" s="752" t="s">
        <v>993</v>
      </c>
      <c r="C2567" s="753">
        <v>0.05</v>
      </c>
      <c r="D2567" s="542"/>
      <c r="E2567" s="860"/>
      <c r="F2567" s="288">
        <f t="shared" si="349"/>
        <v>0</v>
      </c>
      <c r="G2567" s="261"/>
      <c r="AG2567" s="263"/>
      <c r="AH2567" s="263"/>
      <c r="AI2567" s="263"/>
      <c r="AJ2567" s="263"/>
      <c r="AK2567" s="263"/>
      <c r="AL2567" s="263"/>
      <c r="AM2567" s="263"/>
      <c r="AN2567" s="263"/>
      <c r="AO2567" s="263"/>
      <c r="AP2567" s="263"/>
      <c r="AQ2567" s="263"/>
      <c r="AR2567" s="263"/>
      <c r="AS2567" s="263"/>
      <c r="AT2567" s="263"/>
      <c r="AU2567" s="263"/>
      <c r="AV2567" s="263"/>
      <c r="AW2567" s="263"/>
      <c r="AX2567" s="263"/>
      <c r="AY2567" s="263"/>
      <c r="AZ2567" s="263"/>
      <c r="BA2567" s="263"/>
      <c r="BB2567" s="263"/>
      <c r="BC2567" s="263"/>
      <c r="BD2567" s="263"/>
      <c r="BE2567" s="263"/>
      <c r="BF2567" s="263"/>
      <c r="BG2567" s="263"/>
      <c r="BH2567" s="263"/>
      <c r="BI2567" s="263"/>
      <c r="BJ2567" s="263"/>
      <c r="BK2567" s="263"/>
      <c r="BL2567" s="263"/>
      <c r="BM2567" s="263"/>
      <c r="BN2567" s="263"/>
      <c r="BO2567" s="263"/>
      <c r="BP2567" s="263"/>
      <c r="BQ2567" s="263"/>
      <c r="BR2567" s="263"/>
      <c r="BS2567" s="263"/>
      <c r="BT2567" s="263"/>
      <c r="BU2567" s="263"/>
      <c r="BV2567" s="263"/>
      <c r="BW2567" s="263"/>
      <c r="BX2567" s="263"/>
      <c r="BY2567" s="263"/>
      <c r="BZ2567" s="263"/>
      <c r="CA2567" s="263"/>
      <c r="CB2567" s="263"/>
      <c r="CC2567" s="263"/>
      <c r="CD2567" s="263"/>
      <c r="CE2567" s="263"/>
      <c r="CF2567" s="263"/>
      <c r="CG2567" s="263"/>
      <c r="CH2567" s="263"/>
      <c r="CI2567" s="263"/>
      <c r="CJ2567" s="263"/>
      <c r="CK2567" s="263"/>
      <c r="CL2567" s="263"/>
      <c r="CM2567" s="263"/>
      <c r="CN2567" s="263"/>
      <c r="CO2567" s="263"/>
      <c r="CP2567" s="263"/>
      <c r="CQ2567" s="263"/>
      <c r="CR2567" s="263"/>
      <c r="CS2567" s="263"/>
      <c r="CT2567" s="263"/>
      <c r="CU2567" s="263"/>
      <c r="CV2567" s="263"/>
      <c r="CW2567" s="263"/>
      <c r="CX2567" s="263"/>
      <c r="CY2567" s="263"/>
      <c r="CZ2567" s="263"/>
      <c r="DA2567" s="263"/>
      <c r="DB2567" s="263"/>
      <c r="DC2567" s="263"/>
      <c r="DD2567" s="263"/>
      <c r="DE2567" s="263"/>
      <c r="DF2567" s="263"/>
      <c r="DG2567" s="263"/>
      <c r="DH2567" s="263"/>
      <c r="DI2567" s="263"/>
      <c r="DJ2567" s="263"/>
      <c r="DK2567" s="263"/>
      <c r="DL2567" s="263"/>
      <c r="DM2567" s="263"/>
      <c r="DN2567" s="263"/>
      <c r="DO2567" s="263"/>
      <c r="DP2567" s="263"/>
      <c r="DQ2567" s="263"/>
      <c r="DR2567" s="263"/>
      <c r="DS2567" s="263"/>
      <c r="DT2567" s="263"/>
      <c r="DU2567" s="263"/>
      <c r="DV2567" s="263"/>
      <c r="DW2567" s="263"/>
      <c r="DX2567" s="263"/>
      <c r="DY2567" s="263"/>
      <c r="DZ2567" s="263"/>
      <c r="EA2567" s="263"/>
      <c r="EB2567" s="263"/>
      <c r="EC2567" s="263"/>
      <c r="ED2567" s="263"/>
      <c r="EE2567" s="263"/>
      <c r="EF2567" s="263"/>
      <c r="EG2567" s="263"/>
      <c r="EH2567" s="263"/>
      <c r="EI2567" s="263"/>
      <c r="EJ2567" s="263"/>
      <c r="EK2567" s="263"/>
      <c r="EL2567" s="263"/>
      <c r="EM2567" s="263"/>
      <c r="EN2567" s="263"/>
      <c r="EO2567" s="263"/>
      <c r="EP2567" s="263"/>
      <c r="EQ2567" s="263"/>
      <c r="ER2567" s="263"/>
      <c r="ES2567" s="263"/>
      <c r="ET2567" s="263"/>
      <c r="EU2567" s="263"/>
      <c r="EV2567" s="263"/>
      <c r="EW2567" s="263"/>
      <c r="EX2567" s="263"/>
      <c r="EY2567" s="263"/>
      <c r="EZ2567" s="263"/>
      <c r="FA2567" s="263"/>
      <c r="FB2567" s="263"/>
      <c r="FC2567" s="263"/>
      <c r="FD2567" s="263"/>
      <c r="FE2567" s="263"/>
      <c r="FF2567" s="263"/>
      <c r="FG2567" s="263"/>
      <c r="FH2567" s="263"/>
      <c r="FI2567" s="263"/>
      <c r="FJ2567" s="263"/>
      <c r="FK2567" s="263"/>
      <c r="FL2567" s="263"/>
      <c r="FM2567" s="263"/>
      <c r="FN2567" s="263"/>
      <c r="FO2567" s="263"/>
      <c r="FP2567" s="263"/>
      <c r="FQ2567" s="263"/>
      <c r="FR2567" s="263"/>
      <c r="FS2567" s="263"/>
      <c r="FT2567" s="263"/>
      <c r="FU2567" s="263"/>
      <c r="FV2567" s="263"/>
      <c r="FW2567" s="263"/>
      <c r="FX2567" s="263"/>
      <c r="FY2567" s="263"/>
      <c r="FZ2567" s="263"/>
      <c r="GA2567" s="263"/>
      <c r="GB2567" s="263"/>
      <c r="GC2567" s="263"/>
      <c r="GD2567" s="263"/>
      <c r="GE2567" s="263"/>
      <c r="GF2567" s="263"/>
      <c r="GG2567" s="263"/>
      <c r="GH2567" s="263"/>
      <c r="GI2567" s="263"/>
      <c r="GJ2567" s="263"/>
      <c r="GK2567" s="263"/>
      <c r="GL2567" s="263"/>
      <c r="GM2567" s="263"/>
      <c r="GN2567" s="263"/>
      <c r="GO2567" s="263"/>
      <c r="GP2567" s="263"/>
      <c r="GQ2567" s="263"/>
      <c r="GR2567" s="263"/>
      <c r="GS2567" s="263"/>
      <c r="GT2567" s="263"/>
      <c r="GU2567" s="263"/>
      <c r="GV2567" s="263"/>
      <c r="GW2567" s="263"/>
      <c r="GX2567" s="263"/>
      <c r="GY2567" s="263"/>
      <c r="GZ2567" s="263"/>
      <c r="HA2567" s="263"/>
      <c r="HB2567" s="263"/>
      <c r="HC2567" s="263"/>
    </row>
    <row r="2568" spans="1:253">
      <c r="A2568" s="233"/>
      <c r="B2568" s="752" t="s">
        <v>994</v>
      </c>
      <c r="C2568" s="753">
        <v>0.04</v>
      </c>
      <c r="D2568" s="542"/>
      <c r="E2568" s="860"/>
      <c r="F2568" s="288">
        <f t="shared" si="349"/>
        <v>0</v>
      </c>
      <c r="J2568" s="261"/>
    </row>
    <row r="2569" spans="1:253">
      <c r="A2569" s="233"/>
      <c r="B2569" s="752" t="s">
        <v>995</v>
      </c>
      <c r="C2569" s="753">
        <v>0.01</v>
      </c>
      <c r="D2569" s="542"/>
      <c r="E2569" s="860"/>
      <c r="F2569" s="288">
        <f t="shared" si="349"/>
        <v>0</v>
      </c>
    </row>
    <row r="2570" spans="1:253">
      <c r="A2570" s="754"/>
      <c r="B2570" s="752" t="s">
        <v>961</v>
      </c>
      <c r="C2570" s="753">
        <v>1E-3</v>
      </c>
      <c r="D2570" s="542"/>
      <c r="E2570" s="860"/>
      <c r="F2570" s="288">
        <f t="shared" si="349"/>
        <v>0</v>
      </c>
    </row>
    <row r="2571" spans="1:253">
      <c r="A2571" s="754"/>
      <c r="B2571" s="752" t="s">
        <v>1705</v>
      </c>
      <c r="C2571" s="755">
        <v>0.18</v>
      </c>
      <c r="D2571" s="542"/>
      <c r="E2571" s="860"/>
      <c r="F2571" s="288">
        <f>+ROUND(C2571*$F$2565,2)</f>
        <v>0</v>
      </c>
    </row>
    <row r="2572" spans="1:253">
      <c r="A2572" s="754"/>
      <c r="B2572" s="756" t="s">
        <v>996</v>
      </c>
      <c r="C2572" s="757">
        <v>1.4999999999999999E-2</v>
      </c>
      <c r="D2572" s="542"/>
      <c r="E2572" s="860"/>
      <c r="F2572" s="288">
        <f>+C2572*F2562</f>
        <v>0</v>
      </c>
    </row>
    <row r="2573" spans="1:253">
      <c r="A2573" s="754"/>
      <c r="B2573" s="752" t="s">
        <v>960</v>
      </c>
      <c r="C2573" s="753">
        <v>0.05</v>
      </c>
      <c r="D2573" s="758"/>
      <c r="E2573" s="861"/>
      <c r="F2573" s="288">
        <f>+C2573*F2562</f>
        <v>0</v>
      </c>
    </row>
    <row r="2574" spans="1:253" s="764" customFormat="1">
      <c r="A2574" s="759"/>
      <c r="B2574" s="760" t="s">
        <v>1782</v>
      </c>
      <c r="C2574" s="761">
        <v>1</v>
      </c>
      <c r="D2574" s="762" t="s">
        <v>957</v>
      </c>
      <c r="E2574" s="862"/>
      <c r="F2574" s="288">
        <f>ROUND((C2574*E2574),2)</f>
        <v>0</v>
      </c>
      <c r="G2574" s="763"/>
      <c r="J2574" s="765"/>
      <c r="K2574" s="765"/>
      <c r="L2574" s="765"/>
      <c r="M2574" s="765"/>
      <c r="N2574" s="765"/>
      <c r="O2574" s="765"/>
      <c r="P2574" s="765"/>
      <c r="Q2574" s="765"/>
      <c r="R2574" s="765"/>
      <c r="S2574" s="765"/>
      <c r="T2574" s="765"/>
      <c r="U2574" s="765"/>
      <c r="V2574" s="765"/>
      <c r="W2574" s="765"/>
      <c r="X2574" s="765"/>
      <c r="Y2574" s="765"/>
      <c r="Z2574" s="765"/>
      <c r="AA2574" s="765"/>
      <c r="AB2574" s="765"/>
      <c r="AC2574" s="765"/>
      <c r="AD2574" s="765"/>
      <c r="AE2574" s="765"/>
      <c r="AF2574" s="765"/>
      <c r="AG2574" s="765"/>
      <c r="AH2574" s="765"/>
      <c r="AI2574" s="765"/>
      <c r="AJ2574" s="765"/>
      <c r="AK2574" s="765"/>
      <c r="AL2574" s="765"/>
      <c r="AM2574" s="765"/>
      <c r="AN2574" s="765"/>
      <c r="AO2574" s="765"/>
      <c r="AP2574" s="765"/>
      <c r="AQ2574" s="765"/>
      <c r="AR2574" s="765"/>
      <c r="AS2574" s="765"/>
      <c r="AT2574" s="765"/>
      <c r="AU2574" s="765"/>
      <c r="AV2574" s="765"/>
      <c r="AW2574" s="765"/>
      <c r="AX2574" s="765"/>
      <c r="AY2574" s="765"/>
      <c r="AZ2574" s="765"/>
      <c r="BA2574" s="765"/>
      <c r="BB2574" s="765"/>
      <c r="BC2574" s="765"/>
      <c r="BD2574" s="765"/>
      <c r="BE2574" s="765"/>
      <c r="BF2574" s="765"/>
      <c r="BG2574" s="765"/>
      <c r="BH2574" s="765"/>
      <c r="BI2574" s="765"/>
      <c r="BJ2574" s="765"/>
      <c r="BK2574" s="765"/>
      <c r="BL2574" s="765"/>
      <c r="BM2574" s="765"/>
      <c r="BN2574" s="765"/>
      <c r="BO2574" s="765"/>
      <c r="BP2574" s="765"/>
      <c r="BQ2574" s="765"/>
      <c r="BR2574" s="765"/>
      <c r="BS2574" s="765"/>
      <c r="BT2574" s="765"/>
      <c r="BU2574" s="765"/>
      <c r="BV2574" s="765"/>
      <c r="BW2574" s="765"/>
      <c r="BX2574" s="765"/>
      <c r="BY2574" s="765"/>
      <c r="BZ2574" s="765"/>
      <c r="CA2574" s="765"/>
      <c r="CB2574" s="765"/>
      <c r="CC2574" s="765"/>
      <c r="CD2574" s="765"/>
      <c r="CE2574" s="765"/>
      <c r="CF2574" s="765"/>
      <c r="CG2574" s="765"/>
      <c r="CH2574" s="765"/>
      <c r="CI2574" s="765"/>
      <c r="CJ2574" s="765"/>
      <c r="CK2574" s="765"/>
      <c r="CL2574" s="765"/>
      <c r="CM2574" s="765"/>
      <c r="CN2574" s="765"/>
      <c r="CO2574" s="765"/>
      <c r="CP2574" s="765"/>
      <c r="CQ2574" s="765"/>
      <c r="CR2574" s="765"/>
      <c r="CS2574" s="765"/>
      <c r="CT2574" s="765"/>
      <c r="CU2574" s="765"/>
      <c r="CV2574" s="765"/>
      <c r="CW2574" s="765"/>
      <c r="CX2574" s="765"/>
      <c r="CY2574" s="765"/>
      <c r="CZ2574" s="765"/>
      <c r="DA2574" s="765"/>
      <c r="DB2574" s="765"/>
      <c r="DC2574" s="765"/>
      <c r="DD2574" s="765"/>
      <c r="DE2574" s="765"/>
      <c r="DF2574" s="765"/>
      <c r="DG2574" s="765"/>
      <c r="DH2574" s="765"/>
      <c r="DI2574" s="765"/>
      <c r="DJ2574" s="765"/>
      <c r="DK2574" s="765"/>
      <c r="DL2574" s="765"/>
      <c r="DM2574" s="765"/>
      <c r="DN2574" s="765"/>
      <c r="DO2574" s="765"/>
      <c r="DP2574" s="765"/>
      <c r="DQ2574" s="765"/>
      <c r="DR2574" s="765"/>
      <c r="DS2574" s="765"/>
      <c r="DT2574" s="765"/>
      <c r="DU2574" s="765"/>
      <c r="DV2574" s="765"/>
      <c r="DW2574" s="765"/>
      <c r="DX2574" s="765"/>
      <c r="DY2574" s="765"/>
      <c r="DZ2574" s="765"/>
      <c r="EA2574" s="765"/>
      <c r="EB2574" s="765"/>
      <c r="EC2574" s="765"/>
      <c r="ED2574" s="765"/>
      <c r="EE2574" s="765"/>
      <c r="EF2574" s="765"/>
      <c r="EG2574" s="765"/>
      <c r="EH2574" s="765"/>
      <c r="EI2574" s="765"/>
      <c r="EJ2574" s="765"/>
      <c r="EK2574" s="765"/>
      <c r="EL2574" s="765"/>
      <c r="EM2574" s="765"/>
      <c r="EN2574" s="765"/>
      <c r="EO2574" s="765"/>
      <c r="EP2574" s="765"/>
      <c r="EQ2574" s="765"/>
      <c r="ER2574" s="765"/>
      <c r="ES2574" s="765"/>
      <c r="ET2574" s="765"/>
      <c r="EU2574" s="765"/>
      <c r="EV2574" s="765"/>
      <c r="EW2574" s="765"/>
      <c r="EX2574" s="765"/>
      <c r="EY2574" s="765"/>
      <c r="EZ2574" s="765"/>
      <c r="FA2574" s="765"/>
      <c r="FB2574" s="765"/>
      <c r="FC2574" s="765"/>
      <c r="FD2574" s="765"/>
      <c r="FE2574" s="765"/>
      <c r="FF2574" s="765"/>
      <c r="FG2574" s="765"/>
      <c r="FH2574" s="765"/>
      <c r="FI2574" s="765"/>
      <c r="FJ2574" s="765"/>
      <c r="FK2574" s="765"/>
      <c r="FL2574" s="765"/>
      <c r="FM2574" s="765"/>
      <c r="FN2574" s="765"/>
      <c r="FO2574" s="765"/>
      <c r="FP2574" s="765"/>
      <c r="FQ2574" s="765"/>
      <c r="FR2574" s="765"/>
      <c r="FS2574" s="765"/>
      <c r="FT2574" s="765"/>
      <c r="FU2574" s="765"/>
      <c r="FV2574" s="765"/>
      <c r="FW2574" s="765"/>
      <c r="FX2574" s="765"/>
      <c r="FY2574" s="765"/>
      <c r="FZ2574" s="765"/>
      <c r="GA2574" s="765"/>
      <c r="GB2574" s="765"/>
      <c r="GC2574" s="765"/>
      <c r="GD2574" s="765"/>
      <c r="GE2574" s="765"/>
      <c r="GF2574" s="765"/>
      <c r="GG2574" s="765"/>
      <c r="GH2574" s="765"/>
      <c r="GI2574" s="765"/>
      <c r="GJ2574" s="765"/>
      <c r="GK2574" s="765"/>
      <c r="GL2574" s="765"/>
      <c r="GM2574" s="765"/>
      <c r="GN2574" s="765"/>
      <c r="GO2574" s="765"/>
      <c r="GP2574" s="765"/>
      <c r="GQ2574" s="765"/>
      <c r="GR2574" s="765"/>
      <c r="GS2574" s="765"/>
      <c r="GT2574" s="765"/>
      <c r="GU2574" s="765"/>
      <c r="GV2574" s="765"/>
      <c r="GW2574" s="765"/>
      <c r="GX2574" s="765"/>
      <c r="GY2574" s="765"/>
      <c r="GZ2574" s="765"/>
      <c r="HA2574" s="765"/>
      <c r="HB2574" s="765"/>
      <c r="HC2574" s="765"/>
      <c r="HD2574" s="765"/>
      <c r="HE2574" s="765"/>
      <c r="HF2574" s="765"/>
      <c r="HG2574" s="765"/>
      <c r="HH2574" s="765"/>
      <c r="HI2574" s="765"/>
      <c r="HJ2574" s="765"/>
      <c r="HK2574" s="765"/>
      <c r="HL2574" s="765"/>
      <c r="HM2574" s="765"/>
      <c r="HN2574" s="765"/>
      <c r="HO2574" s="765"/>
      <c r="HP2574" s="765"/>
      <c r="HQ2574" s="765"/>
      <c r="HR2574" s="765"/>
      <c r="HS2574" s="765"/>
      <c r="HT2574" s="765"/>
      <c r="HU2574" s="765"/>
      <c r="HV2574" s="765"/>
      <c r="HW2574" s="765"/>
      <c r="HX2574" s="765"/>
      <c r="HY2574" s="765"/>
      <c r="HZ2574" s="765"/>
      <c r="IA2574" s="765"/>
      <c r="IB2574" s="765"/>
      <c r="IC2574" s="765"/>
      <c r="ID2574" s="765"/>
      <c r="IE2574" s="765"/>
      <c r="IF2574" s="765"/>
      <c r="IG2574" s="765"/>
      <c r="IH2574" s="765"/>
      <c r="II2574" s="765"/>
      <c r="IJ2574" s="765"/>
      <c r="IK2574" s="765"/>
      <c r="IL2574" s="765"/>
      <c r="IM2574" s="765"/>
      <c r="IN2574" s="765"/>
      <c r="IO2574" s="765"/>
      <c r="IP2574" s="765"/>
      <c r="IQ2574" s="765"/>
      <c r="IR2574" s="765"/>
      <c r="IS2574" s="765"/>
    </row>
    <row r="2575" spans="1:253" s="764" customFormat="1">
      <c r="A2575" s="759"/>
      <c r="B2575" s="760" t="s">
        <v>1783</v>
      </c>
      <c r="C2575" s="761">
        <v>1</v>
      </c>
      <c r="D2575" s="762" t="s">
        <v>957</v>
      </c>
      <c r="E2575" s="862"/>
      <c r="F2575" s="288">
        <f>ROUND((C2575*E2575),2)</f>
        <v>0</v>
      </c>
      <c r="G2575" s="763"/>
      <c r="J2575" s="765"/>
      <c r="K2575" s="765"/>
      <c r="L2575" s="765"/>
      <c r="M2575" s="765"/>
      <c r="N2575" s="765"/>
      <c r="O2575" s="765"/>
      <c r="P2575" s="765"/>
      <c r="Q2575" s="765"/>
      <c r="R2575" s="765"/>
      <c r="S2575" s="765"/>
      <c r="T2575" s="765"/>
      <c r="U2575" s="765"/>
      <c r="V2575" s="765"/>
      <c r="W2575" s="765"/>
      <c r="X2575" s="765"/>
      <c r="Y2575" s="765"/>
      <c r="Z2575" s="765"/>
      <c r="AA2575" s="765"/>
      <c r="AB2575" s="765"/>
      <c r="AC2575" s="765"/>
      <c r="AD2575" s="765"/>
      <c r="AE2575" s="765"/>
      <c r="AF2575" s="765"/>
      <c r="AG2575" s="765"/>
      <c r="AH2575" s="765"/>
      <c r="AI2575" s="765"/>
      <c r="AJ2575" s="765"/>
      <c r="AK2575" s="765"/>
      <c r="AL2575" s="765"/>
      <c r="AM2575" s="765"/>
      <c r="AN2575" s="765"/>
      <c r="AO2575" s="765"/>
      <c r="AP2575" s="765"/>
      <c r="AQ2575" s="765"/>
      <c r="AR2575" s="765"/>
      <c r="AS2575" s="765"/>
      <c r="AT2575" s="765"/>
      <c r="AU2575" s="765"/>
      <c r="AV2575" s="765"/>
      <c r="AW2575" s="765"/>
      <c r="AX2575" s="765"/>
      <c r="AY2575" s="765"/>
      <c r="AZ2575" s="765"/>
      <c r="BA2575" s="765"/>
      <c r="BB2575" s="765"/>
      <c r="BC2575" s="765"/>
      <c r="BD2575" s="765"/>
      <c r="BE2575" s="765"/>
      <c r="BF2575" s="765"/>
      <c r="BG2575" s="765"/>
      <c r="BH2575" s="765"/>
      <c r="BI2575" s="765"/>
      <c r="BJ2575" s="765"/>
      <c r="BK2575" s="765"/>
      <c r="BL2575" s="765"/>
      <c r="BM2575" s="765"/>
      <c r="BN2575" s="765"/>
      <c r="BO2575" s="765"/>
      <c r="BP2575" s="765"/>
      <c r="BQ2575" s="765"/>
      <c r="BR2575" s="765"/>
      <c r="BS2575" s="765"/>
      <c r="BT2575" s="765"/>
      <c r="BU2575" s="765"/>
      <c r="BV2575" s="765"/>
      <c r="BW2575" s="765"/>
      <c r="BX2575" s="765"/>
      <c r="BY2575" s="765"/>
      <c r="BZ2575" s="765"/>
      <c r="CA2575" s="765"/>
      <c r="CB2575" s="765"/>
      <c r="CC2575" s="765"/>
      <c r="CD2575" s="765"/>
      <c r="CE2575" s="765"/>
      <c r="CF2575" s="765"/>
      <c r="CG2575" s="765"/>
      <c r="CH2575" s="765"/>
      <c r="CI2575" s="765"/>
      <c r="CJ2575" s="765"/>
      <c r="CK2575" s="765"/>
      <c r="CL2575" s="765"/>
      <c r="CM2575" s="765"/>
      <c r="CN2575" s="765"/>
      <c r="CO2575" s="765"/>
      <c r="CP2575" s="765"/>
      <c r="CQ2575" s="765"/>
      <c r="CR2575" s="765"/>
      <c r="CS2575" s="765"/>
      <c r="CT2575" s="765"/>
      <c r="CU2575" s="765"/>
      <c r="CV2575" s="765"/>
      <c r="CW2575" s="765"/>
      <c r="CX2575" s="765"/>
      <c r="CY2575" s="765"/>
      <c r="CZ2575" s="765"/>
      <c r="DA2575" s="765"/>
      <c r="DB2575" s="765"/>
      <c r="DC2575" s="765"/>
      <c r="DD2575" s="765"/>
      <c r="DE2575" s="765"/>
      <c r="DF2575" s="765"/>
      <c r="DG2575" s="765"/>
      <c r="DH2575" s="765"/>
      <c r="DI2575" s="765"/>
      <c r="DJ2575" s="765"/>
      <c r="DK2575" s="765"/>
      <c r="DL2575" s="765"/>
      <c r="DM2575" s="765"/>
      <c r="DN2575" s="765"/>
      <c r="DO2575" s="765"/>
      <c r="DP2575" s="765"/>
      <c r="DQ2575" s="765"/>
      <c r="DR2575" s="765"/>
      <c r="DS2575" s="765"/>
      <c r="DT2575" s="765"/>
      <c r="DU2575" s="765"/>
      <c r="DV2575" s="765"/>
      <c r="DW2575" s="765"/>
      <c r="DX2575" s="765"/>
      <c r="DY2575" s="765"/>
      <c r="DZ2575" s="765"/>
      <c r="EA2575" s="765"/>
      <c r="EB2575" s="765"/>
      <c r="EC2575" s="765"/>
      <c r="ED2575" s="765"/>
      <c r="EE2575" s="765"/>
      <c r="EF2575" s="765"/>
      <c r="EG2575" s="765"/>
      <c r="EH2575" s="765"/>
      <c r="EI2575" s="765"/>
      <c r="EJ2575" s="765"/>
      <c r="EK2575" s="765"/>
      <c r="EL2575" s="765"/>
      <c r="EM2575" s="765"/>
      <c r="EN2575" s="765"/>
      <c r="EO2575" s="765"/>
      <c r="EP2575" s="765"/>
      <c r="EQ2575" s="765"/>
      <c r="ER2575" s="765"/>
      <c r="ES2575" s="765"/>
      <c r="ET2575" s="765"/>
      <c r="EU2575" s="765"/>
      <c r="EV2575" s="765"/>
      <c r="EW2575" s="765"/>
      <c r="EX2575" s="765"/>
      <c r="EY2575" s="765"/>
      <c r="EZ2575" s="765"/>
      <c r="FA2575" s="765"/>
      <c r="FB2575" s="765"/>
      <c r="FC2575" s="765"/>
      <c r="FD2575" s="765"/>
      <c r="FE2575" s="765"/>
      <c r="FF2575" s="765"/>
      <c r="FG2575" s="765"/>
      <c r="FH2575" s="765"/>
      <c r="FI2575" s="765"/>
      <c r="FJ2575" s="765"/>
      <c r="FK2575" s="765"/>
      <c r="FL2575" s="765"/>
      <c r="FM2575" s="765"/>
      <c r="FN2575" s="765"/>
      <c r="FO2575" s="765"/>
      <c r="FP2575" s="765"/>
      <c r="FQ2575" s="765"/>
      <c r="FR2575" s="765"/>
      <c r="FS2575" s="765"/>
      <c r="FT2575" s="765"/>
      <c r="FU2575" s="765"/>
      <c r="FV2575" s="765"/>
      <c r="FW2575" s="765"/>
      <c r="FX2575" s="765"/>
      <c r="FY2575" s="765"/>
      <c r="FZ2575" s="765"/>
      <c r="GA2575" s="765"/>
      <c r="GB2575" s="765"/>
      <c r="GC2575" s="765"/>
      <c r="GD2575" s="765"/>
      <c r="GE2575" s="765"/>
      <c r="GF2575" s="765"/>
      <c r="GG2575" s="765"/>
      <c r="GH2575" s="765"/>
      <c r="GI2575" s="765"/>
      <c r="GJ2575" s="765"/>
      <c r="GK2575" s="765"/>
      <c r="GL2575" s="765"/>
      <c r="GM2575" s="765"/>
      <c r="GN2575" s="765"/>
      <c r="GO2575" s="765"/>
      <c r="GP2575" s="765"/>
      <c r="GQ2575" s="765"/>
      <c r="GR2575" s="765"/>
      <c r="GS2575" s="765"/>
      <c r="GT2575" s="765"/>
      <c r="GU2575" s="765"/>
      <c r="GV2575" s="765"/>
      <c r="GW2575" s="765"/>
      <c r="GX2575" s="765"/>
      <c r="GY2575" s="765"/>
      <c r="GZ2575" s="765"/>
      <c r="HA2575" s="765"/>
      <c r="HB2575" s="765"/>
      <c r="HC2575" s="765"/>
      <c r="HD2575" s="765"/>
      <c r="HE2575" s="765"/>
      <c r="HF2575" s="765"/>
      <c r="HG2575" s="765"/>
      <c r="HH2575" s="765"/>
      <c r="HI2575" s="765"/>
      <c r="HJ2575" s="765"/>
      <c r="HK2575" s="765"/>
      <c r="HL2575" s="765"/>
      <c r="HM2575" s="765"/>
      <c r="HN2575" s="765"/>
      <c r="HO2575" s="765"/>
      <c r="HP2575" s="765"/>
      <c r="HQ2575" s="765"/>
      <c r="HR2575" s="765"/>
      <c r="HS2575" s="765"/>
      <c r="HT2575" s="765"/>
      <c r="HU2575" s="765"/>
      <c r="HV2575" s="765"/>
      <c r="HW2575" s="765"/>
      <c r="HX2575" s="765"/>
      <c r="HY2575" s="765"/>
      <c r="HZ2575" s="765"/>
      <c r="IA2575" s="765"/>
      <c r="IB2575" s="765"/>
      <c r="IC2575" s="765"/>
      <c r="ID2575" s="765"/>
      <c r="IE2575" s="765"/>
      <c r="IF2575" s="765"/>
      <c r="IG2575" s="765"/>
      <c r="IH2575" s="765"/>
      <c r="II2575" s="765"/>
      <c r="IJ2575" s="765"/>
      <c r="IK2575" s="765"/>
      <c r="IL2575" s="765"/>
      <c r="IM2575" s="765"/>
      <c r="IN2575" s="765"/>
      <c r="IO2575" s="765"/>
      <c r="IP2575" s="765"/>
      <c r="IQ2575" s="765"/>
      <c r="IR2575" s="765"/>
      <c r="IS2575" s="765"/>
    </row>
    <row r="2576" spans="1:253" s="764" customFormat="1">
      <c r="A2576" s="759"/>
      <c r="B2576" s="760" t="s">
        <v>1471</v>
      </c>
      <c r="C2576" s="761">
        <v>1</v>
      </c>
      <c r="D2576" s="762" t="s">
        <v>957</v>
      </c>
      <c r="E2576" s="862"/>
      <c r="F2576" s="766">
        <f>ROUND((C2576*E2576),2)</f>
        <v>0</v>
      </c>
      <c r="G2576" s="763"/>
      <c r="J2576" s="765"/>
      <c r="K2576" s="765"/>
      <c r="L2576" s="765"/>
      <c r="M2576" s="765"/>
      <c r="N2576" s="765"/>
      <c r="O2576" s="765"/>
      <c r="P2576" s="765"/>
      <c r="Q2576" s="765"/>
      <c r="R2576" s="765"/>
      <c r="S2576" s="765"/>
      <c r="T2576" s="765"/>
      <c r="U2576" s="765"/>
      <c r="V2576" s="765"/>
      <c r="W2576" s="765"/>
      <c r="X2576" s="765"/>
      <c r="Y2576" s="765"/>
      <c r="Z2576" s="765"/>
      <c r="AA2576" s="765"/>
      <c r="AB2576" s="765"/>
      <c r="AC2576" s="765"/>
      <c r="AD2576" s="765"/>
      <c r="AE2576" s="765"/>
      <c r="AF2576" s="765"/>
      <c r="AG2576" s="765"/>
      <c r="AH2576" s="765"/>
      <c r="AI2576" s="765"/>
      <c r="AJ2576" s="765"/>
      <c r="AK2576" s="765"/>
      <c r="AL2576" s="765"/>
      <c r="AM2576" s="765"/>
      <c r="AN2576" s="765"/>
      <c r="AO2576" s="765"/>
      <c r="AP2576" s="765"/>
      <c r="AQ2576" s="765"/>
      <c r="AR2576" s="765"/>
      <c r="AS2576" s="765"/>
      <c r="AT2576" s="765"/>
      <c r="AU2576" s="765"/>
      <c r="AV2576" s="765"/>
      <c r="AW2576" s="765"/>
      <c r="AX2576" s="765"/>
      <c r="AY2576" s="765"/>
      <c r="AZ2576" s="765"/>
      <c r="BA2576" s="765"/>
      <c r="BB2576" s="765"/>
      <c r="BC2576" s="765"/>
      <c r="BD2576" s="765"/>
      <c r="BE2576" s="765"/>
      <c r="BF2576" s="765"/>
      <c r="BG2576" s="765"/>
      <c r="BH2576" s="765"/>
      <c r="BI2576" s="765"/>
      <c r="BJ2576" s="765"/>
      <c r="BK2576" s="765"/>
      <c r="BL2576" s="765"/>
      <c r="BM2576" s="765"/>
      <c r="BN2576" s="765"/>
      <c r="BO2576" s="765"/>
      <c r="BP2576" s="765"/>
      <c r="BQ2576" s="765"/>
      <c r="BR2576" s="765"/>
      <c r="BS2576" s="765"/>
      <c r="BT2576" s="765"/>
      <c r="BU2576" s="765"/>
      <c r="BV2576" s="765"/>
      <c r="BW2576" s="765"/>
      <c r="BX2576" s="765"/>
      <c r="BY2576" s="765"/>
      <c r="BZ2576" s="765"/>
      <c r="CA2576" s="765"/>
      <c r="CB2576" s="765"/>
      <c r="CC2576" s="765"/>
      <c r="CD2576" s="765"/>
      <c r="CE2576" s="765"/>
      <c r="CF2576" s="765"/>
      <c r="CG2576" s="765"/>
      <c r="CH2576" s="765"/>
      <c r="CI2576" s="765"/>
      <c r="CJ2576" s="765"/>
      <c r="CK2576" s="765"/>
      <c r="CL2576" s="765"/>
      <c r="CM2576" s="765"/>
      <c r="CN2576" s="765"/>
      <c r="CO2576" s="765"/>
      <c r="CP2576" s="765"/>
      <c r="CQ2576" s="765"/>
      <c r="CR2576" s="765"/>
      <c r="CS2576" s="765"/>
      <c r="CT2576" s="765"/>
      <c r="CU2576" s="765"/>
      <c r="CV2576" s="765"/>
      <c r="CW2576" s="765"/>
      <c r="CX2576" s="765"/>
      <c r="CY2576" s="765"/>
      <c r="CZ2576" s="765"/>
      <c r="DA2576" s="765"/>
      <c r="DB2576" s="765"/>
      <c r="DC2576" s="765"/>
      <c r="DD2576" s="765"/>
      <c r="DE2576" s="765"/>
      <c r="DF2576" s="765"/>
      <c r="DG2576" s="765"/>
      <c r="DH2576" s="765"/>
      <c r="DI2576" s="765"/>
      <c r="DJ2576" s="765"/>
      <c r="DK2576" s="765"/>
      <c r="DL2576" s="765"/>
      <c r="DM2576" s="765"/>
      <c r="DN2576" s="765"/>
      <c r="DO2576" s="765"/>
      <c r="DP2576" s="765"/>
      <c r="DQ2576" s="765"/>
      <c r="DR2576" s="765"/>
      <c r="DS2576" s="765"/>
      <c r="DT2576" s="765"/>
      <c r="DU2576" s="765"/>
      <c r="DV2576" s="765"/>
      <c r="DW2576" s="765"/>
      <c r="DX2576" s="765"/>
      <c r="DY2576" s="765"/>
      <c r="DZ2576" s="765"/>
      <c r="EA2576" s="765"/>
      <c r="EB2576" s="765"/>
      <c r="EC2576" s="765"/>
      <c r="ED2576" s="765"/>
      <c r="EE2576" s="765"/>
      <c r="EF2576" s="765"/>
      <c r="EG2576" s="765"/>
      <c r="EH2576" s="765"/>
      <c r="EI2576" s="765"/>
      <c r="EJ2576" s="765"/>
      <c r="EK2576" s="765"/>
      <c r="EL2576" s="765"/>
      <c r="EM2576" s="765"/>
      <c r="EN2576" s="765"/>
      <c r="EO2576" s="765"/>
      <c r="EP2576" s="765"/>
      <c r="EQ2576" s="765"/>
      <c r="ER2576" s="765"/>
      <c r="ES2576" s="765"/>
      <c r="ET2576" s="765"/>
      <c r="EU2576" s="765"/>
      <c r="EV2576" s="765"/>
      <c r="EW2576" s="765"/>
      <c r="EX2576" s="765"/>
      <c r="EY2576" s="765"/>
      <c r="EZ2576" s="765"/>
      <c r="FA2576" s="765"/>
      <c r="FB2576" s="765"/>
      <c r="FC2576" s="765"/>
      <c r="FD2576" s="765"/>
      <c r="FE2576" s="765"/>
      <c r="FF2576" s="765"/>
      <c r="FG2576" s="765"/>
      <c r="FH2576" s="765"/>
      <c r="FI2576" s="765"/>
      <c r="FJ2576" s="765"/>
      <c r="FK2576" s="765"/>
      <c r="FL2576" s="765"/>
      <c r="FM2576" s="765"/>
      <c r="FN2576" s="765"/>
      <c r="FO2576" s="765"/>
      <c r="FP2576" s="765"/>
      <c r="FQ2576" s="765"/>
      <c r="FR2576" s="765"/>
      <c r="FS2576" s="765"/>
      <c r="FT2576" s="765"/>
      <c r="FU2576" s="765"/>
      <c r="FV2576" s="765"/>
      <c r="FW2576" s="765"/>
      <c r="FX2576" s="765"/>
      <c r="FY2576" s="765"/>
      <c r="FZ2576" s="765"/>
      <c r="GA2576" s="765"/>
      <c r="GB2576" s="765"/>
      <c r="GC2576" s="765"/>
      <c r="GD2576" s="765"/>
      <c r="GE2576" s="765"/>
      <c r="GF2576" s="765"/>
      <c r="GG2576" s="765"/>
      <c r="GH2576" s="765"/>
      <c r="GI2576" s="765"/>
      <c r="GJ2576" s="765"/>
      <c r="GK2576" s="765"/>
      <c r="GL2576" s="765"/>
      <c r="GM2576" s="765"/>
      <c r="GN2576" s="765"/>
      <c r="GO2576" s="765"/>
      <c r="GP2576" s="765"/>
      <c r="GQ2576" s="765"/>
      <c r="GR2576" s="765"/>
      <c r="GS2576" s="765"/>
      <c r="GT2576" s="765"/>
      <c r="GU2576" s="765"/>
      <c r="GV2576" s="765"/>
      <c r="GW2576" s="765"/>
      <c r="GX2576" s="765"/>
      <c r="GY2576" s="765"/>
      <c r="GZ2576" s="765"/>
      <c r="HA2576" s="765"/>
      <c r="HB2576" s="765"/>
      <c r="HC2576" s="765"/>
      <c r="HD2576" s="765"/>
      <c r="HE2576" s="765"/>
      <c r="HF2576" s="765"/>
      <c r="HG2576" s="765"/>
      <c r="HH2576" s="765"/>
      <c r="HI2576" s="765"/>
      <c r="HJ2576" s="765"/>
      <c r="HK2576" s="765"/>
      <c r="HL2576" s="765"/>
      <c r="HM2576" s="765"/>
      <c r="HN2576" s="765"/>
      <c r="HO2576" s="765"/>
      <c r="HP2576" s="765"/>
      <c r="HQ2576" s="765"/>
      <c r="HR2576" s="765"/>
      <c r="HS2576" s="765"/>
      <c r="HT2576" s="765"/>
      <c r="HU2576" s="765"/>
      <c r="HV2576" s="765"/>
      <c r="HW2576" s="765"/>
      <c r="HX2576" s="765"/>
      <c r="HY2576" s="765"/>
      <c r="HZ2576" s="765"/>
      <c r="IA2576" s="765"/>
      <c r="IB2576" s="765"/>
      <c r="IC2576" s="765"/>
      <c r="ID2576" s="765"/>
      <c r="IE2576" s="765"/>
      <c r="IF2576" s="765"/>
      <c r="IG2576" s="765"/>
      <c r="IH2576" s="765"/>
      <c r="II2576" s="765"/>
      <c r="IJ2576" s="765"/>
      <c r="IK2576" s="765"/>
      <c r="IL2576" s="765"/>
      <c r="IM2576" s="765"/>
      <c r="IN2576" s="765"/>
      <c r="IO2576" s="765"/>
      <c r="IP2576" s="765"/>
      <c r="IQ2576" s="765"/>
      <c r="IR2576" s="765"/>
      <c r="IS2576" s="765"/>
    </row>
    <row r="2577" spans="1:32" s="773" customFormat="1">
      <c r="A2577" s="256"/>
      <c r="B2577" s="767" t="s">
        <v>22</v>
      </c>
      <c r="C2577" s="768"/>
      <c r="D2577" s="769"/>
      <c r="E2577" s="768"/>
      <c r="F2577" s="770">
        <f>SUM(F2564:F2576)</f>
        <v>0</v>
      </c>
      <c r="G2577" s="771"/>
      <c r="H2577" s="772"/>
      <c r="I2577" s="772"/>
      <c r="J2577" s="772"/>
      <c r="K2577" s="772"/>
      <c r="L2577" s="772"/>
      <c r="M2577" s="772"/>
      <c r="N2577" s="772"/>
      <c r="O2577" s="772"/>
      <c r="P2577" s="772"/>
      <c r="Q2577" s="772"/>
      <c r="R2577" s="772"/>
      <c r="S2577" s="772"/>
      <c r="T2577" s="772"/>
      <c r="U2577" s="772"/>
      <c r="V2577" s="772"/>
      <c r="W2577" s="772"/>
      <c r="X2577" s="772"/>
      <c r="Y2577" s="772"/>
      <c r="Z2577" s="772"/>
      <c r="AA2577" s="772"/>
      <c r="AB2577" s="772"/>
      <c r="AC2577" s="772"/>
      <c r="AD2577" s="772"/>
      <c r="AE2577" s="772"/>
      <c r="AF2577" s="772"/>
    </row>
    <row r="2578" spans="1:32" ht="14.25" customHeight="1">
      <c r="A2578" s="774"/>
      <c r="B2578" s="775"/>
      <c r="C2578" s="776"/>
      <c r="D2578" s="777"/>
      <c r="E2578" s="778"/>
      <c r="F2578" s="779"/>
    </row>
    <row r="2579" spans="1:32">
      <c r="A2579" s="780"/>
      <c r="B2579" s="781" t="s">
        <v>1112</v>
      </c>
      <c r="C2579" s="782"/>
      <c r="D2579" s="783"/>
      <c r="E2579" s="784"/>
      <c r="F2579" s="785">
        <f>+F2577+F2562</f>
        <v>0</v>
      </c>
      <c r="H2579" s="261"/>
    </row>
    <row r="2580" spans="1:32">
      <c r="A2580" s="723"/>
      <c r="B2580" s="716"/>
      <c r="C2580" s="718"/>
      <c r="D2580" s="719"/>
      <c r="E2580" s="720"/>
      <c r="F2580" s="721"/>
    </row>
    <row r="2581" spans="1:32">
      <c r="A2581" s="786"/>
      <c r="B2581" s="787"/>
      <c r="C2581" s="788"/>
      <c r="D2581" s="789"/>
      <c r="E2581" s="790"/>
      <c r="F2581" s="790"/>
    </row>
    <row r="2582" spans="1:32">
      <c r="A2582" s="786"/>
      <c r="B2582" s="787"/>
      <c r="C2582" s="788"/>
      <c r="D2582" s="789"/>
      <c r="E2582" s="790"/>
      <c r="F2582" s="790"/>
    </row>
    <row r="2583" spans="1:32">
      <c r="A2583" s="321"/>
      <c r="B2583" s="321"/>
      <c r="C2583" s="791"/>
      <c r="D2583" s="792"/>
      <c r="E2583" s="793"/>
      <c r="F2583" s="791"/>
    </row>
    <row r="2585" spans="1:32">
      <c r="B2585" s="258"/>
      <c r="C2585" s="258"/>
      <c r="D2585" s="258"/>
      <c r="E2585" s="258"/>
    </row>
    <row r="2586" spans="1:32">
      <c r="B2586" s="258"/>
      <c r="C2586" s="258"/>
      <c r="D2586" s="258"/>
      <c r="E2586" s="258"/>
    </row>
    <row r="2587" spans="1:32">
      <c r="B2587" s="259"/>
      <c r="C2587" s="259"/>
      <c r="D2587" s="259"/>
      <c r="E2587" s="259"/>
    </row>
  </sheetData>
  <sheetProtection algorithmName="SHA-512" hashValue="ScozE/iThypdcJpEVnSnm+r79w4vgv+4txRbn3MpIqSxybEhH3zMyObLSx7BUKatEjJe8VdpnkFtUfh8plOsHw==" saltValue="GhlDXj9FJ7hnJX2J65VPKQ==" spinCount="100000" sheet="1" objects="1" scenarios="1"/>
  <mergeCells count="11">
    <mergeCell ref="A1:F1"/>
    <mergeCell ref="A2:F2"/>
    <mergeCell ref="A3:F3"/>
    <mergeCell ref="A4:F4"/>
    <mergeCell ref="A6:B6"/>
    <mergeCell ref="B2585:E2585"/>
    <mergeCell ref="B2586:E2586"/>
    <mergeCell ref="B2587:E2587"/>
    <mergeCell ref="A7:F7"/>
    <mergeCell ref="B2439:B2440"/>
    <mergeCell ref="A10:F10"/>
  </mergeCells>
  <printOptions horizontalCentered="1"/>
  <pageMargins left="0.19685039370078741" right="0.19685039370078741" top="0.74803149606299213" bottom="0.74803149606299213" header="0.19685039370078741" footer="0.59055118110236227"/>
  <pageSetup scale="91" orientation="portrait" r:id="rId1"/>
  <headerFooter>
    <oddFooter>&amp;C&amp;P/&amp;N</oddFooter>
  </headerFooter>
  <rowBreaks count="63" manualBreakCount="63">
    <brk id="57" max="5" man="1"/>
    <brk id="97" max="5" man="1"/>
    <brk id="135" max="5" man="1"/>
    <brk id="178" max="5" man="1"/>
    <brk id="222" max="5" man="1"/>
    <brk id="266" max="5" man="1"/>
    <brk id="308" max="5" man="1"/>
    <brk id="347" max="5" man="1"/>
    <brk id="395" max="5" man="1"/>
    <brk id="434" max="5" man="1"/>
    <brk id="473" max="5" man="1"/>
    <brk id="513" max="5" man="1"/>
    <brk id="554" max="5" man="1"/>
    <brk id="599" max="5" man="1"/>
    <brk id="645" max="5" man="1"/>
    <brk id="682" max="5" man="1"/>
    <brk id="729" max="5" man="1"/>
    <brk id="771" max="5" man="1"/>
    <brk id="812" max="5" man="1"/>
    <brk id="852" max="5" man="1"/>
    <brk id="895" max="5" man="1"/>
    <brk id="941" max="5" man="1"/>
    <brk id="984" max="5" man="1"/>
    <brk id="1024" max="5" man="1"/>
    <brk id="1064" max="5" man="1"/>
    <brk id="1108" max="5" man="1"/>
    <brk id="1149" max="5" man="1"/>
    <brk id="1191" max="5" man="1"/>
    <brk id="1236" max="5" man="1"/>
    <brk id="1280" max="5" man="1"/>
    <brk id="1319" max="5" man="1"/>
    <brk id="1360" max="5" man="1"/>
    <brk id="1404" max="5" man="1"/>
    <brk id="1444" max="5" man="1"/>
    <brk id="1485" max="5" man="1"/>
    <brk id="1530" max="5" man="1"/>
    <brk id="1575" max="5" man="1"/>
    <brk id="1616" max="5" man="1"/>
    <brk id="1656" max="5" man="1"/>
    <brk id="1699" max="5" man="1"/>
    <brk id="1743" max="5" man="1"/>
    <brk id="1780" max="5" man="1"/>
    <brk id="1821" max="5" man="1"/>
    <brk id="1865" max="5" man="1"/>
    <brk id="1911" max="5" man="1"/>
    <brk id="1953" max="5" man="1"/>
    <brk id="2031" max="5" man="1"/>
    <brk id="2071" max="5" man="1"/>
    <brk id="2113" max="5" man="1"/>
    <brk id="2157" max="5" man="1"/>
    <brk id="2203" max="5" man="1"/>
    <brk id="2242" max="5" man="1"/>
    <brk id="2301" max="5" man="1"/>
    <brk id="2311" max="5" man="1"/>
    <brk id="2321" max="5" man="1"/>
    <brk id="2331" max="5" man="1"/>
    <brk id="2342" max="5" man="1"/>
    <brk id="2366" max="5" man="1"/>
    <brk id="2398" max="5" man="1"/>
    <brk id="2430" max="5" man="1"/>
    <brk id="2469" max="5" man="1"/>
    <brk id="2508" max="5" man="1"/>
    <brk id="2546" max="5" man="1"/>
  </rowBreaks>
  <ignoredErrors>
    <ignoredError sqref="F2159 F1294 F1941" unlockedFormula="1"/>
    <ignoredError sqref="F1923:F1931 F1921" evalError="1"/>
    <ignoredError sqref="F2361 F2435 F781 F1404 F2405 F2038"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ACUEDUCTO</vt:lpstr>
      <vt:lpstr>ALC. LUPERON</vt:lpstr>
      <vt:lpstr>ACUEDUCTO!Área_de_impresión</vt:lpstr>
      <vt:lpstr>'ALC. LUPERON'!Área_de_impresión</vt:lpstr>
      <vt:lpstr>ACUEDUCTO!Títulos_a_imprimir</vt:lpstr>
      <vt:lpstr>'ALC. LUPERON'!Títulos_a_imprimir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Ruth Esther Castillo Beltrán</dc:creator>
  <cp:lastModifiedBy>Gustavo Adolfo Lemoine Cabreja</cp:lastModifiedBy>
  <cp:lastPrinted>2025-12-09T18:57:45Z</cp:lastPrinted>
  <dcterms:created xsi:type="dcterms:W3CDTF">2008-12-18T14:18:57Z</dcterms:created>
  <dcterms:modified xsi:type="dcterms:W3CDTF">2025-12-19T14:38:35Z</dcterms:modified>
</cp:coreProperties>
</file>