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tros ordenadores\Mi PC\OneDrive - INAPA\Escritorio G.L. (Usar)\Gustavo Lemoine\Direccion de Ingenieria G.L\Proyectos\Ac. Comendador - El LLano\Contratacion\"/>
    </mc:Choice>
  </mc:AlternateContent>
  <bookViews>
    <workbookView xWindow="0" yWindow="0" windowWidth="28800" windowHeight="11580"/>
  </bookViews>
  <sheets>
    <sheet name="PRESUPUESTO (2)" sheetId="1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 localSheetId="0">[1]M.O.!#REF!</definedName>
    <definedName name="\">[1]M.O.!#REF!</definedName>
    <definedName name="\a" localSheetId="0">#REF!</definedName>
    <definedName name="\a">#REF!</definedName>
    <definedName name="\b" localSheetId="0">[2]PRESUPUESTO!#REF!</definedName>
    <definedName name="\b">[2]PRESUPUESTO!#REF!</definedName>
    <definedName name="\c">#N/A</definedName>
    <definedName name="\d">#N/A</definedName>
    <definedName name="\f" localSheetId="0">[2]PRESUPUESTO!#REF!</definedName>
    <definedName name="\f">[2]PRESUPUESTO!#REF!</definedName>
    <definedName name="\i" localSheetId="0">[2]PRESUPUESTO!#REF!</definedName>
    <definedName name="\i">[2]PRESUPUESTO!#REF!</definedName>
    <definedName name="\m" localSheetId="0">[2]PRESUPUESTO!#REF!</definedName>
    <definedName name="\m">[2]PRESUPUESTO!#REF!</definedName>
    <definedName name="\o" localSheetId="0">#REF!</definedName>
    <definedName name="\o">#REF!</definedName>
    <definedName name="\p" localSheetId="0">#REF!</definedName>
    <definedName name="\p">#REF!</definedName>
    <definedName name="\q" localSheetId="0">#REF!</definedName>
    <definedName name="\q">#REF!</definedName>
    <definedName name="\S" localSheetId="0">#REF!</definedName>
    <definedName name="\S">#REF!</definedName>
    <definedName name="\w" localSheetId="0">#REF!</definedName>
    <definedName name="\w">#REF!</definedName>
    <definedName name="\z" localSheetId="0">[2]PRESUPUESTO!#REF!</definedName>
    <definedName name="\z">[2]PRESUPUESTO!#REF!</definedName>
    <definedName name="_______________ZC1" localSheetId="0">#REF!</definedName>
    <definedName name="_______________ZC1">#REF!</definedName>
    <definedName name="_______________ZE1" localSheetId="0">#REF!</definedName>
    <definedName name="_______________ZE1">#REF!</definedName>
    <definedName name="_______________ZE2" localSheetId="0">#REF!</definedName>
    <definedName name="_______________ZE2">#REF!</definedName>
    <definedName name="_______________ZE3" localSheetId="0">#REF!</definedName>
    <definedName name="_______________ZE3">#REF!</definedName>
    <definedName name="_______________ZE4" localSheetId="0">#REF!</definedName>
    <definedName name="_______________ZE4">#REF!</definedName>
    <definedName name="_______________ZE5" localSheetId="0">#REF!</definedName>
    <definedName name="_______________ZE5">#REF!</definedName>
    <definedName name="_______________ZE6" localSheetId="0">#REF!</definedName>
    <definedName name="_______________ZE6">#REF!</definedName>
    <definedName name="______________ZC1" localSheetId="0">#REF!</definedName>
    <definedName name="______________ZC1">#REF!</definedName>
    <definedName name="______________ZE1" localSheetId="0">#REF!</definedName>
    <definedName name="______________ZE1">#REF!</definedName>
    <definedName name="______________ZE2" localSheetId="0">#REF!</definedName>
    <definedName name="______________ZE2">#REF!</definedName>
    <definedName name="______________ZE3" localSheetId="0">#REF!</definedName>
    <definedName name="______________ZE3">#REF!</definedName>
    <definedName name="______________ZE4" localSheetId="0">#REF!</definedName>
    <definedName name="______________ZE4">#REF!</definedName>
    <definedName name="______________ZE5" localSheetId="0">#REF!</definedName>
    <definedName name="______________ZE5">#REF!</definedName>
    <definedName name="______________ZE6" localSheetId="0">#REF!</definedName>
    <definedName name="______________ZE6">#REF!</definedName>
    <definedName name="_____________ZC1" localSheetId="0">#REF!</definedName>
    <definedName name="_____________ZC1">#REF!</definedName>
    <definedName name="_____________ZE1" localSheetId="0">#REF!</definedName>
    <definedName name="_____________ZE1">#REF!</definedName>
    <definedName name="_____________ZE2" localSheetId="0">#REF!</definedName>
    <definedName name="_____________ZE2">#REF!</definedName>
    <definedName name="_____________ZE3" localSheetId="0">#REF!</definedName>
    <definedName name="_____________ZE3">#REF!</definedName>
    <definedName name="_____________ZE4" localSheetId="0">#REF!</definedName>
    <definedName name="_____________ZE4">#REF!</definedName>
    <definedName name="_____________ZE5" localSheetId="0">#REF!</definedName>
    <definedName name="_____________ZE5">#REF!</definedName>
    <definedName name="_____________ZE6" localSheetId="0">#REF!</definedName>
    <definedName name="_____________ZE6">#REF!</definedName>
    <definedName name="____________ZC1" localSheetId="0">#REF!</definedName>
    <definedName name="____________ZC1">#REF!</definedName>
    <definedName name="____________ZE1" localSheetId="0">#REF!</definedName>
    <definedName name="____________ZE1">#REF!</definedName>
    <definedName name="____________ZE2" localSheetId="0">#REF!</definedName>
    <definedName name="____________ZE2">#REF!</definedName>
    <definedName name="____________ZE3" localSheetId="0">#REF!</definedName>
    <definedName name="____________ZE3">#REF!</definedName>
    <definedName name="____________ZE4" localSheetId="0">#REF!</definedName>
    <definedName name="____________ZE4">#REF!</definedName>
    <definedName name="____________ZE5" localSheetId="0">#REF!</definedName>
    <definedName name="____________ZE5">#REF!</definedName>
    <definedName name="____________ZE6" localSheetId="0">#REF!</definedName>
    <definedName name="____________ZE6">#REF!</definedName>
    <definedName name="___________ZC1" localSheetId="0">#REF!</definedName>
    <definedName name="___________ZC1">#REF!</definedName>
    <definedName name="___________ZE1" localSheetId="0">#REF!</definedName>
    <definedName name="___________ZE1">#REF!</definedName>
    <definedName name="___________ZE2" localSheetId="0">#REF!</definedName>
    <definedName name="___________ZE2">#REF!</definedName>
    <definedName name="___________ZE3" localSheetId="0">#REF!</definedName>
    <definedName name="___________ZE3">#REF!</definedName>
    <definedName name="___________ZE4" localSheetId="0">#REF!</definedName>
    <definedName name="___________ZE4">#REF!</definedName>
    <definedName name="___________ZE5" localSheetId="0">#REF!</definedName>
    <definedName name="___________ZE5">#REF!</definedName>
    <definedName name="___________ZE6" localSheetId="0">#REF!</definedName>
    <definedName name="___________ZE6">#REF!</definedName>
    <definedName name="__________ZC1" localSheetId="0">#REF!</definedName>
    <definedName name="__________ZC1">#REF!</definedName>
    <definedName name="__________ZE1" localSheetId="0">#REF!</definedName>
    <definedName name="__________ZE1">#REF!</definedName>
    <definedName name="__________ZE2" localSheetId="0">#REF!</definedName>
    <definedName name="__________ZE2">#REF!</definedName>
    <definedName name="__________ZE3" localSheetId="0">#REF!</definedName>
    <definedName name="__________ZE3">#REF!</definedName>
    <definedName name="__________ZE4" localSheetId="0">#REF!</definedName>
    <definedName name="__________ZE4">#REF!</definedName>
    <definedName name="__________ZE5" localSheetId="0">#REF!</definedName>
    <definedName name="__________ZE5">#REF!</definedName>
    <definedName name="__________ZE6" localSheetId="0">#REF!</definedName>
    <definedName name="__________ZE6">#REF!</definedName>
    <definedName name="_________VOL1" localSheetId="0" hidden="1">#REF!</definedName>
    <definedName name="_________VOL1" hidden="1">#REF!</definedName>
    <definedName name="_________ZC1" localSheetId="0">#REF!</definedName>
    <definedName name="_________ZC1">#REF!</definedName>
    <definedName name="_________ZE1" localSheetId="0">#REF!</definedName>
    <definedName name="_________ZE1">#REF!</definedName>
    <definedName name="_________ZE2" localSheetId="0">#REF!</definedName>
    <definedName name="_________ZE2">#REF!</definedName>
    <definedName name="_________ZE3" localSheetId="0">#REF!</definedName>
    <definedName name="_________ZE3">#REF!</definedName>
    <definedName name="_________ZE4" localSheetId="0">#REF!</definedName>
    <definedName name="_________ZE4">#REF!</definedName>
    <definedName name="_________ZE5" localSheetId="0">#REF!</definedName>
    <definedName name="_________ZE5">#REF!</definedName>
    <definedName name="_________ZE6" localSheetId="0">#REF!</definedName>
    <definedName name="_________ZE6">#REF!</definedName>
    <definedName name="________F" localSheetId="0">#REF!</definedName>
    <definedName name="________F">#REF!</definedName>
    <definedName name="________PAG1" localSheetId="0">#REF!</definedName>
    <definedName name="________PAG1">#REF!</definedName>
    <definedName name="________VOL1" localSheetId="0" hidden="1">#REF!</definedName>
    <definedName name="________VOL1" hidden="1">#REF!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F" localSheetId="0">#REF!</definedName>
    <definedName name="_______F">#REF!</definedName>
    <definedName name="_______PAG1" localSheetId="0">#REF!</definedName>
    <definedName name="_______PAG1">#REF!</definedName>
    <definedName name="_______VOL1" localSheetId="0" hidden="1">#REF!</definedName>
    <definedName name="_______VOL1" hidden="1">#REF!</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PAG1" localSheetId="0">#REF!</definedName>
    <definedName name="______PAG1">#REF!</definedName>
    <definedName name="______VOL1" localSheetId="0" hidden="1">#REF!</definedName>
    <definedName name="______VOL1" hidden="1">#REF!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PAG1" localSheetId="0">#REF!</definedName>
    <definedName name="_____PAG1">#REF!</definedName>
    <definedName name="_____VOL1" localSheetId="0" hidden="1">#REF!</definedName>
    <definedName name="_____VOL1" hidden="1">#REF!</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MZ1155">[3]Mezcla!$F$37</definedName>
    <definedName name="____PAG1" localSheetId="0">#REF!</definedName>
    <definedName name="____PAG1">#REF!</definedName>
    <definedName name="____VOL1" localSheetId="0" hidden="1">#REF!</definedName>
    <definedName name="____VOL1" hidden="1">#REF!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hor280">[4]Analisis!$D$63</definedName>
    <definedName name="___PAG1" localSheetId="0">#REF!</definedName>
    <definedName name="___PAG1">#REF!</definedName>
    <definedName name="___pu5">[5]Sheet5!$E:$E</definedName>
    <definedName name="___VOL1" localSheetId="0" hidden="1">#REF!</definedName>
    <definedName name="___VOL1" hidden="1">#REF!</definedName>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123Graph_A" localSheetId="0" hidden="1">[6]A!#REF!</definedName>
    <definedName name="__123Graph_A" hidden="1">[6]A!#REF!</definedName>
    <definedName name="__123Graph_AGraph2" localSheetId="0" hidden="1">[7]G.G!#REF!</definedName>
    <definedName name="__123Graph_AGraph2" hidden="1">[7]G.G!#REF!</definedName>
    <definedName name="__123Graph_B" localSheetId="0" hidden="1">[6]A!#REF!</definedName>
    <definedName name="__123Graph_B" hidden="1">[6]A!#REF!</definedName>
    <definedName name="__123Graph_C" localSheetId="0" hidden="1">[6]A!#REF!</definedName>
    <definedName name="__123Graph_C" hidden="1">[6]A!#REF!</definedName>
    <definedName name="__123Graph_D" localSheetId="0" hidden="1">[6]A!#REF!</definedName>
    <definedName name="__123Graph_D" hidden="1">[6]A!#REF!</definedName>
    <definedName name="__123Graph_E" localSheetId="0" hidden="1">[6]A!#REF!</definedName>
    <definedName name="__123Graph_E" hidden="1">[6]A!#REF!</definedName>
    <definedName name="__123Graph_F" localSheetId="0" hidden="1">[6]A!#REF!</definedName>
    <definedName name="__123Graph_F" hidden="1">[6]A!#REF!</definedName>
    <definedName name="__123Graph_X" localSheetId="0" hidden="1">[7]G.G!#REF!</definedName>
    <definedName name="__123Graph_X" hidden="1">[7]G.G!#REF!</definedName>
    <definedName name="__F" localSheetId="0">#REF!</definedName>
    <definedName name="__F">#REF!</definedName>
    <definedName name="__hor210">'[8]anal term'!$G$1512</definedName>
    <definedName name="__IntlFixup" hidden="1">TRUE</definedName>
    <definedName name="__PAG1" localSheetId="0">#REF!</definedName>
    <definedName name="__PAG1">#REF!</definedName>
    <definedName name="__pu5">[9]Sheet5!$E:$E</definedName>
    <definedName name="__REALIZADO" localSheetId="0">#REF!</definedName>
    <definedName name="__REALIZAD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VOL1" localSheetId="0" hidden="1">#REF!</definedName>
    <definedName name="__VOL1" hidden="1">#REF!</definedName>
    <definedName name="__ZC1" localSheetId="0">#REF!</definedName>
    <definedName name="__ZC1">#REF!</definedName>
    <definedName name="__ZC1_8" localSheetId="0">#REF!</definedName>
    <definedName name="__ZC1_8">#REF!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00_RESUMEN" localSheetId="0">#REF!</definedName>
    <definedName name="_00_RESUMEN">#REF!</definedName>
    <definedName name="_01_Guadalupe" localSheetId="0">#REF!</definedName>
    <definedName name="_01_Guadalupe">#REF!</definedName>
    <definedName name="_02_Amarilla" localSheetId="0">#REF!</definedName>
    <definedName name="_02_Amarilla">#REF!</definedName>
    <definedName name="_03_Cocha" localSheetId="0">#REF!</definedName>
    <definedName name="_03_Cocha">#REF!</definedName>
    <definedName name="_04_Minadores" localSheetId="0">#REF!</definedName>
    <definedName name="_04_Minadores">#REF!</definedName>
    <definedName name="_05_Cabeno" localSheetId="0">#REF!</definedName>
    <definedName name="_05_Cabeno">#REF!</definedName>
    <definedName name="_06_Recodo" localSheetId="0">#REF!</definedName>
    <definedName name="_06_Recodo">#REF!</definedName>
    <definedName name="_07_Chingual" localSheetId="0">#REF!</definedName>
    <definedName name="_07_Chingual">#REF!</definedName>
    <definedName name="_08_Jordán" localSheetId="0">#REF!</definedName>
    <definedName name="_08_Jordán">#REF!</definedName>
    <definedName name="_09_Sabaleta" localSheetId="0">#REF!</definedName>
    <definedName name="_09_Sabaleta">#REF!</definedName>
    <definedName name="_1">#N/A</definedName>
    <definedName name="_1_6">NA()</definedName>
    <definedName name="_10_Chongo" localSheetId="0">#REF!</definedName>
    <definedName name="_10_Chongo">#REF!</definedName>
    <definedName name="_11_Mariachi" localSheetId="0">#REF!</definedName>
    <definedName name="_11_Mariachi">#REF!</definedName>
    <definedName name="_12_Chispa" localSheetId="0">#REF!</definedName>
    <definedName name="_12_Chispa">#REF!</definedName>
    <definedName name="_13_Bijagual" localSheetId="0">#REF!</definedName>
    <definedName name="_13_Bijagual">#REF!</definedName>
    <definedName name="_14_Bicundo" localSheetId="0">#REF!</definedName>
    <definedName name="_14_Bicundo">#REF!</definedName>
    <definedName name="_15_Juntas" localSheetId="0">#REF!</definedName>
    <definedName name="_15_Juntas">#REF!</definedName>
    <definedName name="_16_Industria" localSheetId="0">#REF!</definedName>
    <definedName name="_16_Industria">#REF!</definedName>
    <definedName name="_17_Palmar" localSheetId="0">#REF!</definedName>
    <definedName name="_17_Palmar">#REF!</definedName>
    <definedName name="_18_Sucio" localSheetId="0">#REF!</definedName>
    <definedName name="_18_Sucio">#REF!</definedName>
    <definedName name="_20_0_S" localSheetId="0" hidden="1">'[10]#¡REF'!#REF!</definedName>
    <definedName name="_20_0_S" hidden="1">'[10]#¡REF'!#REF!</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abc" localSheetId="0" hidden="1">'[11]ANALISIS STO DGO'!#REF!</definedName>
    <definedName name="_abc" hidden="1">'[11]ANALISIS STO DGO'!#REF!</definedName>
    <definedName name="_ana" localSheetId="0" hidden="1">'[11]ANALISIS STO DGO'!#REF!</definedName>
    <definedName name="_ana" hidden="1">'[11]ANALISIS STO DGO'!#REF!</definedName>
    <definedName name="_Ana1" localSheetId="0" hidden="1">'[11]ANALISIS STO DGO'!#REF!</definedName>
    <definedName name="_Ana1" hidden="1">'[11]ANALISIS STO DGO'!#REF!</definedName>
    <definedName name="_Ana2" localSheetId="0" hidden="1">'[11]ANALISIS STO DGO'!#REF!</definedName>
    <definedName name="_Ana2" hidden="1">'[11]ANALISIS STO DGO'!#REF!</definedName>
    <definedName name="_b" localSheetId="0">#REF!</definedName>
    <definedName name="_b">#REF!</definedName>
    <definedName name="_b_6" localSheetId="0">#REF!</definedName>
    <definedName name="_b_6">#REF!</definedName>
    <definedName name="_c">NA()</definedName>
    <definedName name="_CAL50">[12]insumo!$D$11</definedName>
    <definedName name="_d">NA()</definedName>
    <definedName name="_ere" localSheetId="0" hidden="1">'[13]ANALISIS STO DGO'!#REF!</definedName>
    <definedName name="_ere" hidden="1">'[13]ANALISIS STO DGO'!#REF!</definedName>
    <definedName name="_F" localSheetId="0">#REF!</definedName>
    <definedName name="_F">#REF!</definedName>
    <definedName name="_f_6" localSheetId="0">#REF!</definedName>
    <definedName name="_f_6">#REF!</definedName>
    <definedName name="_FER90" localSheetId="0">#REF!</definedName>
    <definedName name="_FER90">#REF!</definedName>
    <definedName name="_Fill" localSheetId="0" hidden="1">#REF!</definedName>
    <definedName name="_Fill" hidden="1">#REF!</definedName>
    <definedName name="_xlnm._FilterDatabase" localSheetId="0" hidden="1">'PRESUPUESTO (2)'!$A$10:$F$1557</definedName>
    <definedName name="_xlnm._FilterDatabase" hidden="1">'[14]46W9'!#REF!</definedName>
    <definedName name="_FIN50" localSheetId="0">#REF!</definedName>
    <definedName name="_FIN50">#REF!</definedName>
    <definedName name="_fko5" localSheetId="0" hidden="1">'[11]ANALISIS STO DGO'!#REF!</definedName>
    <definedName name="_fko5" hidden="1">'[11]ANALISIS STO DGO'!#REF!</definedName>
    <definedName name="_fskj" localSheetId="0" hidden="1">'[11]ANALISIS STO DGO'!#REF!</definedName>
    <definedName name="_fskj" hidden="1">'[11]ANALISIS STO DGO'!#REF!</definedName>
    <definedName name="_gfsdog" localSheetId="0" hidden="1">'[11]ANALISIS STO DGO'!#REF!</definedName>
    <definedName name="_gfsdog" hidden="1">'[11]ANALISIS STO DGO'!#REF!</definedName>
    <definedName name="_hor210">'[8]anal term'!$G$1512</definedName>
    <definedName name="_i" localSheetId="0">#REF!</definedName>
    <definedName name="_i">#REF!</definedName>
    <definedName name="_i_6" localSheetId="0">#REF!</definedName>
    <definedName name="_i_6">#REF!</definedName>
    <definedName name="_Iros" localSheetId="0" hidden="1">'[11]ANALISIS STO DGO'!#REF!</definedName>
    <definedName name="_Iros" hidden="1">'[11]ANALISIS STO DGO'!#REF!</definedName>
    <definedName name="_jkeu" localSheetId="0" hidden="1">'[11]ANALISIS STO DGO'!#REF!</definedName>
    <definedName name="_jkeu" hidden="1">'[11]ANALISIS STO DGO'!#REF!</definedName>
    <definedName name="_key" localSheetId="0" hidden="1">'[13]ANALISIS STO DGO'!#REF!</definedName>
    <definedName name="_key" hidden="1">'[13]ANALISIS STO DGO'!#REF!</definedName>
    <definedName name="_Key1" localSheetId="0" hidden="1">#REF!</definedName>
    <definedName name="_Key1" hidden="1">#REF!</definedName>
    <definedName name="_key11411111111111111111111111" localSheetId="0" hidden="1">#REF!</definedName>
    <definedName name="_key11411111111111111111111111" hidden="1">#REF!</definedName>
    <definedName name="_Key2" localSheetId="0" hidden="1">#REF!</definedName>
    <definedName name="_Key2" hidden="1">#REF!</definedName>
    <definedName name="_Key3" localSheetId="0" hidden="1">'[11]ANALISIS STO DGO'!#REF!</definedName>
    <definedName name="_Key3" hidden="1">'[11]ANALISIS STO DGO'!#REF!</definedName>
    <definedName name="_key5" localSheetId="0" hidden="1">'[15]ANALISIS STO DGO'!#REF!</definedName>
    <definedName name="_key5" hidden="1">'[15]ANALISIS STO DGO'!#REF!</definedName>
    <definedName name="_kEYYA" localSheetId="0" hidden="1">'[16]ANALISIS STO DGO'!#REF!</definedName>
    <definedName name="_kEYYA" hidden="1">'[16]ANALISIS STO DGO'!#REF!</definedName>
    <definedName name="_kfe" localSheetId="0" hidden="1">'[11]ANALISIS STO DGO'!#REF!</definedName>
    <definedName name="_kfe" hidden="1">'[11]ANALISIS STO DGO'!#REF!</definedName>
    <definedName name="_kfre" localSheetId="0" hidden="1">'[11]ANALISIS STO DGO'!#REF!</definedName>
    <definedName name="_kfre" hidden="1">'[11]ANALISIS STO DGO'!#REF!</definedName>
    <definedName name="_m" localSheetId="0">#REF!</definedName>
    <definedName name="_m">#REF!</definedName>
    <definedName name="_m_6" localSheetId="0">#REF!</definedName>
    <definedName name="_m_6">#REF!</definedName>
    <definedName name="_MAAL">[17]MOJornal!$D$31</definedName>
    <definedName name="_mario" localSheetId="0" hidden="1">'[11]ANALISIS STO DGO'!#REF!</definedName>
    <definedName name="_mario" hidden="1">'[11]ANALISIS STO DGO'!#REF!</definedName>
    <definedName name="_MatInverse_In" localSheetId="0" hidden="1">#REF!</definedName>
    <definedName name="_MatInverse_In" hidden="1">#REF!</definedName>
    <definedName name="_MatInverse_In1" localSheetId="0" hidden="1">#REF!</definedName>
    <definedName name="_MatInverse_In1" hidden="1">#REF!</definedName>
    <definedName name="_MATiNVERSE_INN" localSheetId="0" hidden="1">#REF!</definedName>
    <definedName name="_MATiNVERSE_INN" hidden="1">#REF!</definedName>
    <definedName name="_mnb" localSheetId="0" hidden="1">'[11]ANALISIS STO DGO'!#REF!</definedName>
    <definedName name="_mnb" hidden="1">'[11]ANALISIS STO DGO'!#REF!</definedName>
    <definedName name="_Mont" localSheetId="0" hidden="1">'[11]ANALISIS STO DGO'!#REF!</definedName>
    <definedName name="_Mont" hidden="1">'[11]ANALISIS STO DGO'!#REF!</definedName>
    <definedName name="_MOV02" localSheetId="0">#REF!</definedName>
    <definedName name="_MOV02">#REF!</definedName>
    <definedName name="_MOV03" localSheetId="0">#REF!</definedName>
    <definedName name="_MOV03">#REF!</definedName>
    <definedName name="_MUR100" localSheetId="0">#REF!</definedName>
    <definedName name="_MUR100">#REF!</definedName>
    <definedName name="_MUR12" localSheetId="0">#REF!</definedName>
    <definedName name="_MUR12">#REF!</definedName>
    <definedName name="_MUR14" localSheetId="0">#REF!</definedName>
    <definedName name="_MUR14">#REF!</definedName>
    <definedName name="_MUR36" localSheetId="0">#REF!</definedName>
    <definedName name="_MUR36">#REF!</definedName>
    <definedName name="_MUR90" localSheetId="0">#REF!</definedName>
    <definedName name="_MUR90">#REF!</definedName>
    <definedName name="_MZ1155">[12]Mezcla!$G$37</definedName>
    <definedName name="_mz125" localSheetId="0">[12]Mezcla!#REF!</definedName>
    <definedName name="_mz125">[12]Mezcla!#REF!</definedName>
    <definedName name="_MZ13" localSheetId="0">[12]Mezcla!#REF!</definedName>
    <definedName name="_MZ13">[12]Mezcla!#REF!</definedName>
    <definedName name="_MZ14" localSheetId="0">[12]Mezcla!#REF!</definedName>
    <definedName name="_MZ14">[12]Mezcla!#REF!</definedName>
    <definedName name="_MZ17" localSheetId="0">[12]Mezcla!#REF!</definedName>
    <definedName name="_MZ17">[12]Mezcla!#REF!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Ofl5" localSheetId="0" hidden="1">'[11]ANALISIS STO DGO'!#REF!</definedName>
    <definedName name="_Ofl5" hidden="1">'[11]ANALISIS STO DGO'!#REF!</definedName>
    <definedName name="_OP2AL">[17]MOJornal!$D$51</definedName>
    <definedName name="_Order1" hidden="1">255</definedName>
    <definedName name="_Order2" hidden="1">255</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PAG1" localSheetId="0">#REF!</definedName>
    <definedName name="_PAG1">#REF!</definedName>
    <definedName name="_PAN101" localSheetId="0">#REF!</definedName>
    <definedName name="_PAN101">#REF!</definedName>
    <definedName name="_PAN11" localSheetId="0">#REF!</definedName>
    <definedName name="_PAN11">#REF!</definedName>
    <definedName name="_PAN36" localSheetId="0">#REF!</definedName>
    <definedName name="_PAN36">#REF!</definedName>
    <definedName name="_PAN51" localSheetId="0">#REF!</definedName>
    <definedName name="_PAN51">#REF!</definedName>
    <definedName name="_PAN71" localSheetId="0">#REF!</definedName>
    <definedName name="_PAN71">#REF!</definedName>
    <definedName name="_Parse_Out" localSheetId="0" hidden="1">'[18]7422CW00'!#REF!</definedName>
    <definedName name="_Parse_Out" hidden="1">'[18]7422CW00'!#REF!</definedName>
    <definedName name="_pedro" localSheetId="0" hidden="1">'[11]ANALISIS STO DGO'!#REF!</definedName>
    <definedName name="_pedro" hidden="1">'[11]ANALISIS STO DGO'!#REF!</definedName>
    <definedName name="_Per" localSheetId="0" hidden="1">'[11]ANALISIS STO DGO'!#REF!</definedName>
    <definedName name="_Per" hidden="1">'[11]ANALISIS STO DGO'!#REF!</definedName>
    <definedName name="_perto" localSheetId="0" hidden="1">'[11]ANALISIS STO DGO'!#REF!</definedName>
    <definedName name="_perto" hidden="1">'[11]ANALISIS STO DGO'!#REF!</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2">[19]analisis!$G$2477</definedName>
    <definedName name="_pl316">[19]analisis!$G$2513</definedName>
    <definedName name="_pl38">[19]analisis!$G$2486</definedName>
    <definedName name="_poer" localSheetId="0" hidden="1">'[11]ANALISIS STO DGO'!#REF!</definedName>
    <definedName name="_poer" hidden="1">'[11]ANALISIS STO DGO'!#REF!</definedName>
    <definedName name="_Port" localSheetId="0" hidden="1">'[11]ANALISIS STO DGO'!#REF!</definedName>
    <definedName name="_Port" hidden="1">'[11]ANALISIS STO DGO'!#REF!</definedName>
    <definedName name="_PTC110" localSheetId="0">#REF!</definedName>
    <definedName name="_PTC110">#REF!</definedName>
    <definedName name="_PTC220" localSheetId="0">#REF!</definedName>
    <definedName name="_PTC220">#REF!</definedName>
    <definedName name="_pu5">[20]Sheet5!$E:$E</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Regression_Int" hidden="1">1</definedName>
    <definedName name="_sogr" localSheetId="0" hidden="1">'[11]ANALISIS STO DGO'!#REF!</definedName>
    <definedName name="_sogr" hidden="1">'[11]ANALISIS STO DGO'!#REF!</definedName>
    <definedName name="_sor" localSheetId="0" hidden="1">'[11]ANALISIS STO DGO'!#REF!</definedName>
    <definedName name="_sor" hidden="1">'[11]ANALISIS STO DGO'!#REF!</definedName>
    <definedName name="_Sort" localSheetId="0" hidden="1">#REF!</definedName>
    <definedName name="_Sort" hidden="1">#REF!</definedName>
    <definedName name="_sr" localSheetId="0" hidden="1">'[11]ANALISIS STO DGO'!#REF!</definedName>
    <definedName name="_sr" hidden="1">'[11]ANALISIS STO DGO'!#REF!</definedName>
    <definedName name="_sum" localSheetId="0" hidden="1">'[11]ANALISIS STO DGO'!#REF!</definedName>
    <definedName name="_sum" hidden="1">'[11]ANALISIS STO DGO'!#REF!</definedName>
    <definedName name="_tax1" localSheetId="0">[21]Factura!#REF!</definedName>
    <definedName name="_tax1">[21]Factura!#REF!</definedName>
    <definedName name="_tax2" localSheetId="0">[21]Factura!#REF!</definedName>
    <definedName name="_tax2">[21]Factura!#REF!</definedName>
    <definedName name="_tax3" localSheetId="0">[21]Factura!#REF!</definedName>
    <definedName name="_tax3">[21]Factura!#REF!</definedName>
    <definedName name="_tax4" localSheetId="0">[21]Factura!#REF!</definedName>
    <definedName name="_tax4">[21]Factura!#REF!</definedName>
    <definedName name="_TC110" localSheetId="0">#REF!</definedName>
    <definedName name="_TC110">#REF!</definedName>
    <definedName name="_TC220" localSheetId="0">#REF!</definedName>
    <definedName name="_TC220">#REF!</definedName>
    <definedName name="_TCAL">[17]MOJornal!$D$63</definedName>
    <definedName name="_valvulas" localSheetId="0" hidden="1">'[11]ANALISIS STO DGO'!#REF!</definedName>
    <definedName name="_valvulas" hidden="1">'[11]ANALISIS STO DGO'!#REF!</definedName>
    <definedName name="_VAR38">[22]Precio!$F$11</definedName>
    <definedName name="_VOL1" localSheetId="0" hidden="1">#REF!</definedName>
    <definedName name="_VOL1" hidden="1">#REF!</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[23]PVC!#REF!</definedName>
    <definedName name="a">[23]PVC!#REF!</definedName>
    <definedName name="A.I.US" localSheetId="0">[24]Resumen!#REF!</definedName>
    <definedName name="A.I.US">[24]Resumen!#REF!</definedName>
    <definedName name="A_1" hidden="1">{#N/A,#N/A,FALSE,"Planilha";#N/A,#N/A,FALSE,"Resumo";#N/A,#N/A,FALSE,"Fisico";#N/A,#N/A,FALSE,"Financeiro";#N/A,#N/A,FALSE,"Financeiro"}</definedName>
    <definedName name="a_10" localSheetId="0">#REF!</definedName>
    <definedName name="a_10">#REF!</definedName>
    <definedName name="a_11" localSheetId="0">#REF!</definedName>
    <definedName name="a_11">#REF!</definedName>
    <definedName name="A_2" hidden="1">{#N/A,#N/A,FALSE,"Planilha";#N/A,#N/A,FALSE,"Resumo";#N/A,#N/A,FALSE,"Fisico";#N/A,#N/A,FALSE,"Financeiro";#N/A,#N/A,FALSE,"Financeiro"}</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[25]M.O.!#REF!</definedName>
    <definedName name="AA">[25]M.O.!#REF!</definedName>
    <definedName name="aa_3">"$#REF!.$B$109"</definedName>
    <definedName name="AAG">[22]Precio!$F$20</definedName>
    <definedName name="Abrazadera_tensoras_c_tornillo_1_1_2">[26]Insumos!$G$199</definedName>
    <definedName name="Abrazadera_tensoras_c_tornillo_3">[26]Insumos!$G$198</definedName>
    <definedName name="AC">[12]insumo!$D$4</definedName>
    <definedName name="AC38G40">'[27]LISTADO INSUMOS DEL 2000'!$I$29</definedName>
    <definedName name="ACARREO_ADICIONAL_MATERIAL_DE_PRESTAMO_10_KM">'[26]Param.eq pesado'!$F$969</definedName>
    <definedName name="Acarreo_asfalto_por_tarifa_a_barahona">[26]Insumos!$G$567</definedName>
    <definedName name="Acarreo_de_material_a_5_km">'[26]Análisis grales'!$F$2643</definedName>
    <definedName name="Acarreo_de_material_de_Base_a_17_Km">'[26]Análisis grales'!$F$3427</definedName>
    <definedName name="Acarreo_de_material_de_prestamo_a_14_km">'[26]Análisis grales'!$F$2609</definedName>
    <definedName name="Acarreo_excavacion_a_15_km">'[26]Análisis grales'!$F$2336</definedName>
    <definedName name="Acarreo_interno_de_acero__D_100_mts_A_PIE">'[26]Análisis grales'!$F$2769</definedName>
    <definedName name="Acarreo_interno_de_acero__D_250_mts_en_verja">'[26]Análisis grales'!$F$2669</definedName>
    <definedName name="Acarreo_interno_de_bloques__para_verja">'[26]Análisis grales'!$F$2648</definedName>
    <definedName name="Acarreo_interno_de_cemento__D_250_mts_en_verja">'[26]Análisis grales'!$F$2677</definedName>
    <definedName name="Acarreo_Interno_manual_con_carretilla">'[26]Análisis grales'!$F$701</definedName>
    <definedName name="Acarreo_material_de_excavación_a_5_km">'[26]Análisis grales'!$F$2184</definedName>
    <definedName name="ACARREO12BLOCK12" localSheetId="0">#REF!</definedName>
    <definedName name="ACARREO12BLOCK12">#REF!</definedName>
    <definedName name="ACARREO12BLOCK6" localSheetId="0">#REF!</definedName>
    <definedName name="ACARREO12BLOCK6">#REF!</definedName>
    <definedName name="ACARREO12BLOCK8" localSheetId="0">#REF!</definedName>
    <definedName name="ACARREO12BLOCK8">#REF!</definedName>
    <definedName name="ACARREOADO50080" localSheetId="0">#REF!</definedName>
    <definedName name="ACARREOADO50080">#REF!</definedName>
    <definedName name="ACARREOADO511" localSheetId="0">#REF!</definedName>
    <definedName name="ACARREOADO511">#REF!</definedName>
    <definedName name="ACARREOADO604" localSheetId="0">#REF!</definedName>
    <definedName name="ACARREOADO604">#REF!</definedName>
    <definedName name="ACARREOBLINTEL6X8X8" localSheetId="0">#REF!</definedName>
    <definedName name="ACARREOBLINTEL6X8X8">#REF!</definedName>
    <definedName name="ACARREOBLINTEL8X8X8" localSheetId="0">#REF!</definedName>
    <definedName name="ACARREOBLINTEL8X8X8">#REF!</definedName>
    <definedName name="ACARREOBLOCALPER" localSheetId="0">#REF!</definedName>
    <definedName name="ACARREOBLOCALPER">#REF!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6DEC" localSheetId="0">#REF!</definedName>
    <definedName name="ACARREOBLOCK6DEC">#REF!</definedName>
    <definedName name="ACARREOBLOCK6TEX" localSheetId="0">#REF!</definedName>
    <definedName name="ACARREOBLOCK6TEX">#REF!</definedName>
    <definedName name="ACARREOBLOCK8" localSheetId="0">#REF!</definedName>
    <definedName name="ACARREOBLOCK8">#REF!</definedName>
    <definedName name="ACARREOBLOCK8DEC" localSheetId="0">#REF!</definedName>
    <definedName name="ACARREOBLOCK8DEC">#REF!</definedName>
    <definedName name="ACARREOBLOCK8TEX" localSheetId="0">#REF!</definedName>
    <definedName name="ACARREOBLOCK8TEX">#REF!</definedName>
    <definedName name="ACARREOBLOVIGA6" localSheetId="0">#REF!</definedName>
    <definedName name="ACARREOBLOVIGA6">#REF!</definedName>
    <definedName name="ACARREOBLOVIGA8" localSheetId="0">#REF!</definedName>
    <definedName name="ACARREOBLOVIGA8">#REF!</definedName>
    <definedName name="ACARREOBLOVJE" localSheetId="0">#REF!</definedName>
    <definedName name="ACARREOBLOVJE">#REF!</definedName>
    <definedName name="ACARREOGRA3030" localSheetId="0">#REF!</definedName>
    <definedName name="ACARREOGRA3030">#REF!</definedName>
    <definedName name="ACARREOGRA4040" localSheetId="0">#REF!</definedName>
    <definedName name="ACARREOGRA4040">#REF!</definedName>
    <definedName name="ACARREOGRANITOVJE" localSheetId="0">#REF!</definedName>
    <definedName name="ACARREOGRANITOVJE">#REF!</definedName>
    <definedName name="ACARREOLAV1" localSheetId="0">#REF!</definedName>
    <definedName name="ACARREOLAV1">#REF!</definedName>
    <definedName name="ACARREOLAV2" localSheetId="0">#REF!</definedName>
    <definedName name="ACARREOLAV2">#REF!</definedName>
    <definedName name="ACARREOPISOS" localSheetId="0">#REF!</definedName>
    <definedName name="ACARREOPISOS">#REF!</definedName>
    <definedName name="ACARREOVER" localSheetId="0">#REF!</definedName>
    <definedName name="ACARREOVER">#REF!</definedName>
    <definedName name="ACARREOZOCALOS" localSheetId="0">#REF!</definedName>
    <definedName name="ACARREOZOCALOS">#REF!</definedName>
    <definedName name="ACARREPTABLETA" localSheetId="0">#REF!</definedName>
    <definedName name="ACARREPTABLETA">#REF!</definedName>
    <definedName name="Aceite_lubricante">[26]Insumos!$G$392</definedName>
    <definedName name="Aceite_para_martillo_compresor">[26]Insumos!$G$557</definedName>
    <definedName name="Aceite_quemado_para_engrase">[26]Insumos!$G$519</definedName>
    <definedName name="ACERA" localSheetId="0">#REF!</definedName>
    <definedName name="ACERA">#REF!</definedName>
    <definedName name="Acera_frotada_con_HI_180_kg_cm2__1mt___malla_electrosoldada_2.3X2.3_100X100">'[26]Análisis grales'!$F$1754</definedName>
    <definedName name="Acera_HS_180_kg_cm2__0.6mt___calle">'[26]Análisis grales'!$F$4654</definedName>
    <definedName name="acero" localSheetId="0">#REF!</definedName>
    <definedName name="acero">#REF!</definedName>
    <definedName name="Acero.1er.Enrase.Villas" localSheetId="0">#REF!</definedName>
    <definedName name="Acero.1er.Enrase.Villas">#REF!</definedName>
    <definedName name="Acero.1er.Entrepiso.Villa" localSheetId="0">#REF!</definedName>
    <definedName name="Acero.1er.Entrepiso.Villa">#REF!</definedName>
    <definedName name="Acero.2do.Enrase.Villas" localSheetId="0">#REF!</definedName>
    <definedName name="Acero.2do.Enrase.Villas">#REF!</definedName>
    <definedName name="Acero.2do.Entrepiso.Villas" localSheetId="0">#REF!</definedName>
    <definedName name="Acero.2do.Entrepiso.Villas">#REF!</definedName>
    <definedName name="Acero.3erEnrase.Villas" localSheetId="0">#REF!</definedName>
    <definedName name="Acero.3erEnrase.Villas">#REF!</definedName>
    <definedName name="Acero.60" localSheetId="0">#REF!</definedName>
    <definedName name="Acero.60">#REF!</definedName>
    <definedName name="Acero.C1.1erN.Villa">'[28]Detalle Acero'!$H$26</definedName>
    <definedName name="Acero.C1.2doN.Villa" localSheetId="0">#REF!</definedName>
    <definedName name="Acero.C1.2doN.Villa">#REF!</definedName>
    <definedName name="Acero.C2.1erN.Villa">'[28]Detalle Acero'!$L$26</definedName>
    <definedName name="Acero.C3.2doN" localSheetId="0">#REF!</definedName>
    <definedName name="Acero.C3.2doN">#REF!</definedName>
    <definedName name="Acero.C4.1erN.Villa" localSheetId="0">#REF!</definedName>
    <definedName name="Acero.C4.1erN.Villa">#REF!</definedName>
    <definedName name="Acero.C4.2doN.Villas" localSheetId="0">#REF!</definedName>
    <definedName name="Acero.C4.2doN.Villas">#REF!</definedName>
    <definedName name="Acero.Losa.Techo.Villas" localSheetId="0">#REF!</definedName>
    <definedName name="Acero.Losa.Techo.Villas">#REF!</definedName>
    <definedName name="Acero.MA" localSheetId="0">#REF!</definedName>
    <definedName name="Acero.MA">#REF!</definedName>
    <definedName name="Acero.platea.Villa">'[28]Detalle Acero'!$D$26</definedName>
    <definedName name="Acero.V1E.Villas" localSheetId="0">#REF!</definedName>
    <definedName name="Acero.V1E.Villas">#REF!</definedName>
    <definedName name="Acero.V1T.Villas" localSheetId="0">#REF!</definedName>
    <definedName name="Acero.V1T.Villas">#REF!</definedName>
    <definedName name="Acero.V2E.Villas" localSheetId="0">#REF!</definedName>
    <definedName name="Acero.V2E.Villas">#REF!</definedName>
    <definedName name="Acero.V2T.Villas" localSheetId="0">#REF!</definedName>
    <definedName name="Acero.V2T.Villas">#REF!</definedName>
    <definedName name="Acero.V3E.Villas" localSheetId="0">#REF!</definedName>
    <definedName name="Acero.V3E.Villas">#REF!</definedName>
    <definedName name="Acero.V3T.Villas" localSheetId="0">#REF!</definedName>
    <definedName name="Acero.V3T.Villas">#REF!</definedName>
    <definedName name="Acero.V4E.Villas" localSheetId="0">#REF!</definedName>
    <definedName name="Acero.V4E.Villas">#REF!</definedName>
    <definedName name="Acero.V4T.Villas" localSheetId="0">#REF!</definedName>
    <definedName name="Acero.V4T.Villas">#REF!</definedName>
    <definedName name="Acero.V5E.Villas" localSheetId="0">#REF!</definedName>
    <definedName name="Acero.V5E.Villas">#REF!</definedName>
    <definedName name="Acero.Viga.Platea.Villa">'[28]Detalle Acero'!$F$26</definedName>
    <definedName name="Acero_1_2_____Grado_40">[29]Insumos!$B$6:$D$6</definedName>
    <definedName name="Acero_1_4______Grado_40">[29]Insumos!$B$7:$D$7</definedName>
    <definedName name="Acero_2">#N/A</definedName>
    <definedName name="Acero_3">#N/A</definedName>
    <definedName name="Acero_3_4__1_____Grado_40">[29]Insumos!$B$8:$D$8</definedName>
    <definedName name="Acero_3_8______Grado_40">[29]Insumos!$B$9:$D$9</definedName>
    <definedName name="acero_6" localSheetId="0">#REF!</definedName>
    <definedName name="acero_6">#REF!</definedName>
    <definedName name="acero_8" localSheetId="0">#REF!</definedName>
    <definedName name="acero_8">#REF!</definedName>
    <definedName name="Acero_de_1___4200">[26]Insumos!$G$305</definedName>
    <definedName name="Acero_de_1_2">[26]Insumos!$G$302</definedName>
    <definedName name="Acero_de_1_2__4200">[26]Insumos!$G$304</definedName>
    <definedName name="Acero_de_3_4">[26]Insumos!$G$306</definedName>
    <definedName name="Acero_de_tres_octavos">[26]Insumos!$G$301</definedName>
    <definedName name="Acero_Estructural_Por_Quintal__fig_industrial">'[26]Análisis grales'!$F$2758</definedName>
    <definedName name="Acero_Estructural_Por_Quintal_figtaller">'[26]Análisis grales'!$F$2748</definedName>
    <definedName name="Acero_Grado_60">'[30]LISTA DE PRECIO'!$C$6</definedName>
    <definedName name="Acero_MO_Alambre">'[31]ANALISIS PLANTA'!$G$275</definedName>
    <definedName name="Acero_para_anclaje__fig_taller__anclaje">'[26]Análisis grales'!$F$4784</definedName>
    <definedName name="Acero_QQ" localSheetId="0">#REF!</definedName>
    <definedName name="Acero_QQ">#REF!</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1" localSheetId="0">#REF!</definedName>
    <definedName name="ACERO1">#REF!</definedName>
    <definedName name="ACERO12" localSheetId="0">#REF!</definedName>
    <definedName name="ACERO12">#REF!</definedName>
    <definedName name="ACERO1225" localSheetId="0">#REF!</definedName>
    <definedName name="ACERO1225">#REF!</definedName>
    <definedName name="ACERO14" localSheetId="0">#REF!</definedName>
    <definedName name="ACERO14">#REF!</definedName>
    <definedName name="ACERO34" localSheetId="0">#REF!</definedName>
    <definedName name="ACERO34">#REF!</definedName>
    <definedName name="ACERO38" localSheetId="0">#REF!</definedName>
    <definedName name="ACERO38">#REF!</definedName>
    <definedName name="ACERO3825" localSheetId="0">#REF!</definedName>
    <definedName name="ACERO3825">#REF!</definedName>
    <definedName name="ACERO40" localSheetId="0">#REF!</definedName>
    <definedName name="ACERO40">#REF!</definedName>
    <definedName name="acero60" localSheetId="0">#REF!</definedName>
    <definedName name="acero60">#REF!</definedName>
    <definedName name="acero60_8" localSheetId="0">#REF!</definedName>
    <definedName name="acero60_8">#REF!</definedName>
    <definedName name="ACERO601" localSheetId="0">#REF!</definedName>
    <definedName name="ACERO601">#REF!</definedName>
    <definedName name="ACERO6012" localSheetId="0">#REF!</definedName>
    <definedName name="ACERO6012">#REF!</definedName>
    <definedName name="ACERO601225" localSheetId="0">#REF!</definedName>
    <definedName name="ACERO601225">#REF!</definedName>
    <definedName name="ACERO6034" localSheetId="0">#REF!</definedName>
    <definedName name="ACERO6034">#REF!</definedName>
    <definedName name="ACERO6038" localSheetId="0">#REF!</definedName>
    <definedName name="ACERO6038">#REF!</definedName>
    <definedName name="ACERO603825" localSheetId="0">#REF!</definedName>
    <definedName name="ACERO603825">#REF!</definedName>
    <definedName name="ACEROS" localSheetId="0">#REF!</definedName>
    <definedName name="ACEROS">#REF!</definedName>
    <definedName name="Acetileno__llenado_de_tanque">[26]Insumos!$G$534</definedName>
    <definedName name="Achique_con_bomba_de_3">'[26]Análisis grales'!$F$4425</definedName>
    <definedName name="Acometida_Urbana_Pollietileno_De_Ø_3____1_2">'[26]Análisis grales'!$F$4474</definedName>
    <definedName name="Acometida_Urbana_Pollietileno_De_Ø_4____1_2">'[26]Análisis grales'!$F$4534</definedName>
    <definedName name="Acondicionamiento_de_Material_de_Bote">'[26]Análisis grales'!$F$2138</definedName>
    <definedName name="ACUEDUCTO" localSheetId="0">[32]INS!#REF!</definedName>
    <definedName name="ACUEDUCTO">[32]INS!#REF!</definedName>
    <definedName name="ACUEDUCTO_8" localSheetId="0">#REF!</definedName>
    <definedName name="ACUEDUCTO_8">#REF!</definedName>
    <definedName name="ADA" localSheetId="0">'[33]CUB-10181-3(Rescision)'!#REF!</definedName>
    <definedName name="ADA">'[33]CUB-10181-3(Rescision)'!#REF!</definedName>
    <definedName name="ADAMIOSIN" localSheetId="0">[12]Mezcla!#REF!</definedName>
    <definedName name="ADAMIOSIN">[12]Mezcla!#REF!</definedName>
    <definedName name="Adapt._hembra_pvc_1___p">[26]Insumos!$G$376</definedName>
    <definedName name="Adapt._hembra_pvc_1_2">[26]Insumos!$G$675</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aptador_macho_de_1_1_2__Presion">[26]Insumos!$G$468</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ICIONAL">#N/A</definedName>
    <definedName name="ADICIONAL_6">NA()</definedName>
    <definedName name="ADITIVO" localSheetId="0">#REF!</definedName>
    <definedName name="ADITIVO">#REF!</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ditivo_P.D.A">[26]Insumos!$G$566</definedName>
    <definedName name="Aditivo_SX_Krete_N_Vinaldom">[26]Insumos!$G$565</definedName>
    <definedName name="adm.a" localSheetId="0" hidden="1">'[13]ANALISIS STO DGO'!#REF!</definedName>
    <definedName name="adm.a" hidden="1">'[13]ANALISIS STO DGO'!#REF!</definedName>
    <definedName name="ADMBL" localSheetId="0" hidden="1">'[13]ANALISIS STO DGO'!#REF!</definedName>
    <definedName name="ADMBL" hidden="1">'[13]ANALISIS STO DGO'!#REF!</definedName>
    <definedName name="AG">[22]Precio!$F$21</definedName>
    <definedName name="Agregado_3">#N/A</definedName>
    <definedName name="AGREGADOS" localSheetId="0">#REF!</definedName>
    <definedName name="AGREGADOS">#REF!</definedName>
    <definedName name="Agua" localSheetId="0">#REF!</definedName>
    <definedName name="Agua">#REF!</definedName>
    <definedName name="Agua.MA" localSheetId="0">#REF!</definedName>
    <definedName name="Agua.MA">#REF!</definedName>
    <definedName name="Agua.Potable.1erN">[34]Análisis!$F$1816</definedName>
    <definedName name="Agua.Potable.3er.4toy5toN">[34]Análisis!$F$1956</definedName>
    <definedName name="Agua_10" localSheetId="0">#REF!</definedName>
    <definedName name="Agua_10">#REF!</definedName>
    <definedName name="Agua_11" localSheetId="0">#REF!</definedName>
    <definedName name="Agua_11">#REF!</definedName>
    <definedName name="Agua_3">#N/A</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gua_en_botellon">[26]Insumos!$G$637</definedName>
    <definedName name="AGUARRAS" localSheetId="0">#REF!</definedName>
    <definedName name="AGUARRAS">#REF!</definedName>
    <definedName name="AIRE.ACONDICIONADO" localSheetId="0">#REF!</definedName>
    <definedName name="AIRE.ACONDICIONADO">#REF!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4GALV" localSheetId="0">#REF!</definedName>
    <definedName name="AL14GALV">#REF!</definedName>
    <definedName name="AL18DUPLO" localSheetId="0">#REF!</definedName>
    <definedName name="AL18DUPLO">#REF!</definedName>
    <definedName name="AL18GALV" localSheetId="0">#REF!</definedName>
    <definedName name="AL18GALV">#REF!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4C" localSheetId="0">#REF!</definedName>
    <definedName name="AL4C">#REF!</definedName>
    <definedName name="AL6_" localSheetId="0">#REF!</definedName>
    <definedName name="AL6_">#REF!</definedName>
    <definedName name="AL8_" localSheetId="0">#REF!</definedName>
    <definedName name="AL8_">#REF!</definedName>
    <definedName name="ALAM18">[22]Precio!$F$15</definedName>
    <definedName name="ALAMBRE" localSheetId="0">[12]insumo!#REF!</definedName>
    <definedName name="ALAMBRE">[12]insumo!#REF!</definedName>
    <definedName name="Alambre_3">#N/A</definedName>
    <definedName name="Alambre_de_puas_250_mt_N°_14_16">[26]Insumos!$G$197</definedName>
    <definedName name="Alambre_de_puas_callibre__16">[26]Insumos!$G$463</definedName>
    <definedName name="Alambre_de_puas_Marca_Moto_callibre__16_reforzado__rollo_250_ml">[26]Insumos!$G$461</definedName>
    <definedName name="Alambre_dulce___12">[26]Insumos!$G$172</definedName>
    <definedName name="Alambre_dulce_18">[26]Insumos!$G$307</definedName>
    <definedName name="Alambre_galv._C_10">[26]Insumos!$G$196</definedName>
    <definedName name="Alambre_galvanizago__18">'[30]LISTA DE PRECIO'!$C$7</definedName>
    <definedName name="Alambre_No._18">[29]Insumos!$B$20:$D$20</definedName>
    <definedName name="Alambre_No.18_3">#N/A</definedName>
    <definedName name="Alambre_Trinchera_B14_R8ml_rendim.8.0ml">[26]Insumos!$G$723</definedName>
    <definedName name="Alambre_Tw__12">[26]Insumos!$G$225</definedName>
    <definedName name="Alambre_Tw__14">[26]Insumos!$G$228</definedName>
    <definedName name="Alambre_Varilla" localSheetId="0">#REF!</definedName>
    <definedName name="Alambre_Varilla">#REF!</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MA" localSheetId="0">#REF!</definedName>
    <definedName name="Alambre18.MA">#REF!</definedName>
    <definedName name="alambre18_8" localSheetId="0">#REF!</definedName>
    <definedName name="alambre18_8">#REF!</definedName>
    <definedName name="ALAMBRED">[12]insumo!$D$5</definedName>
    <definedName name="ALBANIL" localSheetId="0">#REF!</definedName>
    <definedName name="ALBANIL">#REF!</definedName>
    <definedName name="ALBANIL2">[35]M.O.!$C$12</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lcholimetro">[26]Insumos!$G$620</definedName>
    <definedName name="Alcohol_en_spray">[26]Insumos!$G$621</definedName>
    <definedName name="alejos" localSheetId="0" hidden="1">'[11]ANALISIS STO DGO'!#REF!</definedName>
    <definedName name="alejos" hidden="1">'[11]ANALISIS STO DGO'!#REF!</definedName>
    <definedName name="Ali.Desde.Trans.Villas" localSheetId="0">#REF!</definedName>
    <definedName name="Ali.Desde.Trans.Villas">#REF!</definedName>
    <definedName name="Alim.a.Trnsf." localSheetId="0">#REF!</definedName>
    <definedName name="Alim.a.Trnsf.">#REF!</definedName>
    <definedName name="Alimentacion">'[26]Análisis grales'!$F$2861</definedName>
    <definedName name="Almuerzo">[26]Insumos!$G$638</definedName>
    <definedName name="Alq._distribuidor_4_8">[26]Insumos!$G$511</definedName>
    <definedName name="Alq._Madera_P_Rampa_____Incl._M_O">[29]Insumos!$B$127:$D$127</definedName>
    <definedName name="Alq._Madera_P_Viga_____Incl._M_O">[29]Insumos!$B$128:$D$128</definedName>
    <definedName name="Alq._Madera_P_Vigas_y_Columnas_Amarre____Incl._M_O">[29]Insumos!$B$129:$D$129</definedName>
    <definedName name="Alq._Motoniveladora_12G">[26]Insumos!$G$512</definedName>
    <definedName name="ALQ_416">'[31]ANALISIS PLANTA'!$F$772</definedName>
    <definedName name="alq_MAQUITO">'[31]ANALISIS PLANTA'!$F$835</definedName>
    <definedName name="Alq_Motosoldadora__incluye_combustible">[26]Insumos!$G$531</definedName>
    <definedName name="Alq_pala_mecanica_caterp_950">[26]Insumos!$G$514</definedName>
    <definedName name="Alquiler_Bomba_de_Arrastre_para_vaciados_69HP_SIDEWINDER_FD50VSS34">[26]Insumos!$G$509</definedName>
    <definedName name="Alquiler_de_Banos_Moviles">[26]Insumos!$G$677</definedName>
    <definedName name="Alquiler_de_Bomba_de_Achique_3">[26]Insumos!$G$597</definedName>
    <definedName name="Alquiler_de_Camion_Daihatsu">[26]Insumos!$G$523</definedName>
    <definedName name="Alquiler_de_Camion_de_10_m3">[26]Insumos!$G$524</definedName>
    <definedName name="Alquiler_de_compresor">[26]Insumos!$G$560</definedName>
    <definedName name="Alquiler_de_Furgones_de_20_pies">[26]Insumos!$G$679</definedName>
    <definedName name="Alquiler_de_grua">[26]Insumos!$G$507</definedName>
    <definedName name="Alquiler_de_Helicóptero_Para_Piso">[26]Insumos!$G$143</definedName>
    <definedName name="Alquiler_de_minicargador_Bobcat_763G_46hp">[26]Insumos!$G$696</definedName>
    <definedName name="Alquiler_de_retro_235">[26]Insumos!$G$538</definedName>
    <definedName name="Alquiler_de_Retro_320_Cat_128HP">[26]Insumos!$G$146</definedName>
    <definedName name="Alquiler_de_Retro_CAT_416_B">[26]Insumos!$G$145</definedName>
    <definedName name="Alquiler_de_rodillo_liso_vibrdor_de_mano_de__2_ton">[26]Insumos!$G$571</definedName>
    <definedName name="Alquiler_de_rodillo_neumático">[26]Insumos!$G$596</definedName>
    <definedName name="Alquiler_deTractor_D6D">[26]Insumos!$G$527</definedName>
    <definedName name="Alquiler_equipo_topografico">[26]Insumos!$G$518</definedName>
    <definedName name="Alquiler_ligadora_2_fda">[26]Insumos!$G$513</definedName>
    <definedName name="Alquiler_maquina_de_shotcrete">[26]Insumos!$G$526</definedName>
    <definedName name="Alquiler_martillo_de_Retro_320_Cat">[26]Insumos!$G$147</definedName>
    <definedName name="Alquiler_Martillos_Demoledores_Bosch_11317">[26]Insumos!$G$598</definedName>
    <definedName name="Alquiler_Martillos_Demoledores_Makito_HM_1810_Tipo_2">[26]Insumos!$G$599</definedName>
    <definedName name="Alquiler_Planta_electrica_10_KW">[26]Insumos!$G$532</definedName>
    <definedName name="Alquiler_Rodillo_Estatico_Liso_Galion">[26]Insumos!$G$529</definedName>
    <definedName name="Alquiler_Rodillo_pata_de_cabra">[26]Insumos!$G$549</definedName>
    <definedName name="Alquiler_Rodillo_Vibrador_Dynapac_CA_25">[26]Insumos!$G$528</definedName>
    <definedName name="Alquiler_Solar">[26]Insumos!$G$676</definedName>
    <definedName name="Alquiler_tractor_agrícola">[26]Insumos!$G$537</definedName>
    <definedName name="Alquiler_Tractor_D8K_300_HP_Caterpillar">[26]Insumos!$G$548</definedName>
    <definedName name="Alquiler_vibrador_electrico">[26]Insumos!$G$521</definedName>
    <definedName name="Alquiler_winche">[26]Insumos!$G$516</definedName>
    <definedName name="ALTATENSION" localSheetId="0">#REF!</definedName>
    <definedName name="ALTATENSION">#REF!</definedName>
    <definedName name="altura" localSheetId="0">[36]presupuesto!#REF!</definedName>
    <definedName name="altura">[36]presupuesto!#REF!</definedName>
    <definedName name="ana">[2]PRESUPUESTO!$C$4</definedName>
    <definedName name="ana_6" localSheetId="0">#REF!</definedName>
    <definedName name="ana_6">#REF!</definedName>
    <definedName name="ANAACEROS" localSheetId="0">#REF!</definedName>
    <definedName name="ANAACEROS">#REF!</definedName>
    <definedName name="ANABLOQUESMUROS" localSheetId="0">#REF!</definedName>
    <definedName name="ANABLOQUESMUROS">#REF!</definedName>
    <definedName name="ANABORDILLOS" localSheetId="0">#REF!</definedName>
    <definedName name="ANABORDILLOS">#REF!</definedName>
    <definedName name="ANACASETAS" localSheetId="0">#REF!</definedName>
    <definedName name="ANACASETAS">#REF!</definedName>
    <definedName name="ANACONTEN" localSheetId="0">#REF!</definedName>
    <definedName name="ANACONTEN">#REF!</definedName>
    <definedName name="ANADESPLUV" localSheetId="0">#REF!</definedName>
    <definedName name="ANADESPLUV">#REF!</definedName>
    <definedName name="ANAEMPAÑETES" localSheetId="0">#REF!</definedName>
    <definedName name="ANAEMPAÑETES">#REF!</definedName>
    <definedName name="ANAESCALONES" localSheetId="0">#REF!</definedName>
    <definedName name="ANAESCALONES">#REF!</definedName>
    <definedName name="ANAHAANTEP" localSheetId="0">#REF!</definedName>
    <definedName name="ANAHAANTEP">#REF!</definedName>
    <definedName name="ANAHABADENES" localSheetId="0">#REF!</definedName>
    <definedName name="ANAHABADENES">#REF!</definedName>
    <definedName name="ANAHACOL" localSheetId="0">#REF!</definedName>
    <definedName name="ANAHACOL">#REF!</definedName>
    <definedName name="ANAHACOLAMA" localSheetId="0">#REF!</definedName>
    <definedName name="ANAHACOLAMA">#REF!</definedName>
    <definedName name="ANAHACOLCIR" localSheetId="0">#REF!</definedName>
    <definedName name="ANAHACOLCIR">#REF!</definedName>
    <definedName name="ANAHADINTELES" localSheetId="0">#REF!</definedName>
    <definedName name="ANAHADINTELES">#REF!</definedName>
    <definedName name="ANAHALOSASMONO" localSheetId="0">#REF!</definedName>
    <definedName name="ANAHALOSASMONO">#REF!</definedName>
    <definedName name="ANAHAMUROS" localSheetId="0">#REF!</definedName>
    <definedName name="ANAHAMUROS">#REF!</definedName>
    <definedName name="ANAHARAMPASESC" localSheetId="0">#REF!</definedName>
    <definedName name="ANAHARAMPASESC">#REF!</definedName>
    <definedName name="ANAHAVIGAS" localSheetId="0">#REF!</definedName>
    <definedName name="ANAHAVIGAS">#REF!</definedName>
    <definedName name="ANAHAVIGASAMA" localSheetId="0">#REF!</definedName>
    <definedName name="ANAHAVIGASAMA">#REF!</definedName>
    <definedName name="ANAHAVUELOS" localSheetId="0">#REF!</definedName>
    <definedName name="ANAHAVUELOS">#REF!</definedName>
    <definedName name="ANAHAZAPCOL1" localSheetId="0">#REF!</definedName>
    <definedName name="ANAHAZAPCOL1">#REF!</definedName>
    <definedName name="ANAHAZAPCOL2" localSheetId="0">#REF!</definedName>
    <definedName name="ANAHAZAPCOL2">#REF!</definedName>
    <definedName name="ANAHAZAPMUR1" localSheetId="0">#REF!</definedName>
    <definedName name="ANAHAZAPMUR1">#REF!</definedName>
    <definedName name="ANAHORMIND" localSheetId="0">#REF!</definedName>
    <definedName name="ANAHORMIND">#REF!</definedName>
    <definedName name="ANAHORMSIM" localSheetId="0">#REF!</definedName>
    <definedName name="ANAHORMSIM">#REF!</definedName>
    <definedName name="ANAIMPERMEABILIZA" localSheetId="0">#REF!</definedName>
    <definedName name="ANAIMPERMEABILIZA">#REF!</definedName>
    <definedName name="ANAINSTELECTACOM" localSheetId="0">#REF!</definedName>
    <definedName name="ANAINSTELECTACOM">#REF!</definedName>
    <definedName name="ANAINSTELECTSALIDAS" localSheetId="0">#REF!</definedName>
    <definedName name="ANAINSTELECTSALIDAS">#REF!</definedName>
    <definedName name="ANAINSTSANITAPATUBMO" localSheetId="0">#REF!</definedName>
    <definedName name="ANAINSTSANITAPATUBMO">#REF!</definedName>
    <definedName name="ANAINSTSANITCISTERNAS" localSheetId="0">#REF!</definedName>
    <definedName name="ANAINSTSANITCISTERNAS">#REF!</definedName>
    <definedName name="ANAINSTSANITCISTSEPT" localSheetId="0">#REF!</definedName>
    <definedName name="ANAINSTSANITCISTSEPT">#REF!</definedName>
    <definedName name="ANAINSTSANITCOLOCAPAR" localSheetId="0">#REF!</definedName>
    <definedName name="ANAINSTSANITCOLOCAPAR">#REF!</definedName>
    <definedName name="analiis" localSheetId="0">[35]M.O.!#REF!</definedName>
    <definedName name="analiis">[35]M.O.!#REF!</definedName>
    <definedName name="analisis" localSheetId="0">#REF!</definedName>
    <definedName name="analisis">#REF!</definedName>
    <definedName name="ANALISSSSS">#N/A</definedName>
    <definedName name="ANALISSSSS_6" localSheetId="0">#REF!</definedName>
    <definedName name="ANALISSSSS_6">#REF!</definedName>
    <definedName name="ANAMALLASCICL" localSheetId="0">#REF!</definedName>
    <definedName name="ANAMALLASCICL">#REF!</definedName>
    <definedName name="ANAMORTEROS" localSheetId="0">#REF!</definedName>
    <definedName name="ANAMORTEROS">#REF!</definedName>
    <definedName name="ANAMOVTIE" localSheetId="0">#REF!</definedName>
    <definedName name="ANAMOVTIE">#REF!</definedName>
    <definedName name="ANAPINTURAS" localSheetId="0">#REF!</definedName>
    <definedName name="ANAPINTURAS">#REF!</definedName>
    <definedName name="ANAPISOS" localSheetId="0">#REF!</definedName>
    <definedName name="ANAPISOS">#REF!</definedName>
    <definedName name="ANAPORTAJEMAD" localSheetId="0">#REF!</definedName>
    <definedName name="ANAPORTAJEMAD">#REF!</definedName>
    <definedName name="ANAREPLANTEO" localSheetId="0">#REF!</definedName>
    <definedName name="ANAREPLANTEO">#REF!</definedName>
    <definedName name="ANAREVEST" localSheetId="0">#REF!</definedName>
    <definedName name="ANAREVEST">#REF!</definedName>
    <definedName name="ANATECHOS" localSheetId="0">#REF!</definedName>
    <definedName name="ANATECHOS">#REF!</definedName>
    <definedName name="ANATECHOSTERM" localSheetId="0">#REF!</definedName>
    <definedName name="ANATECHOSTERM">#REF!</definedName>
    <definedName name="ANAVENTANAS" localSheetId="0">#REF!</definedName>
    <definedName name="ANAVENTANAS">#REF!</definedName>
    <definedName name="ANAVERJAS" localSheetId="0">#REF!</definedName>
    <definedName name="ANAVERJAS">#REF!</definedName>
    <definedName name="Anclaje_de_Pilotes_3">#N/A</definedName>
    <definedName name="Andamiaje_metalico_tipo_puntales_para_losas">[26]Insumos!$G$43</definedName>
    <definedName name="Andamio" localSheetId="0">#REF!</definedName>
    <definedName name="Andamio">#REF!</definedName>
    <definedName name="Andamio.Goteros" localSheetId="0">#REF!</definedName>
    <definedName name="Andamio.Goteros">#REF!</definedName>
    <definedName name="Andamio.Panete" localSheetId="0">#REF!</definedName>
    <definedName name="Andamio.Panete">#REF!</definedName>
    <definedName name="Andamio.Pañete.pared.Exterior">[34]Insumos!$E$155</definedName>
    <definedName name="ANDAMIOS" localSheetId="0">#REF!</definedName>
    <definedName name="ANDAMIOS">#REF!</definedName>
    <definedName name="Andamios.Bloque" localSheetId="0">#REF!</definedName>
    <definedName name="Andamios.Bloque">#REF!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damios_de_Madera_M2" localSheetId="0">#REF!</definedName>
    <definedName name="Andamios_de_Madera_M2">#REF!</definedName>
    <definedName name="Andamios_madera_M2" localSheetId="0">#REF!</definedName>
    <definedName name="Andamios_madera_M2">#REF!</definedName>
    <definedName name="Andamios_para_pañetes_en_plafones">'[26]Análisis grales'!$G$21</definedName>
    <definedName name="andamiosin">[12]Mezcla!$G$158</definedName>
    <definedName name="Anf.LosasYvuelos" localSheetId="0">[37]Análisis!#REF!</definedName>
    <definedName name="Anf.LosasYvuelos">[37]Análisis!#REF!</definedName>
    <definedName name="Anfi.Zap.Col" localSheetId="0">[37]Análisis!#REF!</definedName>
    <definedName name="Anfi.Zap.Col">[37]Análisis!#REF!</definedName>
    <definedName name="Anfit.Col.C1" localSheetId="0">[37]Análisis!#REF!</definedName>
    <definedName name="Anfit.Col.C1">[37]Análisis!#REF!</definedName>
    <definedName name="Anfit.Col.CA" localSheetId="0">[37]Análisis!#REF!</definedName>
    <definedName name="Anfit.Col.CA">[37]Análisis!#REF!</definedName>
    <definedName name="ANFITEATRO" localSheetId="0">#REF!</definedName>
    <definedName name="ANFITEATRO">#REF!</definedName>
    <definedName name="ANGULAR" localSheetId="0">#REF!</definedName>
    <definedName name="ANGULAR">#REF!</definedName>
    <definedName name="Angular_10__Tamsuei">[26]Insumos!$G$455</definedName>
    <definedName name="ANGULAR_3">"$#REF!.$B$246"</definedName>
    <definedName name="ANGULAR_8" localSheetId="0">#REF!</definedName>
    <definedName name="ANGULAR_8">#REF!</definedName>
    <definedName name="ANIMACION" localSheetId="0">#REF!</definedName>
    <definedName name="ANIMACION">#REF!</definedName>
    <definedName name="Antepecho">[34]Análisis!$D$1212</definedName>
    <definedName name="Antepecho..superior.incluye.losa">[34]Análisis!$D$658</definedName>
    <definedName name="antepecho.block.de.6" localSheetId="0">#REF!</definedName>
    <definedName name="antepecho.block.de.6">#REF!</definedName>
    <definedName name="AP" localSheetId="0">#REF!</definedName>
    <definedName name="AP">#REF!</definedName>
    <definedName name="APARATOS" localSheetId="0">#REF!</definedName>
    <definedName name="APARATOS">#REF!</definedName>
    <definedName name="Aplicacion_de_curado_en_muro">[26]Insumos!$H$714</definedName>
    <definedName name="Aplicacion_Pintura_de_Epoxica_en_paneles_Hormigon_Visto">'[26]Análisis grales'!$F$2959</definedName>
    <definedName name="Aplicacion_Pintura_de_Oxido_rojo">'[26]Análisis grales'!$F$2457</definedName>
    <definedName name="Apoyo_Metalico_para_Tubos_de_36___Muerto">'[26]Análisis grales'!$F$4814</definedName>
    <definedName name="AQUAPEL" localSheetId="0">#REF!</definedName>
    <definedName name="AQUAPEL">#REF!</definedName>
    <definedName name="aqui" localSheetId="0">#REF!</definedName>
    <definedName name="aqui">#REF!</definedName>
    <definedName name="Arandela_de_bronce_p_inodoro">[26]Insumos!$G$360</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ANDELAPLAS" localSheetId="0">#REF!</definedName>
    <definedName name="ARANDELAPLAS">#REF!</definedName>
    <definedName name="Archivos_4_Gavetas">[26]Insumos!$G$741</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 localSheetId="0" hidden="1">'[13]ANALISIS STO DGO'!#REF!</definedName>
    <definedName name="are" hidden="1">'[13]ANALISIS STO DGO'!#REF!</definedName>
    <definedName name="area" localSheetId="0">[36]presupuesto!#REF!</definedName>
    <definedName name="area">[36]presupuesto!#REF!</definedName>
    <definedName name="_xlnm.Extract" localSheetId="0">#REF!</definedName>
    <definedName name="_xlnm.Extract">#REF!</definedName>
    <definedName name="_xlnm.Print_Area" localSheetId="0">'PRESUPUESTO (2)'!$A$5:$F$1589</definedName>
    <definedName name="_xlnm.Print_Area">#REF!</definedName>
    <definedName name="ARENA" localSheetId="0">#REF!</definedName>
    <definedName name="ARENA">#REF!</definedName>
    <definedName name="Arena.Horm.Visto">[28]Insumos!$E$16</definedName>
    <definedName name="Arena__gruesa__bloques">[26]Insumos!$G$292</definedName>
    <definedName name="Arena_azul_pañete">[26]Insumos!$G$293</definedName>
    <definedName name="Arena_Gruesa_Lavada">[29]Insumos!$B$16:$D$16</definedName>
    <definedName name="ARENA_LAV_CLASIF">'[38]MATERIALES LISTADO'!$D$9</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AZUL" localSheetId="0">#REF!</definedName>
    <definedName name="ARENAAZUL">#REF!</definedName>
    <definedName name="ARENAF" localSheetId="0">[12]insumo!#REF!</definedName>
    <definedName name="ARENAF">[12]insumo!#REF!</definedName>
    <definedName name="ARENAFINA">[12]insumo!$D$6</definedName>
    <definedName name="ARENAG" localSheetId="0">[12]insumo!#REF!</definedName>
    <definedName name="ARENAG">[12]insumo!#REF!</definedName>
    <definedName name="ARENAGRUESA">[12]insumo!$D$7</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LaAltagracia.MA" localSheetId="0">#REF!</definedName>
    <definedName name="ArenaLaAltagracia.MA">#REF!</definedName>
    <definedName name="ARENAMINA" localSheetId="0">#REF!</definedName>
    <definedName name="ARENAMINA">#REF!</definedName>
    <definedName name="ArenaOchoa.MA">[39]Insumos!$C$14</definedName>
    <definedName name="ArenaPanete.MA" localSheetId="0">#REF!</definedName>
    <definedName name="ArenaPanete.MA">#REF!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ris" localSheetId="0" hidden="1">#REF!</definedName>
    <definedName name="aris" hidden="1">#REF!</definedName>
    <definedName name="aris2" localSheetId="0" hidden="1">#REF!</definedName>
    <definedName name="aris2" hidden="1">#REF!</definedName>
    <definedName name="ARISS" localSheetId="0" hidden="1">#REF!</definedName>
    <definedName name="ARISS" hidden="1">#REF!</definedName>
    <definedName name="Arnes_de_tres_Argollas">[26]Insumos!$G$616</definedName>
    <definedName name="as" localSheetId="0">[40]M.O.!#REF!</definedName>
    <definedName name="as">[40]M.O.!#REF!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CENSORES" localSheetId="0">#REF!</definedName>
    <definedName name="ASCENSORES">#REF!</definedName>
    <definedName name="asd" localSheetId="0">#REF!</definedName>
    <definedName name="asd">#REF!</definedName>
    <definedName name="Asiento_de_Arena">[26]Insumos!$G$294</definedName>
    <definedName name="Asistentes_seguridad">[26]Insumos!$G$631</definedName>
    <definedName name="AT" localSheetId="0">#REF!</definedName>
    <definedName name="AT">#REF!</definedName>
    <definedName name="AUMENTO_OCB" localSheetId="0">#REF!</definedName>
    <definedName name="AUMENTO_OCB">#REF!</definedName>
    <definedName name="AY" localSheetId="0">#REF!</definedName>
    <definedName name="AY">#REF!</definedName>
    <definedName name="AYCARP" localSheetId="0">[32]INS!#REF!</definedName>
    <definedName name="AYCARP">[32]INS!#REF!</definedName>
    <definedName name="AYCARP_6" localSheetId="0">#REF!</definedName>
    <definedName name="AYCARP_6">#REF!</definedName>
    <definedName name="AYCARP_8" localSheetId="0">#REF!</definedName>
    <definedName name="AYCARP_8">#REF!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b" localSheetId="0">[41]ADDENDA!#REF!</definedName>
    <definedName name="b">[41]ADDENDA!#REF!</definedName>
    <definedName name="b_6" localSheetId="0">#REF!</definedName>
    <definedName name="b_6">#REF!</definedName>
    <definedName name="b_8" localSheetId="0">#REF!</definedName>
    <definedName name="b_8">#REF!</definedName>
    <definedName name="Bacheo_Profundo_en_2___Con_Movimiento_de_Tierra">'[26]Análisis grales'!$F$3542</definedName>
    <definedName name="Bacheo_Técnico_en_2___Sin_Movimiento_de_Tierra">'[26]Análisis grales'!$F$4434</definedName>
    <definedName name="BALAUSTRES" localSheetId="0">#REF!</definedName>
    <definedName name="BALAUSTRES">#REF!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ldosin30x60">[42]Insumos!$E$90</definedName>
    <definedName name="Baldosines.GraniMármol">[34]Insumos!$E$71</definedName>
    <definedName name="Banco_en_hierro_P__Baterias">[26]Insumos!$G$733</definedName>
    <definedName name="bañera.blanca" localSheetId="0">#REF!</definedName>
    <definedName name="bañera.blanca">#REF!</definedName>
    <definedName name="BAÑERAHFBCA" localSheetId="0">#REF!</definedName>
    <definedName name="BAÑERAHFBCA">#REF!</definedName>
    <definedName name="BAÑERAHFCOL" localSheetId="0">#REF!</definedName>
    <definedName name="BAÑERAHFCOL">#REF!</definedName>
    <definedName name="BAÑERALIV" localSheetId="0">#REF!</definedName>
    <definedName name="BAÑERALIV">#REF!</definedName>
    <definedName name="BAÑOS" localSheetId="0">#REF!</definedName>
    <definedName name="BAÑOS">#REF!</definedName>
    <definedName name="Bar.Piscina" localSheetId="0">#REF!</definedName>
    <definedName name="Bar.Piscina">#REF!</definedName>
    <definedName name="Baranda.hierro" localSheetId="0">#REF!</definedName>
    <definedName name="Baranda.hierro">#REF!</definedName>
    <definedName name="Baranda.hierro.simple" localSheetId="0">#REF!</definedName>
    <definedName name="Baranda.hierro.simple">#REF!</definedName>
    <definedName name="Baranda_Hierro_galvanizada">[26]Insumos!$G$188</definedName>
    <definedName name="BARANDILLA_3">#N/A</definedName>
    <definedName name="Barra_cuadrada_de_3_4_x20¨">[26]Insumos!$G$413</definedName>
    <definedName name="barra12">[19]analisis!$G$2860</definedName>
    <definedName name="Barras_de_defensa">[26]Insumos!$G$165</definedName>
    <definedName name="Barras_tensoras_6__p_mc">[26]Insumos!$G$473</definedName>
    <definedName name="BARRO" localSheetId="0">#REF!</definedName>
    <definedName name="BARRO">#REF!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pedestal" localSheetId="0">#REF!</definedName>
    <definedName name="base.pedestal">#REF!</definedName>
    <definedName name="Base.piso.Mármol">[34]Análisis!$D$471</definedName>
    <definedName name="base.sofa.cama" localSheetId="0">#REF!</definedName>
    <definedName name="base.sofa.cama">#REF!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Base_granular_triturada">[26]Insumos!$G$148</definedName>
    <definedName name="Base_granular_triturada__mina_garcia">'[26]Análisis grales'!$F$2421</definedName>
    <definedName name="_xlnm.Database" localSheetId="0">#REF!</definedName>
    <definedName name="_xlnm.Database">#REF!</definedName>
    <definedName name="Batas_PVC">[26]Insumos!$G$608</definedName>
    <definedName name="Baterias_Para_inversor_T_105_Trojan">[26]Insumos!$G$732</definedName>
    <definedName name="BBB" localSheetId="0">#REF!</definedName>
    <definedName name="BBB">#REF!</definedName>
    <definedName name="bbbb" localSheetId="0">#REF!</definedName>
    <definedName name="bbbb">#REF!</definedName>
    <definedName name="be" localSheetId="0">#REF!</definedName>
    <definedName name="be">#REF!</definedName>
    <definedName name="BENEFICIOS">'[30]LISTA DE PRECIO'!$C$18</definedName>
    <definedName name="BIDETBCO" localSheetId="0">#REF!</definedName>
    <definedName name="BIDETBCO">#REF!</definedName>
    <definedName name="BIDETBCOPVC" localSheetId="0">#REF!</definedName>
    <definedName name="BIDETBCOPVC">#REF!</definedName>
    <definedName name="BIDETCOL" localSheetId="0">#REF!</definedName>
    <definedName name="BIDETCOL">#REF!</definedName>
    <definedName name="BISAGRA" localSheetId="0">#REF!</definedName>
    <definedName name="BISAGRA">#REF!</definedName>
    <definedName name="Bisagra_Puerta_3_1_2x3_1_2">[26]Insumos!$G$326</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CK0.10M">[12]insumo!$D$8</definedName>
    <definedName name="BLOCK0.15M">[12]insumo!$D$9</definedName>
    <definedName name="BLOCK0.20M">[12]insumo!$D$10</definedName>
    <definedName name="BLOCK12" localSheetId="0">#REF!</definedName>
    <definedName name="BLOCK12">#REF!</definedName>
    <definedName name="block4" localSheetId="0">[12]insumo!#REF!</definedName>
    <definedName name="block4">[12]insumo!#REF!</definedName>
    <definedName name="BLOCK5" localSheetId="0">#REF!</definedName>
    <definedName name="BLOCK5">#REF!</definedName>
    <definedName name="BLOCK6" localSheetId="0">[12]insumo!#REF!</definedName>
    <definedName name="BLOCK6">[12]insumo!#REF!</definedName>
    <definedName name="BLOCK640" localSheetId="0">#REF!</definedName>
    <definedName name="BLOCK640">#REF!</definedName>
    <definedName name="BLOCK6VIO2" localSheetId="0">#REF!</definedName>
    <definedName name="BLOCK6VIO2">#REF!</definedName>
    <definedName name="block8" localSheetId="0">[12]insumo!#REF!</definedName>
    <definedName name="block8">[12]insumo!#REF!</definedName>
    <definedName name="BLOCK820" localSheetId="0">#REF!</definedName>
    <definedName name="BLOCK820">#REF!</definedName>
    <definedName name="BLOCK840" localSheetId="0">#REF!</definedName>
    <definedName name="BLOCK840">#REF!</definedName>
    <definedName name="BLOCK840CLLENAS" localSheetId="0">#REF!</definedName>
    <definedName name="BLOCK840CLLENAS">#REF!</definedName>
    <definedName name="BLOCK8ESP" localSheetId="0">#REF!</definedName>
    <definedName name="BLOCK8ESP">#REF!</definedName>
    <definedName name="BLOCKCA" localSheetId="0">[12]insumo!#REF!</definedName>
    <definedName name="BLOCKCA">[12]insumo!#REF!</definedName>
    <definedName name="BLOCKCALAD666" localSheetId="0">#REF!</definedName>
    <definedName name="BLOCKCALAD666">#REF!</definedName>
    <definedName name="BLOCKCALAD886" localSheetId="0">#REF!</definedName>
    <definedName name="BLOCKCALAD886">#REF!</definedName>
    <definedName name="BLOCKCALADORN152040" localSheetId="0">#REF!</definedName>
    <definedName name="BLOCKCALADORN152040">#REF!</definedName>
    <definedName name="Bloque.12.M.A." localSheetId="0">#REF!</definedName>
    <definedName name="Bloque.12.M.A.">#REF!</definedName>
    <definedName name="Bloque.12.SNP.Villas">[34]Análisis!$D$1112</definedName>
    <definedName name="Bloque.4.Barpis" localSheetId="0">[37]Análisis!#REF!</definedName>
    <definedName name="Bloque.4.Barpis">[37]Análisis!#REF!</definedName>
    <definedName name="Bloque.4.MA" localSheetId="0">#REF!</definedName>
    <definedName name="Bloque.4.MA">#REF!</definedName>
    <definedName name="Bloque.4.SNP.Mezc.Antillana" localSheetId="0">[37]Análisis!#REF!</definedName>
    <definedName name="Bloque.4.SNP.Mezc.Antillana">[37]Análisis!#REF!</definedName>
    <definedName name="Bloque.4.SNP.Villas">[34]Análisis!$D$915</definedName>
    <definedName name="Bloque.4BNP.Mezc.Antillana" localSheetId="0">[37]Análisis!#REF!</definedName>
    <definedName name="Bloque.4BNP.Mezc.Antillana">[37]Análisis!#REF!</definedName>
    <definedName name="Bloque.6.BNP.Mezc.Antillana" localSheetId="0">[37]Análisis!#REF!</definedName>
    <definedName name="Bloque.6.BNP.Mezc.Antillana">[37]Análisis!#REF!</definedName>
    <definedName name="Bloque.6.BNP.Villas" localSheetId="0">#REF!</definedName>
    <definedName name="Bloque.6.BNP.Villas">#REF!</definedName>
    <definedName name="Bloque.6.MA" localSheetId="0">#REF!</definedName>
    <definedName name="Bloque.6.MA">#REF!</definedName>
    <definedName name="Bloque.6.SNP.Mezc.Antillana" localSheetId="0">[37]Análisis!#REF!</definedName>
    <definedName name="Bloque.6.SNP.Mezc.Antillana">[37]Análisis!#REF!</definedName>
    <definedName name="Bloque.6.SNP.Villas" localSheetId="0">#REF!</definedName>
    <definedName name="Bloque.6.SNP.Villas">#REF!</definedName>
    <definedName name="Bloque.8.BNP.Villas" localSheetId="0">#REF!</definedName>
    <definedName name="Bloque.8.BNP.Villas">#REF!</definedName>
    <definedName name="Bloque.8.MA" localSheetId="0">#REF!</definedName>
    <definedName name="Bloque.8.MA">#REF!</definedName>
    <definedName name="Bloque.8.SNP.Villas" localSheetId="0">#REF!</definedName>
    <definedName name="Bloque.8.SNP.Villas">#REF!</definedName>
    <definedName name="Bloque.8.SNP.Villas.A0.8" localSheetId="0">#REF!</definedName>
    <definedName name="Bloque.8.SNP.Villas.A0.8">#REF!</definedName>
    <definedName name="Bloque.8SNP.Villas" localSheetId="0">#REF!</definedName>
    <definedName name="Bloque.8SNP.Villas">#REF!</definedName>
    <definedName name="Bloque.Med.Luna.8.MA" localSheetId="0">[34]Insumos!#REF!</definedName>
    <definedName name="Bloque.Med.Luna.8.MA">[34]Insumos!#REF!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LOQUES" localSheetId="0">#REF!</definedName>
    <definedName name="BLOQUES">#REF!</definedName>
    <definedName name="Bloques.8.BNTN.Mezc.Antillana" localSheetId="0">[37]Análisis!#REF!</definedName>
    <definedName name="Bloques.8.BNTN.Mezc.Antillana">[37]Análisis!#REF!</definedName>
    <definedName name="Bloques.8.SNP.Mezc.Antillana" localSheetId="0">[37]Análisis!#REF!</definedName>
    <definedName name="Bloques.8.SNP.Mezc.Antillana">[37]Análisis!#REF!</definedName>
    <definedName name="Bloques.8.SNPT">[34]Análisis!$D$306</definedName>
    <definedName name="bloques.calados" localSheetId="0">#REF!</definedName>
    <definedName name="bloques.calados">#REF!</definedName>
    <definedName name="BLOQUES_6__SNP_3_8__A_0.40_S_CRUCE_VIOLINADO_2_CARAS">'[26]Análisis grales'!$F$2993</definedName>
    <definedName name="BLOQUES_6__SNP_3_8__A_0.80_S_CRUCE">'[26]Análisis grales'!$F$1161</definedName>
    <definedName name="Bloques_de_6">[29]Insumos!$B$22:$D$22</definedName>
    <definedName name="BLOQUES_DE_6__BNP_A_0.60_C_CRUCE_C.LL">'[26]Análisis grales'!$F$4183</definedName>
    <definedName name="BLOQUES_DE_6__BNP_A_0.80_S_CRUCE_C.LL">'[26]Análisis grales'!$F$1210</definedName>
    <definedName name="Bloques_de_8">[29]Insumos!$B$23:$D$23</definedName>
    <definedName name="Bloques_de_8¨_BNP_a_40cm_C_LL_Sin_Cruce">'[26]Análisis grales'!$F$1196</definedName>
    <definedName name="Bloques_de_hormigon_4x8x16">[26]Insumos!$G$310</definedName>
    <definedName name="Bloques_de_hormigon_6x8x16">[26]Insumos!$G$309</definedName>
    <definedName name="Bloques_de_hormigon_8x8x16">[26]Insumos!$G$308</definedName>
    <definedName name="BLOQUESVID" localSheetId="0">#REF!</definedName>
    <definedName name="BLOQUESVID">#REF!</definedName>
    <definedName name="BOMBA" localSheetId="0">#REF!</definedName>
    <definedName name="BOMBA">#REF!</definedName>
    <definedName name="Bomba.Arrastre">[34]Insumos!$E$142</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a_ladrona_y_accesorios">[26]Insumos!$G$431</definedName>
    <definedName name="BOMBAS" localSheetId="0">#REF!</definedName>
    <definedName name="BOMBAS">#REF!</definedName>
    <definedName name="bombeo" localSheetId="0" hidden="1">'[11]ANALISIS STO DGO'!#REF!</definedName>
    <definedName name="bombeo" hidden="1">'[11]ANALISIS STO DGO'!#REF!</definedName>
    <definedName name="BOMBILLAS_1500W">[43]INSU!$B$42</definedName>
    <definedName name="Bombillos_de_100_watts">[26]Insumos!$G$240</definedName>
    <definedName name="BOMVAC" localSheetId="0">#REF!</definedName>
    <definedName name="BOMVAC">#REF!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e.marmol.A" localSheetId="0">[34]Insumos!#REF!</definedName>
    <definedName name="Borde.marmol.A">[34]Insumos!#REF!</definedName>
    <definedName name="Bordillo.Granito.Lavado" localSheetId="0">#REF!</definedName>
    <definedName name="Bordillo.Granito.Lavado">#REF!</definedName>
    <definedName name="Bordillo_2L_de_6__en_acera_frontal">'[26]Análisis grales'!$F$5095</definedName>
    <definedName name="BORDILLO4" localSheetId="0">#REF!</definedName>
    <definedName name="BORDILLO4">#REF!</definedName>
    <definedName name="BORDILLO6" localSheetId="0">#REF!</definedName>
    <definedName name="BORDILLO6">#REF!</definedName>
    <definedName name="BORDILLO8" localSheetId="0">#REF!</definedName>
    <definedName name="BORDILLO8">#REF!</definedName>
    <definedName name="Borrar_Esc.">[44]Escalera!$J$9:$M$9,[44]Escalera!$J$10:$R$10,[44]Escalera!$AL$14:$AM$14,[44]Escalera!$AL$16:$AM$16,[44]Escalera!$I$16:$M$16,[44]Escalera!$B$19:$AE$32,[44]Escalera!$AN$19:$AQ$32</definedName>
    <definedName name="Borrar_Muros">[44]Muros!$W$15:$Z$15,[44]Muros!$AA$15:$AD$15,[44]Muros!$AF$13,[44]Muros!$K$20:$L$20,[44]Muros!$O$26:$P$26</definedName>
    <definedName name="Borrar_Precio">'[45]Cotz.'!$F$23:$F$800,'[45]Cotz.'!$K$280:$K$800</definedName>
    <definedName name="Borrar_V.C1">[46]qqVgas!$J$9:$M$9,[46]qqVgas!$J$10:$R$10,[46]qqVgas!$AJ$11:$AK$11,[46]qqVgas!$AR$11:$AS$11,[46]qqVgas!$AG$13:$AH$13,[46]qqVgas!$AP$13:$AQ$13,[46]qqVgas!$D$16:$AC$195</definedName>
    <definedName name="Botas_de_PVC">[26]Insumos!$G$611</definedName>
    <definedName name="Botas_de_Seguridad_con_plantilla">[26]Insumos!$G$609</definedName>
    <definedName name="Botas_de_Seguridad_con_punta">[26]Insumos!$G$610</definedName>
    <definedName name="BOTE" localSheetId="0">#REF!</definedName>
    <definedName name="BOTE">#REF!</definedName>
    <definedName name="Bote___5Km_incluye_acarreo_interno___carguio_manual">'[26]Análisis grales'!$F$4366</definedName>
    <definedName name="BOTE_10" localSheetId="0">#REF!</definedName>
    <definedName name="BOTE_10">#REF!</definedName>
    <definedName name="BOTE_11" localSheetId="0">#REF!</definedName>
    <definedName name="BOTE_11">#REF!</definedName>
    <definedName name="Bote_5Km_incluye_acarreo_interno___carguio_mecanico">'[26]Análisis grales'!$F$3418</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ote_a_15_km_incluye_carguío_manual__sin_ac._Interno">'[26]Análisis grales'!$F$1066</definedName>
    <definedName name="Bote_a_15Km_incluye_acarreo_interno___carguio_manual">'[26]Análisis grales'!$F$4174</definedName>
    <definedName name="Bote_carpeta_asfáltica_c_camión_D_5km">'[26]Análisis grales'!$F$5309</definedName>
    <definedName name="Bote_de_material_con_camión_D__5_km__incluye_carguío_y_esparcimiento_en_botadero">'[26]Análisis grales'!$F$5333</definedName>
    <definedName name="BOTEEQUIPO" localSheetId="0">#REF!</definedName>
    <definedName name="BOTEEQUIPO">#REF!</definedName>
    <definedName name="Botella_Oxigeno_acetileno">[26]Insumos!$G$546</definedName>
    <definedName name="Botiquin_para_25_personas">[26]Insumos!$G$618</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 localSheetId="0">#REF!</definedName>
    <definedName name="BOTONTIMBRE">#REF!</definedName>
    <definedName name="BOVFOAM" localSheetId="0">#REF!</definedName>
    <definedName name="BOVFOAM">#REF!</definedName>
    <definedName name="boxes" localSheetId="0">[21]Factura!#REF!</definedName>
    <definedName name="boxes">[21]Factura!#REF!</definedName>
    <definedName name="BREAKER15" localSheetId="0">#REF!</definedName>
    <definedName name="BREAKER15">#REF!</definedName>
    <definedName name="BREAKER2P40" localSheetId="0">#REF!</definedName>
    <definedName name="BREAKER2P40">#REF!</definedName>
    <definedName name="BREAKER2P60" localSheetId="0">#REF!</definedName>
    <definedName name="BREAKER2P60">#REF!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das_para_caudalimetros_de_12">[26]Insumos!$G$433</definedName>
    <definedName name="Bridas_para_caudalimetros_de_16">[26]Insumos!$G$434</definedName>
    <definedName name="Bridas_para_caudalimetros_de_20">[26]Insumos!$G$435</definedName>
    <definedName name="Bridas_para_caudalimetros_de_3">[26]Insumos!$G$428</definedName>
    <definedName name="Bridas_para_caudalimetros_de_4">[26]Insumos!$G$429</definedName>
    <definedName name="Bridas_para_caudalimetros_de_6">[26]Insumos!$G$430</definedName>
    <definedName name="Bridas_para_caudalimetros_de_8">[26]Insumos!$G$432</definedName>
    <definedName name="Brigada_de_colocacion_de_asfalto__costo_diario">'[26]Análisis grales'!$F$1002</definedName>
    <definedName name="Brigada_Topografica">'[26]Análisis grales'!$F$1025</definedName>
    <definedName name="BRIGADATOPOGRAFICA">[35]M.O.!$C$9</definedName>
    <definedName name="BRIGADATOPOGRAFICA_6" localSheetId="0">#REF!</definedName>
    <definedName name="BRIGADATOPOGRAFICA_6">#REF!</definedName>
    <definedName name="Brillado.Marmol">[34]Insumos!$E$134</definedName>
    <definedName name="Brillado_pisos" localSheetId="0">#REF!</definedName>
    <definedName name="Brillado_pisos">#REF!</definedName>
    <definedName name="Brocha_de_2">[26]Insumos!$G$152</definedName>
    <definedName name="Brocha_de_3">[26]Insumos!$G$153</definedName>
    <definedName name="Brocha_de_4">[26]Insumos!$G$154</definedName>
    <definedName name="bUENO" localSheetId="0" hidden="1">'[11]ANALISIS STO DGO'!#REF!</definedName>
    <definedName name="bUENO" hidden="1">'[11]ANALISIS STO DGO'!#REF!</definedName>
    <definedName name="bult" localSheetId="0" hidden="1">'[11]ANALISIS STO DGO'!#REF!</definedName>
    <definedName name="bult" hidden="1">'[11]ANALISIS STO DGO'!#REF!</definedName>
    <definedName name="button_area_1" localSheetId="0">#REF!</definedName>
    <definedName name="button_area_1">#REF!</definedName>
    <definedName name="BVNBVNBV" localSheetId="0">[47]M.O.!#REF!</definedName>
    <definedName name="BVNBVNBV">[47]M.O.!#REF!</definedName>
    <definedName name="BVNBVNBV_6" localSheetId="0">#REF!</definedName>
    <definedName name="BVNBVNBV_6">#REF!</definedName>
    <definedName name="bxcv" localSheetId="0" hidden="1">'[11]ANALISIS STO DGO'!#REF!</definedName>
    <definedName name="bxcv" hidden="1">'[11]ANALISIS STO DGO'!#REF!</definedName>
    <definedName name="Ç" localSheetId="0">#REF!</definedName>
    <definedName name="Ç">#REF!</definedName>
    <definedName name="C._ADICIONAL">#N/A</definedName>
    <definedName name="C._ADICIONAL_6">NA()</definedName>
    <definedName name="C.Piscina.C1" localSheetId="0">[37]Análisis!#REF!</definedName>
    <definedName name="C.Piscina.C1">[37]Análisis!#REF!</definedName>
    <definedName name="C.Piscina.C2" localSheetId="0">[37]Análisis!#REF!</definedName>
    <definedName name="C.Piscina.C2">[37]Análisis!#REF!</definedName>
    <definedName name="C.Piscina.C3" localSheetId="0">[37]Análisis!#REF!</definedName>
    <definedName name="C.Piscina.C3">[37]Análisis!#REF!</definedName>
    <definedName name="C.Piscina.C4" localSheetId="0">[37]Análisis!#REF!</definedName>
    <definedName name="C.Piscina.C4">[37]Análisis!#REF!</definedName>
    <definedName name="C.Piscina.C5" localSheetId="0">[37]Análisis!#REF!</definedName>
    <definedName name="C.Piscina.C5">[37]Análisis!#REF!</definedName>
    <definedName name="C.Piscina.Cc" localSheetId="0">[37]Análisis!#REF!</definedName>
    <definedName name="C.Piscina.Cc">[37]Análisis!#REF!</definedName>
    <definedName name="C.Piscina.Losa" localSheetId="0">[37]Análisis!#REF!</definedName>
    <definedName name="C.Piscina.Losa">[37]Análisis!#REF!</definedName>
    <definedName name="C.Piscina.V1" localSheetId="0">[37]Análisis!#REF!</definedName>
    <definedName name="C.Piscina.V1">[37]Análisis!#REF!</definedName>
    <definedName name="C.Piscina.V2" localSheetId="0">[37]Análisis!#REF!</definedName>
    <definedName name="C.Piscina.V2">[37]Análisis!#REF!</definedName>
    <definedName name="C.Piscina.V3" localSheetId="0">[37]Análisis!#REF!</definedName>
    <definedName name="C.Piscina.V3">[37]Análisis!#REF!</definedName>
    <definedName name="C.Piscina.V4" localSheetId="0">[37]Análisis!#REF!</definedName>
    <definedName name="C.Piscina.V4">[37]Análisis!#REF!</definedName>
    <definedName name="C.Piscina.V5" localSheetId="0">[37]Análisis!#REF!</definedName>
    <definedName name="C.Piscina.V5">[37]Análisis!#REF!</definedName>
    <definedName name="C.Piscina.V6" localSheetId="0">[37]Análisis!#REF!</definedName>
    <definedName name="C.Piscina.V6">[37]Análisis!#REF!</definedName>
    <definedName name="C.Piscina.ZC1" localSheetId="0">[37]Análisis!#REF!</definedName>
    <definedName name="C.Piscina.ZC1">[37]Análisis!#REF!</definedName>
    <definedName name="C.Piscina.ZC2" localSheetId="0">[37]Análisis!#REF!</definedName>
    <definedName name="C.Piscina.ZC2">[37]Análisis!#REF!</definedName>
    <definedName name="C.Piscina.ZC3" localSheetId="0">[37]Análisis!#REF!</definedName>
    <definedName name="C.Piscina.ZC3">[37]Análisis!#REF!</definedName>
    <definedName name="C.Piscina.ZC4" localSheetId="0">[37]Análisis!#REF!</definedName>
    <definedName name="C.Piscina.ZC4">[37]Análisis!#REF!</definedName>
    <definedName name="C.Piscina.ZC5" localSheetId="0">[37]Análisis!#REF!</definedName>
    <definedName name="C.Piscina.ZC5">[37]Análisis!#REF!</definedName>
    <definedName name="C.Piscina.ZCc" localSheetId="0">[37]Análisis!#REF!</definedName>
    <definedName name="C.Piscina.ZCc">[37]Análisis!#REF!</definedName>
    <definedName name="C.Tennis.C1" localSheetId="0">[37]Análisis!#REF!</definedName>
    <definedName name="C.Tennis.C1">[37]Análisis!#REF!</definedName>
    <definedName name="C.Tennis.C2yC5" localSheetId="0">[37]Análisis!#REF!</definedName>
    <definedName name="C.Tennis.C2yC5">[37]Análisis!#REF!</definedName>
    <definedName name="C.Tennis.C4" localSheetId="0">[37]Análisis!#REF!</definedName>
    <definedName name="C.Tennis.C4">[37]Análisis!#REF!</definedName>
    <definedName name="C.Tennis.V1" localSheetId="0">[37]Análisis!#REF!</definedName>
    <definedName name="C.Tennis.V1">[37]Análisis!#REF!</definedName>
    <definedName name="C.Tennis.V10" localSheetId="0">[37]Análisis!#REF!</definedName>
    <definedName name="C.Tennis.V10">[37]Análisis!#REF!</definedName>
    <definedName name="C.Tennis.V2" localSheetId="0">[37]Análisis!#REF!</definedName>
    <definedName name="C.Tennis.V2">[37]Análisis!#REF!</definedName>
    <definedName name="C.Tennis.V3" localSheetId="0">[37]Análisis!#REF!</definedName>
    <definedName name="C.Tennis.V3">[37]Análisis!#REF!</definedName>
    <definedName name="C.Tennis.V4" localSheetId="0">[37]Análisis!#REF!</definedName>
    <definedName name="C.Tennis.V4">[37]Análisis!#REF!</definedName>
    <definedName name="C.Tennis.V5" localSheetId="0">[37]Análisis!#REF!</definedName>
    <definedName name="C.Tennis.V5">[37]Análisis!#REF!</definedName>
    <definedName name="C.Tennis.V6" localSheetId="0">[37]Análisis!#REF!</definedName>
    <definedName name="C.Tennis.V6">[37]Análisis!#REF!</definedName>
    <definedName name="C.Tennis.V7" localSheetId="0">[37]Análisis!#REF!</definedName>
    <definedName name="C.Tennis.V7">[37]Análisis!#REF!</definedName>
    <definedName name="C.Tennis.V8" localSheetId="0">[37]Análisis!#REF!</definedName>
    <definedName name="C.Tennis.V8">[37]Análisis!#REF!</definedName>
    <definedName name="C.Tennis.V9" localSheetId="0">[37]Análisis!#REF!</definedName>
    <definedName name="C.Tennis.V9">[37]Análisis!#REF!</definedName>
    <definedName name="C.Tennis.ZC1" localSheetId="0">[37]Análisis!#REF!</definedName>
    <definedName name="C.Tennis.ZC1">[37]Análisis!#REF!</definedName>
    <definedName name="C.Tennis.Zc2" localSheetId="0">[37]Análisis!#REF!</definedName>
    <definedName name="C.Tennis.Zc2">[37]Análisis!#REF!</definedName>
    <definedName name="C.Tennis.ZC3" localSheetId="0">[37]Análisis!#REF!</definedName>
    <definedName name="C.Tennis.ZC3">[37]Análisis!#REF!</definedName>
    <definedName name="C.Tennis.ZC4" localSheetId="0">[37]Análisis!#REF!</definedName>
    <definedName name="C.Tennis.ZC4">[37]Análisis!#REF!</definedName>
    <definedName name="C.Tennis.ZC5" localSheetId="0">[37]Análisis!#REF!</definedName>
    <definedName name="C.Tennis.ZC5">[37]Análisis!#REF!</definedName>
    <definedName name="C1.1erN.Villa" localSheetId="0">[34]Análisis!#REF!</definedName>
    <definedName name="C1.1erN.Villa">[34]Análisis!#REF!</definedName>
    <definedName name="C1.2doN.Villas" localSheetId="0">[34]Análisis!#REF!</definedName>
    <definedName name="C1.2doN.Villas">[34]Análisis!#REF!</definedName>
    <definedName name="C2.1erN.Villa" localSheetId="0">[34]Análisis!#REF!</definedName>
    <definedName name="C2.1erN.Villa">[34]Análisis!#REF!</definedName>
    <definedName name="C3.2do.N.Villa" localSheetId="0">[34]Análisis!#REF!</definedName>
    <definedName name="C3.2do.N.Villa">[34]Análisis!#REF!</definedName>
    <definedName name="Caareteo.2do.N" localSheetId="0">#REF!</definedName>
    <definedName name="Caareteo.2do.N">#REF!</definedName>
    <definedName name="caballete.tejas.hispaniola" localSheetId="0">#REF!</definedName>
    <definedName name="caballete.tejas.hispaniola">#REF!</definedName>
    <definedName name="caballeteasbecto" localSheetId="0">[48]precios!#REF!</definedName>
    <definedName name="caballeteasbecto">[48]precios!#REF!</definedName>
    <definedName name="caballeteasbecto_8" localSheetId="0">#REF!</definedName>
    <definedName name="caballeteasbecto_8">#REF!</definedName>
    <definedName name="caballeteasbeto" localSheetId="0">[48]precios!#REF!</definedName>
    <definedName name="caballeteasbeto">[48]precios!#REF!</definedName>
    <definedName name="caballeteasbeto_8" localSheetId="0">#REF!</definedName>
    <definedName name="caballeteasbeto_8">#REF!</definedName>
    <definedName name="CABALLETEBARRO" localSheetId="0">#REF!</definedName>
    <definedName name="CABALLETEBARRO">#REF!</definedName>
    <definedName name="CABALLETEZ29" localSheetId="0">#REF!</definedName>
    <definedName name="CABALLETEZ29">#REF!</definedName>
    <definedName name="Cabañas.Ejecutivas">'[34]Cabañas Ejecutivas'!$G$109</definedName>
    <definedName name="Cabañas.Presidenciales">'[34]Cabañas Presidenciales '!$G$161</definedName>
    <definedName name="cabañas.simpleI">'[34]Cabañas simple Tipo I'!$G$106</definedName>
    <definedName name="cabañas.simpleII">'[34]Cabañas simple Tipo 2'!$G$106</definedName>
    <definedName name="cabañas.simpleIII">'[34]Cabañas simple Tipo 3'!$G$107</definedName>
    <definedName name="Cabañas.Vice.Presidenciales">'[34]Cabañas Vice Presidenciales'!$G$157</definedName>
    <definedName name="Cable_de_Postensado_3">#N/A</definedName>
    <definedName name="CABTEJAASFINST" localSheetId="0">#REF!</definedName>
    <definedName name="CABTEJAASFINST">#REF!</definedName>
    <definedName name="Cadenero">'[26]Análisis grales'!$F$675</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de_herramientas_Full">[26]Insumos!$G$283</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ja_octagonal_americana">[26]Insumos!$G$702</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Hidratada">[34]Insumos!$E$21</definedName>
    <definedName name="Cal.Hidratada.Perla" localSheetId="0">#REF!</definedName>
    <definedName name="Cal.Hidratada.Perla">#REF!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_no_hidratada">[26]Insumos!$G$289</definedName>
    <definedName name="Cal_tipo_pomier_o_hidratada">[26]Insumos!$G$288</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LICHEB">[12]insumo!$D$12</definedName>
    <definedName name="Calles.Acera.ycontenes">'[34]Calles, aceras y contenes'!$G$77</definedName>
    <definedName name="CAMARA_DE_PURGA_1.90x0.60_CON_ALTURA_TOTAL_DE_1.20">'[26]REGISTROS HA VS RValv y Cpurga'!$O$47</definedName>
    <definedName name="CAMARACAL" localSheetId="0">#REF!</definedName>
    <definedName name="CAMARACAL">#REF!</definedName>
    <definedName name="CAMARAROC" localSheetId="0">#REF!</definedName>
    <definedName name="CAMARAROC">#REF!</definedName>
    <definedName name="CAMARATIE" localSheetId="0">#REF!</definedName>
    <definedName name="CAMARATIE">#REF!</definedName>
    <definedName name="Camilla_plegable_en_aluminio">[26]Insumos!$G$619</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MION_HYUNDAY">[26]Insumos!$G$717</definedName>
    <definedName name="CANDADO" localSheetId="0">#REF!</definedName>
    <definedName name="CANDADO">#REF!</definedName>
    <definedName name="Cant_3">"$#REF!.$D$1:$D$65534"</definedName>
    <definedName name="CANT1_3">"$#REF!.$D$1:$D$65534"</definedName>
    <definedName name="cant5">[5]Sheet5!$C:$C</definedName>
    <definedName name="CANT6_3">"$#REF!.$C$1:$C$65534"</definedName>
    <definedName name="canta_3">"$#REF!.$H$1:$H$65534"</definedName>
    <definedName name="CANTIDADPRESUPUESTO_3">"$#REF!.$C$1:$C$65534"</definedName>
    <definedName name="CANTO" localSheetId="0">#REF!</definedName>
    <definedName name="CANTO">#REF!</definedName>
    <definedName name="Canto.Antillano" localSheetId="0">[37]Análisis!#REF!</definedName>
    <definedName name="Canto.Antillano">[37]Análisis!#REF!</definedName>
    <definedName name="Cantos">[49]Análisis!$N$957</definedName>
    <definedName name="Cantos.1erN" localSheetId="0">#REF!</definedName>
    <definedName name="Cantos.1erN">#REF!</definedName>
    <definedName name="Cantos.2doN" localSheetId="0">#REF!</definedName>
    <definedName name="Cantos.2doN">#REF!</definedName>
    <definedName name="Cantos.3erN" localSheetId="0">#REF!</definedName>
    <definedName name="Cantos.3erN">#REF!</definedName>
    <definedName name="Cantos.4toN" localSheetId="0">#REF!</definedName>
    <definedName name="Cantos.4toN">#REF!</definedName>
    <definedName name="Cantos.Villas" localSheetId="0">#REF!</definedName>
    <definedName name="Cantos.Villas">#REF!</definedName>
    <definedName name="cantp_3">"$#REF!.$J$1:$J$65534"</definedName>
    <definedName name="cantpre_3">"$#REF!.$D$1:$D$65534"</definedName>
    <definedName name="cantt_3">"$#REF!.$L$1:$L$65534"</definedName>
    <definedName name="CAOBA" localSheetId="0">#REF!</definedName>
    <definedName name="CAOBA">#REF!</definedName>
    <definedName name="Cap.col.20x30" localSheetId="0">#REF!</definedName>
    <definedName name="Cap.col.20x30">#REF!</definedName>
    <definedName name="Cap.col.30x40" localSheetId="0">#REF!</definedName>
    <definedName name="Cap.col.30x40">#REF!</definedName>
    <definedName name="Cap.col.40x40" localSheetId="0">#REF!</definedName>
    <definedName name="Cap.col.40x40">#REF!</definedName>
    <definedName name="Cap.col.redonda" localSheetId="0">#REF!</definedName>
    <definedName name="Cap.col.redonda">#REF!</definedName>
    <definedName name="Cap.col.tapaytapa1cara" localSheetId="0">#REF!</definedName>
    <definedName name="Cap.col.tapaytapa1cara">#REF!</definedName>
    <definedName name="Cap.col.tapaytapa2caras" localSheetId="0">#REF!</definedName>
    <definedName name="Cap.col.tapaytapa2caras">#REF!</definedName>
    <definedName name="capta_faro">[26]Insumos!$G$163</definedName>
    <definedName name="CAR.SOC">'[50]Cargas Sociales'!$G$23</definedName>
    <definedName name="CARACOL" localSheetId="0">[35]M.O.!#REF!</definedName>
    <definedName name="CARACOL">[35]M.O.!#REF!</definedName>
    <definedName name="CARANTEPECHO" localSheetId="0">[35]M.O.!#REF!</definedName>
    <definedName name="CARANTEPECHO">[35]M.O.!#REF!</definedName>
    <definedName name="CARANTEPECHO_6" localSheetId="0">#REF!</definedName>
    <definedName name="CARANTEPECHO_6">#REF!</definedName>
    <definedName name="CARANTEPECHO_8" localSheetId="0">#REF!</definedName>
    <definedName name="CARANTEPECHO_8">#REF!</definedName>
    <definedName name="CARCOL30" localSheetId="0">[35]M.O.!#REF!</definedName>
    <definedName name="CARCOL30">[35]M.O.!#REF!</definedName>
    <definedName name="CARCOL30_6" localSheetId="0">#REF!</definedName>
    <definedName name="CARCOL30_6">#REF!</definedName>
    <definedName name="CARCOL30_8" localSheetId="0">#REF!</definedName>
    <definedName name="CARCOL30_8">#REF!</definedName>
    <definedName name="CARCOL50" localSheetId="0">[35]M.O.!#REF!</definedName>
    <definedName name="CARCOL50">[35]M.O.!#REF!</definedName>
    <definedName name="CARCOL50_6" localSheetId="0">#REF!</definedName>
    <definedName name="CARCOL50_6">#REF!</definedName>
    <definedName name="CARCOL50_8" localSheetId="0">#REF!</definedName>
    <definedName name="CARCOL50_8">#REF!</definedName>
    <definedName name="CARCOL51" localSheetId="0">[35]M.O.!#REF!</definedName>
    <definedName name="CARCOL51">[35]M.O.!#REF!</definedName>
    <definedName name="CARCOLAMARRE" localSheetId="0">[35]M.O.!#REF!</definedName>
    <definedName name="CARCOLAMARRE">[35]M.O.!#REF!</definedName>
    <definedName name="CARCOLAMARRE_6" localSheetId="0">#REF!</definedName>
    <definedName name="CARCOLAMARRE_6">#REF!</definedName>
    <definedName name="CARCOLAMARRE_8" localSheetId="0">#REF!</definedName>
    <definedName name="CARCOLAMARRE_8">#REF!</definedName>
    <definedName name="Careta_para_Soldar">[26]Insumos!$G$612</definedName>
    <definedName name="Careteo">[49]Análisis!$N$890</definedName>
    <definedName name="careteo.3erN" localSheetId="0">#REF!</definedName>
    <definedName name="careteo.3erN">#REF!</definedName>
    <definedName name="careteo.4to.N" localSheetId="0">#REF!</definedName>
    <definedName name="careteo.4to.N">#REF!</definedName>
    <definedName name="Careteo.Antillano" localSheetId="0">[37]Análisis!#REF!</definedName>
    <definedName name="Careteo.Antillano">[37]Análisis!#REF!</definedName>
    <definedName name="careteo.Villas" localSheetId="0">#REF!</definedName>
    <definedName name="careteo.Villas">#REF!</definedName>
    <definedName name="CARETEO_EN_MUROS__LOSAS__VIGAS_COLUMNAS">'[26]analisis MVSUR'!$G$67</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guio_a_mano_de_camion">'[26]Análisis grales'!$F$874</definedName>
    <definedName name="Carguio_Interno_con_retropala_Para_relleno_Terramex">'[26]Análisis grales'!$F$3764</definedName>
    <definedName name="Carguio_Mat._Con_Minicargador_Bobcat_763G">'[26]Análisis grales'!$F$2594</definedName>
    <definedName name="Carguio_Mat._No_Clasificado_con_Excavadora_320_Cat">'[26]Análisis grales'!$F$900</definedName>
    <definedName name="Carguio_Mat._No_Clasificado_con_pala_950">'[26]Análisis grales'!$F$894</definedName>
    <definedName name="Carguio_Material_de_Demoliciones_y_Roca__con_Excavadora_320_Cat">'[26]Análisis grales'!$F$880</definedName>
    <definedName name="Carguio_y_bote_de_asfalto_acometidas">'[26]Análisis grales'!$F$4467</definedName>
    <definedName name="Carguio_y_bote_material_de_Demoliciones_y_Roca">'[26]Análisis grales'!$F$3778</definedName>
    <definedName name="Carguio_y_bote_material_excavado">'[26]Análisis grales'!$F$2600</definedName>
    <definedName name="CARLOSAPLA" localSheetId="0">[35]M.O.!#REF!</definedName>
    <definedName name="CARLOSAPLA">[35]M.O.!#REF!</definedName>
    <definedName name="CARLOSAPLA_6" localSheetId="0">#REF!</definedName>
    <definedName name="CARLOSAPLA_6">#REF!</definedName>
    <definedName name="CARLOSAPLA_8" localSheetId="0">#REF!</definedName>
    <definedName name="CARLOSAPLA_8">#REF!</definedName>
    <definedName name="CARLOSAVARIASAGUAS" localSheetId="0">[35]M.O.!#REF!</definedName>
    <definedName name="CARLOSAVARIASAGUAS">[35]M.O.!#REF!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[35]M.O.!#REF!</definedName>
    <definedName name="CARMURO">[35]M.O.!#REF!</definedName>
    <definedName name="CARMURO_6" localSheetId="0">#REF!</definedName>
    <definedName name="CARMURO_6">#REF!</definedName>
    <definedName name="CARMURO_8" localSheetId="0">#REF!</definedName>
    <definedName name="CARMURO_8">#REF!</definedName>
    <definedName name="Caro.viga.25x50">[42]Insumos!$E$225</definedName>
    <definedName name="Carp.Atc.Vigas.25x50" localSheetId="0">#REF!</definedName>
    <definedName name="Carp.Atc.Vigas.25x50">#REF!</definedName>
    <definedName name="Carp.Col.25x25">[42]Insumos!$E$199</definedName>
    <definedName name="Carp.Col.30x30">[42]Insumos!$E$200</definedName>
    <definedName name="Carp.Col.35x35">[42]Insumos!$E$201</definedName>
    <definedName name="Carp.Col.45x45">[42]Insumos!$E$203</definedName>
    <definedName name="Carp.Col.50x50">[42]Insumos!$E$204</definedName>
    <definedName name="Carp.Col.55x55">[42]Insumos!$E$205</definedName>
    <definedName name="Carp.Col.60x60">[42]Insumos!$E$206</definedName>
    <definedName name="Carp.Col.Ø25cm">[42]Insumos!$E$208</definedName>
    <definedName name="Carp.Col.Ø30">[42]Insumos!$E$209</definedName>
    <definedName name="Carp.Col.Ø35" localSheetId="0">#REF!</definedName>
    <definedName name="Carp.Col.Ø35">#REF!</definedName>
    <definedName name="Carp.Col.Ø40">[42]Insumos!$E$211</definedName>
    <definedName name="Carp.Col.Ø45">[42]Insumos!$E$212</definedName>
    <definedName name="Carp.Col.Ø65" localSheetId="0">#REF!</definedName>
    <definedName name="Carp.Col.Ø65">#REF!</definedName>
    <definedName name="Carp.Col.Ø90">[42]Insumos!$E$217</definedName>
    <definedName name="Carp.col.tapaytapa">[42]Insumos!$E$198</definedName>
    <definedName name="carp.Col40x40">[42]Insumos!$E$202</definedName>
    <definedName name="Carp.Colm.Redonda.30cm" localSheetId="0">[34]Insumos!#REF!</definedName>
    <definedName name="Carp.Colm.Redonda.30cm">[34]Insumos!#REF!</definedName>
    <definedName name="Carp.ColØ60">[42]Insumos!$E$213</definedName>
    <definedName name="Carp.ColØ70">[42]Insumos!$E$215</definedName>
    <definedName name="Carp.ColØ80">[42]Insumos!$E$216</definedName>
    <definedName name="Carp.colum.Redon.60cm" localSheetId="0">[34]Insumos!#REF!</definedName>
    <definedName name="Carp.colum.Redon.60cm">[34]Insumos!#REF!</definedName>
    <definedName name="Carp.Column.atc" localSheetId="0">#REF!</definedName>
    <definedName name="Carp.Column.atc">#REF!</definedName>
    <definedName name="Carp.Dintel">[42]Insumos!$E$235</definedName>
    <definedName name="Carp.Escal.atc" localSheetId="0">#REF!</definedName>
    <definedName name="Carp.Escal.atc">#REF!</definedName>
    <definedName name="Carp.Losa.Aligeradas.atc">[34]Insumos!$E$164</definedName>
    <definedName name="Carp.losa.Horm.Visto">[34]Insumos!$E$162</definedName>
    <definedName name="Carp.Losa.Horz.atc" localSheetId="0">#REF!</definedName>
    <definedName name="Carp.Losa.Horz.atc">#REF!</definedName>
    <definedName name="Carp.Losa.Incl.atc" localSheetId="0">#REF!</definedName>
    <definedName name="Carp.Losa.Incl.atc">#REF!</definedName>
    <definedName name="Carp.Muros.atc">[34]Insumos!$E$167</definedName>
    <definedName name="Carp.Platea.Zap.atc">[34]Insumos!$E$168</definedName>
    <definedName name="Carp.Viga.20x30">[42]Insumos!$E$218</definedName>
    <definedName name="Carp.Viga.20x40">[42]Insumos!$E$219</definedName>
    <definedName name="Carp.viga.20x50" localSheetId="0">#REF!</definedName>
    <definedName name="Carp.viga.20x50">#REF!</definedName>
    <definedName name="Carp.Viga.25x35">[42]Insumos!$E$222</definedName>
    <definedName name="Carp.Viga.25x40">[42]Insumos!$E$223</definedName>
    <definedName name="CArp.Viga.25x45" localSheetId="0">#REF!</definedName>
    <definedName name="CArp.Viga.25x45">#REF!</definedName>
    <definedName name="Carp.viga.25x50" localSheetId="0">#REF!</definedName>
    <definedName name="Carp.viga.25x50">#REF!</definedName>
    <definedName name="CArp.Viga.25x60">[42]Insumos!$E$226</definedName>
    <definedName name="Carp.Viga.25x65">[42]Insumos!$E$227</definedName>
    <definedName name="Carp.Viga.25x70">[42]Insumos!$E$230</definedName>
    <definedName name="Carp.Viga.25x80">[42]Insumos!$E$231</definedName>
    <definedName name="Carp.viga.30x50" localSheetId="0">#REF!</definedName>
    <definedName name="Carp.viga.30x50">#REF!</definedName>
    <definedName name="Carp.Viga.30x60atc" localSheetId="0">#REF!</definedName>
    <definedName name="Carp.Viga.30x60atc">#REF!</definedName>
    <definedName name="Carp.Viga.30x80">[42]Insumos!$E$229</definedName>
    <definedName name="Carp.viga.amarre" localSheetId="0">#REF!</definedName>
    <definedName name="Carp.viga.amarre">#REF!</definedName>
    <definedName name="Carp.Viga.Curva.20x50">[42]Insumos!$E$232</definedName>
    <definedName name="Carp.Vigas.atc" localSheetId="0">#REF!</definedName>
    <definedName name="Carp.Vigas.atc">#REF!</definedName>
    <definedName name="Carp.Vigas.Curvas.30x70">[42]Insumos!$E$233</definedName>
    <definedName name="CARP1" localSheetId="0">[32]INS!#REF!</definedName>
    <definedName name="CARP1">[32]INS!#REF!</definedName>
    <definedName name="CARP1_6" localSheetId="0">#REF!</definedName>
    <definedName name="CARP1_6">#REF!</definedName>
    <definedName name="CARP1_8" localSheetId="0">#REF!</definedName>
    <definedName name="CARP1_8">#REF!</definedName>
    <definedName name="CARP2" localSheetId="0">[32]INS!#REF!</definedName>
    <definedName name="CARP2">[32]INS!#REF!</definedName>
    <definedName name="CARP2_6" localSheetId="0">#REF!</definedName>
    <definedName name="CARP2_6">#REF!</definedName>
    <definedName name="CARP2_8" localSheetId="0">#REF!</definedName>
    <definedName name="CARP2_8">#REF!</definedName>
    <definedName name="CARPDINTEL" localSheetId="0">[35]M.O.!#REF!</definedName>
    <definedName name="CARPDINTEL">[35]M.O.!#REF!</definedName>
    <definedName name="CARPDINTEL_6" localSheetId="0">#REF!</definedName>
    <definedName name="CARPDINTEL_6">#REF!</definedName>
    <definedName name="CARPDINTEL_8" localSheetId="0">#REF!</definedName>
    <definedName name="CARPDINTEL_8">#REF!</definedName>
    <definedName name="Carpin.Colum.redon.40" localSheetId="0">[34]Insumos!#REF!</definedName>
    <definedName name="Carpin.Colum.redon.40">[34]Insumos!#REF!</definedName>
    <definedName name="Carpint.Columna.Redon.50cm" localSheetId="0">[34]Insumos!#REF!</definedName>
    <definedName name="Carpint.Columna.Redon.50cm">[34]Insumos!#REF!</definedName>
    <definedName name="Carpintería.vigas.20x32">[34]Insumos!$E$172</definedName>
    <definedName name="Carpintería__Puntales_y_M.O.">'[30]LISTA DE PRECIO'!$C$16</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ía_de_Vigas_15x30">[34]Insumos!$E$170</definedName>
    <definedName name="Carpintería_de_Vigas_15x40">[34]Insumos!$E$171</definedName>
    <definedName name="Carpintería_de_Vigas_20x130">[34]Insumos!$E$177</definedName>
    <definedName name="Carpintería_de_Vigas_20x20">[34]Insumos!$E$173</definedName>
    <definedName name="Carpintería_de_Vigas_20x30">[34]Insumos!$E$175</definedName>
    <definedName name="Carpintería_de_Vigas_20x40">[34]Insumos!$E$174</definedName>
    <definedName name="Carpintería_de_Vigas_20x60">[34]Insumos!$E$176</definedName>
    <definedName name="Carpintería_de_Vigas_40x40">[34]Insumos!$E$178</definedName>
    <definedName name="Carpintería_de_Vigas_40x50">[34]Insumos!$E$179</definedName>
    <definedName name="Carpintería_de_Vigas_40x70">[34]Insumos!$E$180</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[35]M.O.!#REF!</definedName>
    <definedName name="CARPVIGA2040">[35]M.O.!#REF!</definedName>
    <definedName name="CARPVIGA2040_6" localSheetId="0">#REF!</definedName>
    <definedName name="CARPVIGA2040_6">#REF!</definedName>
    <definedName name="CARPVIGA2040_8" localSheetId="0">#REF!</definedName>
    <definedName name="CARPVIGA2040_8">#REF!</definedName>
    <definedName name="CARPVIGA3050" localSheetId="0">[35]M.O.!#REF!</definedName>
    <definedName name="CARPVIGA3050">[35]M.O.!#REF!</definedName>
    <definedName name="CARPVIGA3050_6" localSheetId="0">#REF!</definedName>
    <definedName name="CARPVIGA3050_6">#REF!</definedName>
    <definedName name="CARPVIGA3050_8" localSheetId="0">#REF!</definedName>
    <definedName name="CARPVIGA3050_8">#REF!</definedName>
    <definedName name="CARPVIGA3060" localSheetId="0">[35]M.O.!#REF!</definedName>
    <definedName name="CARPVIGA3060">[35]M.O.!#REF!</definedName>
    <definedName name="CARPVIGA3060_6" localSheetId="0">#REF!</definedName>
    <definedName name="CARPVIGA3060_6">#REF!</definedName>
    <definedName name="CARPVIGA3060_8" localSheetId="0">#REF!</definedName>
    <definedName name="CARPVIGA3060_8">#REF!</definedName>
    <definedName name="CARPVIGA4080" localSheetId="0">[35]M.O.!#REF!</definedName>
    <definedName name="CARPVIGA4080">[35]M.O.!#REF!</definedName>
    <definedName name="CARPVIGA4080_6" localSheetId="0">#REF!</definedName>
    <definedName name="CARPVIGA4080_6">#REF!</definedName>
    <definedName name="CARPVIGA4080_8" localSheetId="0">#REF!</definedName>
    <definedName name="CARPVIGA4080_8">#REF!</definedName>
    <definedName name="CARRAMPA" localSheetId="0">[35]M.O.!#REF!</definedName>
    <definedName name="CARRAMPA">[35]M.O.!#REF!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rretilla_tipo_jeep">[26]Insumos!$G$442</definedName>
    <definedName name="CASABE" localSheetId="0">[35]M.O.!#REF!</definedName>
    <definedName name="CASABE">[35]M.O.!#REF!</definedName>
    <definedName name="CASABE_8" localSheetId="0">#REF!</definedName>
    <definedName name="CASABE_8">#REF!</definedName>
    <definedName name="CASBESTO" localSheetId="0">[35]M.O.!#REF!</definedName>
    <definedName name="CASBESTO">[35]M.O.!#REF!</definedName>
    <definedName name="CASBESTO_6" localSheetId="0">#REF!</definedName>
    <definedName name="CASBESTO_6">#REF!</definedName>
    <definedName name="CASBESTO_8" localSheetId="0">#REF!</definedName>
    <definedName name="CASBESTO_8">#REF!</definedName>
    <definedName name="CASCAJO" localSheetId="0">#REF!</definedName>
    <definedName name="CASCAJO">#REF!</definedName>
    <definedName name="Cascajo_sucio_relleno">[26]Insumos!$G$297</definedName>
    <definedName name="Casco_de_Seguridad">[26]Insumos!$G$603</definedName>
    <definedName name="Caseta.Control" localSheetId="0">#REF!</definedName>
    <definedName name="Caseta.Control">#REF!</definedName>
    <definedName name="caseta.planta.electrica">[34]Resumen!$D$26</definedName>
    <definedName name="Caseta.Playa" localSheetId="0">#REF!</definedName>
    <definedName name="Caseta.Playa">#REF!</definedName>
    <definedName name="CASETA_DE_PLANTA_ELECTRICA">'[34]Caseta de planta'!$H$71</definedName>
    <definedName name="CASETA200" localSheetId="0">#REF!</definedName>
    <definedName name="CASETA200">#REF!</definedName>
    <definedName name="CASETA200M2" localSheetId="0">#REF!</definedName>
    <definedName name="CASETA200M2">#REF!</definedName>
    <definedName name="CASETA500" localSheetId="0">#REF!</definedName>
    <definedName name="CASETA500">#REF!</definedName>
    <definedName name="CASETAM2" localSheetId="0">#REF!</definedName>
    <definedName name="CASETAM2">#REF!</definedName>
    <definedName name="casino" localSheetId="0">#REF!</definedName>
    <definedName name="casino">#REF!</definedName>
    <definedName name="Casino.Col.C" localSheetId="0">[37]Análisis!#REF!</definedName>
    <definedName name="Casino.Col.C">[37]Análisis!#REF!</definedName>
    <definedName name="Casino.Col.C1" localSheetId="0">[37]Análisis!#REF!</definedName>
    <definedName name="Casino.Col.C1">[37]Análisis!#REF!</definedName>
    <definedName name="Casino.Col.C2" localSheetId="0">[37]Análisis!#REF!</definedName>
    <definedName name="Casino.Col.C2">[37]Análisis!#REF!</definedName>
    <definedName name="Casino.Col.C3" localSheetId="0">[37]Análisis!#REF!</definedName>
    <definedName name="Casino.Col.C3">[37]Análisis!#REF!</definedName>
    <definedName name="Casino.Col.C4" localSheetId="0">[37]Análisis!#REF!</definedName>
    <definedName name="Casino.Col.C4">[37]Análisis!#REF!</definedName>
    <definedName name="Casino.Col.C5" localSheetId="0">[37]Análisis!#REF!</definedName>
    <definedName name="Casino.Col.C5">[37]Análisis!#REF!</definedName>
    <definedName name="Casino.Losa" localSheetId="0">[37]Análisis!#REF!</definedName>
    <definedName name="Casino.Losa">[37]Análisis!#REF!</definedName>
    <definedName name="Casino.V1" localSheetId="0">[37]Análisis!#REF!</definedName>
    <definedName name="Casino.V1">[37]Análisis!#REF!</definedName>
    <definedName name="Casino.V2" localSheetId="0">[37]Análisis!#REF!</definedName>
    <definedName name="Casino.V2">[37]Análisis!#REF!</definedName>
    <definedName name="Casino.V3" localSheetId="0">[37]Análisis!#REF!</definedName>
    <definedName name="Casino.V3">[37]Análisis!#REF!</definedName>
    <definedName name="Casino.V4" localSheetId="0">[37]Análisis!#REF!</definedName>
    <definedName name="Casino.V4">[37]Análisis!#REF!</definedName>
    <definedName name="Casino.V5" localSheetId="0">[37]Análisis!#REF!</definedName>
    <definedName name="Casino.V5">[37]Análisis!#REF!</definedName>
    <definedName name="Casino.V6" localSheetId="0">[37]Análisis!#REF!</definedName>
    <definedName name="Casino.V6">[37]Análisis!#REF!</definedName>
    <definedName name="Casino.Vp" localSheetId="0">[37]Análisis!#REF!</definedName>
    <definedName name="Casino.Vp">[37]Análisis!#REF!</definedName>
    <definedName name="Casino.Zap.C2" localSheetId="0">[37]Análisis!#REF!</definedName>
    <definedName name="Casino.Zap.C2">[37]Análisis!#REF!</definedName>
    <definedName name="Casino.Zap.Z3" localSheetId="0">[37]Análisis!#REF!</definedName>
    <definedName name="Casino.Zap.Z3">[37]Análisis!#REF!</definedName>
    <definedName name="Casino.Zap.Z4" localSheetId="0">[37]Análisis!#REF!</definedName>
    <definedName name="Casino.Zap.Z4">[37]Análisis!#REF!</definedName>
    <definedName name="Casino.Zap.Zc1" localSheetId="0">[37]Análisis!#REF!</definedName>
    <definedName name="Casino.Zap.Zc1">[37]Análisis!#REF!</definedName>
    <definedName name="Casting_Bed_3">#N/A</definedName>
    <definedName name="CAT214BFT">[51]EQUIPOS!$I$15</definedName>
    <definedName name="Cat950B">[51]EQUIPOS!$I$14</definedName>
    <definedName name="Caudalimetro_Electromagnetico_Waterflux_3000_v3_de_12">[26]Insumos!$G$420</definedName>
    <definedName name="Caudalimetro_Electromagnetico_Waterflux_3000_v3_de_16">[26]Insumos!$G$421</definedName>
    <definedName name="Caudalimetro_Electromagnetico_Waterflux_3000_v3_de_2">[26]Insumos!$G$415</definedName>
    <definedName name="Caudalimetro_Electromagnetico_Waterflux_3000_v3_de_20">[26]Insumos!$G$422</definedName>
    <definedName name="Caudalimetro_Electromagnetico_Waterflux_3000_v3_de_3">[26]Insumos!$G$416</definedName>
    <definedName name="Caudalimetro_Electromagnetico_Waterflux_3000_v3_de_4">[26]Insumos!$G$417</definedName>
    <definedName name="Caudalimetro_Electromagnetico_Waterflux_3000_v3_de_6">[26]Insumos!$G$418</definedName>
    <definedName name="Caudalimetro_Electromagnetico_Waterflux_3000_v3_de_8">[26]Insumos!$G$419</definedName>
    <definedName name="Caudalimetro_Ultrasonico_Optisonic_6000">[26]Insumos!$G$423</definedName>
    <definedName name="CAVOSC" localSheetId="0">[12]insumo!#REF!</definedName>
    <definedName name="CAVOSC">[12]insumo!#REF!</definedName>
    <definedName name="CB" localSheetId="0">#REF!</definedName>
    <definedName name="CB">#REF!</definedName>
    <definedName name="CBLOCK10" localSheetId="0">[32]INS!#REF!</definedName>
    <definedName name="CBLOCK10">[32]INS!#REF!</definedName>
    <definedName name="CBLOCK10_6" localSheetId="0">#REF!</definedName>
    <definedName name="CBLOCK10_6">#REF!</definedName>
    <definedName name="CBLOCK10_8" localSheetId="0">#REF!</definedName>
    <definedName name="CBLOCK10_8">#REF!</definedName>
    <definedName name="CC">[21]Personalizar!$G$22:$G$25</definedName>
    <definedName name="CCT" localSheetId="0">[21]Factura!#REF!</definedName>
    <definedName name="CCT">[21]Factura!#REF!</definedName>
    <definedName name="Cebrado_tipo_Sargento">[26]Insumos!$G$582</definedName>
    <definedName name="CEDRO" localSheetId="0">#REF!</definedName>
    <definedName name="CEDRO">#REF!</definedName>
    <definedName name="cell">'[52]LISTADO INSUMOS DEL 2000'!$I$29</definedName>
    <definedName name="celltips_area" localSheetId="0">#REF!</definedName>
    <definedName name="celltips_area">#REF!</definedName>
    <definedName name="cem">[22]Precio!$F$9</definedName>
    <definedName name="Cem.Bco.Cisne.90Lb" localSheetId="0">#REF!</definedName>
    <definedName name="Cem.Bco.Cisne.90Lb">#REF!</definedName>
    <definedName name="Cem.Bco.Rigas.88lb">[34]Insumos!$E$25</definedName>
    <definedName name="Cem.Gris.Portland" localSheetId="0">#REF!</definedName>
    <definedName name="Cem.Gris.Portland">#REF!</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Granel" localSheetId="0">[34]Insumos!#REF!</definedName>
    <definedName name="Cemento.Granel">[34]Insumos!#REF!</definedName>
    <definedName name="CEMENTO_10" localSheetId="0">#REF!</definedName>
    <definedName name="CEMENTO_10">#REF!</definedName>
    <definedName name="CEMENTO_11" localSheetId="0">#REF!</definedName>
    <definedName name="CEMENTO_11">#REF!</definedName>
    <definedName name="Cemento_3">#N/A</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Gris">[26]Insumos!$G$284</definedName>
    <definedName name="cemento_obra">'[31]ANALISIS PLANTA'!$F$14</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mento_solvente_gl">[26]Insumos!$G$386</definedName>
    <definedName name="Cemento_tangit__1_4_galón">[26]Insumos!$G$63</definedName>
    <definedName name="CEMENTOG" localSheetId="0">[12]insumo!#REF!</definedName>
    <definedName name="CEMENTOG">[12]insumo!#REF!</definedName>
    <definedName name="CEMENTOP">[12]insumo!$D$13</definedName>
    <definedName name="CEMENTOPVCCANOPINTA" localSheetId="0">#REF!</definedName>
    <definedName name="CEMENTOPVCCANOPINTA">#REF!</definedName>
    <definedName name="CEMENTOS" localSheetId="0">#REF!</definedName>
    <definedName name="CEMENTOS">#REF!</definedName>
    <definedName name="CEN" localSheetId="0">#REF!</definedName>
    <definedName name="CEN">#REF!</definedName>
    <definedName name="cenefa.decorativas" localSheetId="0">#REF!</definedName>
    <definedName name="cenefa.decorativas">#REF!</definedName>
    <definedName name="Ceram.Boston.45x45" localSheetId="0">#REF!</definedName>
    <definedName name="Ceram.Boston.45x45">#REF!</definedName>
    <definedName name="Ceram.criolla.pared15x15">[34]Insumos!$E$66</definedName>
    <definedName name="Ceram.Etrusco.30x30">[34]Insumos!$E$63</definedName>
    <definedName name="Ceram.Gres.piso">[42]Insumos!$E$78</definedName>
    <definedName name="ceram.imp.pared" localSheetId="0">#REF!</definedName>
    <definedName name="ceram.imp.pared">#REF!</definedName>
    <definedName name="Ceram.Imperial.45x45">[34]Insumos!$E$60</definedName>
    <definedName name="Ceram.Import." localSheetId="0">#REF!</definedName>
    <definedName name="Ceram.Import.">#REF!</definedName>
    <definedName name="Ceram.Ines.Gris30x30">[34]Insumos!$E$61</definedName>
    <definedName name="Ceram.Nevada.33x33">[34]Insumos!$E$64</definedName>
    <definedName name="Ceram.Ultra.Blanco.33x33">[34]Insumos!$E$62</definedName>
    <definedName name="CERAMICA" localSheetId="0">#REF!</definedName>
    <definedName name="CERAMICA">#REF!</definedName>
    <definedName name="Cerámica.para.Piso">[42]Insumos!$E$79</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Blanco_liso_brillo__20_x_20_Esp">[26]Insumos!$G$564</definedName>
    <definedName name="Ceramica_importada">[26]Insumos!$G$31</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ERAMICAPAREDP">[12]insumo!$D$16</definedName>
    <definedName name="CERAMICAPAREDS">[12]insumo!$D$17</definedName>
    <definedName name="CERAMICAPISOP">[12]insumo!$D$14</definedName>
    <definedName name="CERAMICAPISOS">[12]insumo!$D$15</definedName>
    <definedName name="ceramicapp" localSheetId="0">[12]insumo!#REF!</definedName>
    <definedName name="ceramicapp">[12]insumo!#REF!</definedName>
    <definedName name="CERAMICAS" localSheetId="0">#REF!</definedName>
    <definedName name="CERAMICAS">#REF!</definedName>
    <definedName name="cerm15x15pared" localSheetId="0">#REF!</definedName>
    <definedName name="cerm15x15pared">#REF!</definedName>
    <definedName name="CERRAJERIA" localSheetId="0">#REF!</definedName>
    <definedName name="CERRAJERIA">#REF!</definedName>
    <definedName name="CG" localSheetId="0">#REF!</definedName>
    <definedName name="CG">#REF!</definedName>
    <definedName name="Chaleco_color_naranja">[26]Insumos!$G$623</definedName>
    <definedName name="Chaleco_Reflectivo">[26]Insumos!$G$622</definedName>
    <definedName name="Chaquetas_en_Algodon">[26]Insumos!$G$614</definedName>
    <definedName name="CHAZO">[43]INSU!$B$104</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AZOZOCALO" localSheetId="0">#REF!</definedName>
    <definedName name="CHAZOZOCALO">#REF!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ierre_Provisional_en_Zinc_y_Madera">'[26]Análisis grales'!$G$4728</definedName>
    <definedName name="cinta.sheetrock">[53]Insumos!$L$41</definedName>
    <definedName name="CINTAPELIGRO" localSheetId="0">#REF!</definedName>
    <definedName name="CINTAPELIGRO">#REF!</definedName>
    <definedName name="CISTERNA4CAL" localSheetId="0">#REF!</definedName>
    <definedName name="CISTERNA4CAL">#REF!</definedName>
    <definedName name="CISTERNA4ROC" localSheetId="0">#REF!</definedName>
    <definedName name="CISTERNA4ROC">#REF!</definedName>
    <definedName name="CISTERNA8TIE" localSheetId="0">#REF!</definedName>
    <definedName name="CISTERNA8TIE">#REF!</definedName>
    <definedName name="CISTSDIS" localSheetId="0">#REF!</definedName>
    <definedName name="CISTSDIS">#REF!</definedName>
    <definedName name="Clan_de_3_pulg._A_media">[26]Insumos!$G$107</definedName>
    <definedName name="Clan_de_4_pulg.__A_media">[26]Insumos!$G$108</definedName>
    <definedName name="CLAVO" localSheetId="0">#REF!</definedName>
    <definedName name="CLAVO">#REF!</definedName>
    <definedName name="Clavo.Acero" localSheetId="0">#REF!</definedName>
    <definedName name="Clavo.Acero">#REF!</definedName>
    <definedName name="Clavo.Dulce" localSheetId="0">#REF!</definedName>
    <definedName name="Clavo.Dulce">#REF!</definedName>
    <definedName name="CLAVO_ACERO" localSheetId="0">#REF!</definedName>
    <definedName name="CLAVO_ACERO">#REF!</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 localSheetId="0">#REF!</definedName>
    <definedName name="CLAVO_CORRIENTE">#REF!</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con.fulminantes">[53]Insumos!$L$36</definedName>
    <definedName name="Clavos__plafond_DE_1_1_4_Blue_Point">[26]Insumos!$G$458</definedName>
    <definedName name="Clavos_3">#N/A</definedName>
    <definedName name="clavos_6" localSheetId="0">#REF!</definedName>
    <definedName name="clavos_6">#REF!</definedName>
    <definedName name="clavos_8" localSheetId="0">#REF!</definedName>
    <definedName name="clavos_8">#REF!</definedName>
    <definedName name="Clavos_acero_plafond_en_fundas">[26]Insumos!$G$456</definedName>
    <definedName name="Clavos_c_cabeza_2">[26]Insumos!$G$460</definedName>
    <definedName name="Clavos_cabeza_2">[26]Insumos!$G$460</definedName>
    <definedName name="Clavos_Corriente_de_1">[26]Insumos!$G$331</definedName>
    <definedName name="Clavos_Corriente_de_2">[26]Insumos!$G$332</definedName>
    <definedName name="Clavos_de__3___con_cabeza">[26]Insumos!$G$437</definedName>
    <definedName name="Clavos_de_acero">[26]Insumos!$G$333</definedName>
    <definedName name="Clavos_de_zinc">[26]Insumos!$G$340</definedName>
    <definedName name="CLAVOSAC" localSheetId="0">[12]insumo!#REF!</definedName>
    <definedName name="CLAVOSAC">[12]insumo!#REF!</definedName>
    <definedName name="CLAVOSACERO">[12]insumo!$D$18</definedName>
    <definedName name="CLAVOSCORRIENTES">[12]insumo!$D$19</definedName>
    <definedName name="CLAVOZINC">[54]INS!$D$767</definedName>
    <definedName name="Clear">[34]Insumos!$E$70</definedName>
    <definedName name="Cloro" localSheetId="0">[34]Insumos!#REF!</definedName>
    <definedName name="Cloro">[34]Insumos!#REF!</definedName>
    <definedName name="Clu.Ejec.Viga.V6T" localSheetId="0">[37]Análisis!#REF!</definedName>
    <definedName name="Clu.Ejec.Viga.V6T">[37]Análisis!#REF!</definedName>
    <definedName name="Club.de.Playa" localSheetId="0">#REF!</definedName>
    <definedName name="Club.de.Playa">#REF!</definedName>
    <definedName name="CLUB.DE.TENNIS" localSheetId="0">#REF!</definedName>
    <definedName name="CLUB.DE.TENNIS">#REF!</definedName>
    <definedName name="Club.Ejec.Col.C" localSheetId="0">[37]Análisis!#REF!</definedName>
    <definedName name="Club.Ejec.Col.C">[37]Análisis!#REF!</definedName>
    <definedName name="Club.Ejec.Col.Cc1" localSheetId="0">[37]Análisis!#REF!</definedName>
    <definedName name="Club.Ejec.Col.Cc1">[37]Análisis!#REF!</definedName>
    <definedName name="Club.Ejec.Losa.2do.Entrepiso" localSheetId="0">[37]Análisis!#REF!</definedName>
    <definedName name="Club.Ejec.Losa.2do.Entrepiso">[37]Análisis!#REF!</definedName>
    <definedName name="Club.Ejec.V10E" localSheetId="0">[37]Análisis!#REF!</definedName>
    <definedName name="Club.Ejec.V10E">[37]Análisis!#REF!</definedName>
    <definedName name="Club.Ejec.V12E" localSheetId="0">[37]Análisis!#REF!</definedName>
    <definedName name="Club.Ejec.V12E">[37]Análisis!#REF!</definedName>
    <definedName name="Club.Ejec.V13E" localSheetId="0">[37]Análisis!#REF!</definedName>
    <definedName name="Club.Ejec.V13E">[37]Análisis!#REF!</definedName>
    <definedName name="Club.Ejec.V1E" localSheetId="0">[37]Análisis!#REF!</definedName>
    <definedName name="Club.Ejec.V1E">[37]Análisis!#REF!</definedName>
    <definedName name="Club.Ejec.V2E" localSheetId="0">[37]Análisis!#REF!</definedName>
    <definedName name="Club.Ejec.V2E">[37]Análisis!#REF!</definedName>
    <definedName name="Club.Ejec.V3E" localSheetId="0">[37]Análisis!#REF!</definedName>
    <definedName name="Club.Ejec.V3E">[37]Análisis!#REF!</definedName>
    <definedName name="Club.Ejec.V3T" localSheetId="0">[37]Análisis!#REF!</definedName>
    <definedName name="Club.Ejec.V3T">[37]Análisis!#REF!</definedName>
    <definedName name="Club.Ejec.V4E" localSheetId="0">[37]Análisis!#REF!</definedName>
    <definedName name="Club.Ejec.V4E">[37]Análisis!#REF!</definedName>
    <definedName name="Club.Ejec.V6E" localSheetId="0">[37]Análisis!#REF!</definedName>
    <definedName name="Club.Ejec.V6E">[37]Análisis!#REF!</definedName>
    <definedName name="Club.Ejec.V7E" localSheetId="0">[37]Análisis!#REF!</definedName>
    <definedName name="Club.Ejec.V7E">[37]Análisis!#REF!</definedName>
    <definedName name="Club.Ejec.V9E" localSheetId="0">[37]Análisis!#REF!</definedName>
    <definedName name="Club.Ejec.V9E">[37]Análisis!#REF!</definedName>
    <definedName name="Club.Ejec.Viga.V10T" localSheetId="0">[37]Análisis!#REF!</definedName>
    <definedName name="Club.Ejec.Viga.V10T">[37]Análisis!#REF!</definedName>
    <definedName name="Club.Ejec.Viga.V11T" localSheetId="0">[37]Análisis!#REF!</definedName>
    <definedName name="Club.Ejec.Viga.V11T">[37]Análisis!#REF!</definedName>
    <definedName name="Club.Ejec.Viga.V1T" localSheetId="0">[37]Análisis!#REF!</definedName>
    <definedName name="Club.Ejec.Viga.V1T">[37]Análisis!#REF!</definedName>
    <definedName name="Club.Ejec.Viga.V2T" localSheetId="0">[37]Análisis!#REF!</definedName>
    <definedName name="Club.Ejec.Viga.V2T">[37]Análisis!#REF!</definedName>
    <definedName name="Club.Ejec.Viga.V4T" localSheetId="0">[37]Análisis!#REF!</definedName>
    <definedName name="Club.Ejec.Viga.V4T">[37]Análisis!#REF!</definedName>
    <definedName name="Club.Ejec.Viga.V5T" localSheetId="0">[37]Análisis!#REF!</definedName>
    <definedName name="Club.Ejec.Viga.V5T">[37]Análisis!#REF!</definedName>
    <definedName name="Club.Ejec.Viga.V7T" localSheetId="0">[37]Análisis!#REF!</definedName>
    <definedName name="Club.Ejec.Viga.V7T">[37]Análisis!#REF!</definedName>
    <definedName name="Club.Ejec.Viga.V8T" localSheetId="0">[37]Análisis!#REF!</definedName>
    <definedName name="Club.Ejec.Viga.V8T">[37]Análisis!#REF!</definedName>
    <definedName name="Club.Ejec.Viga.V9T" localSheetId="0">[37]Análisis!#REF!</definedName>
    <definedName name="Club.Ejec.Viga.V9T">[37]Análisis!#REF!</definedName>
    <definedName name="Club.Ejec.Zc." localSheetId="0">[37]Análisis!#REF!</definedName>
    <definedName name="Club.Ejec.Zc.">[37]Análisis!#REF!</definedName>
    <definedName name="Club.Ejec.Zcc" localSheetId="0">[37]Análisis!#REF!</definedName>
    <definedName name="Club.Ejec.Zcc">[37]Análisis!#REF!</definedName>
    <definedName name="Club.Ejec.ZCc1" localSheetId="0">[37]Análisis!#REF!</definedName>
    <definedName name="Club.Ejec.ZCc1">[37]Análisis!#REF!</definedName>
    <definedName name="CLUB.EJECUTIVO" localSheetId="0">#REF!</definedName>
    <definedName name="CLUB.EJECUTIVO">#REF!</definedName>
    <definedName name="Club.Ejecutivo.Losa.1er.entrepiso" localSheetId="0">[37]Análisis!#REF!</definedName>
    <definedName name="Club.Ejecutivo.Losa.1er.entrepiso">[37]Análisis!#REF!</definedName>
    <definedName name="CLUB.PISCINA" localSheetId="0">#REF!</definedName>
    <definedName name="CLUB.PISCINA">#REF!</definedName>
    <definedName name="Club.pla.Zap.ZC" localSheetId="0">[37]Análisis!#REF!</definedName>
    <definedName name="Club.pla.Zap.ZC">[37]Análisis!#REF!</definedName>
    <definedName name="Club.play.Col.C1" localSheetId="0">[37]Análisis!#REF!</definedName>
    <definedName name="Club.play.Col.C1">[37]Análisis!#REF!</definedName>
    <definedName name="Club.playa.Col.C2" localSheetId="0">[37]Análisis!#REF!</definedName>
    <definedName name="Club.playa.Col.C2">[37]Análisis!#REF!</definedName>
    <definedName name="Club.playa.Col.C3" localSheetId="0">[37]Análisis!#REF!</definedName>
    <definedName name="Club.playa.Col.C3">[37]Análisis!#REF!</definedName>
    <definedName name="Club.playa.Viga.VH" localSheetId="0">[37]Análisis!#REF!</definedName>
    <definedName name="Club.playa.Viga.VH">[37]Análisis!#REF!</definedName>
    <definedName name="Club.playa.Viga.Vh2" localSheetId="0">[37]Análisis!#REF!</definedName>
    <definedName name="Club.playa.Viga.Vh2">[37]Análisis!#REF!</definedName>
    <definedName name="Club.playa.Zap.ZC3" localSheetId="0">[37]Análisis!#REF!</definedName>
    <definedName name="Club.playa.Zap.ZC3">[37]Análisis!#REF!</definedName>
    <definedName name="ClubPla.zap.Zc1" localSheetId="0">[37]Análisis!#REF!</definedName>
    <definedName name="ClubPla.zap.Zc1">[37]Análisis!#REF!</definedName>
    <definedName name="Clubplaya.Col.C" localSheetId="0">[37]Análisis!#REF!</definedName>
    <definedName name="Clubplaya.Col.C">[37]Análisis!#REF!</definedName>
    <definedName name="COAND" localSheetId="0" hidden="1">'[11]ANALISIS STO DGO'!#REF!</definedName>
    <definedName name="COAND" hidden="1">'[11]ANALISIS STO DGO'!#REF!</definedName>
    <definedName name="Cocina" localSheetId="0">#REF!</definedName>
    <definedName name="Cocina">#REF!</definedName>
    <definedName name="CODIGO">#N/A</definedName>
    <definedName name="CODIGO_6">NA()</definedName>
    <definedName name="Codo_2__x_45___pvc_drenaje">[26]Insumos!$G$181</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[55]INSU!$D$284</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[55]INSU!$D$298</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DE_1">[26]Insumos!$G$728</definedName>
    <definedName name="Codo_de_4___Drenaje">[26]Insumos!$G$54</definedName>
    <definedName name="CODO_DE_ACERO_DE_18">[26]Insumos!$G$182</definedName>
    <definedName name="Codo_de_media___PVC">[26]Insumos!$G$112</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do_Q_3__x_90__PVC____Drenaje">[26]Insumos!$G$380</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4" localSheetId="0">#REF!</definedName>
    <definedName name="CODO34">#REF!</definedName>
    <definedName name="CODO3E" localSheetId="0">#REF!</definedName>
    <definedName name="CODO3E">#REF!</definedName>
    <definedName name="CODO4E" localSheetId="0">#REF!</definedName>
    <definedName name="CODO4E">#REF!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5X90" localSheetId="0">#REF!</definedName>
    <definedName name="CODOHG125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5X90" localSheetId="0">#REF!</definedName>
    <definedName name="CODONHG125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DREN6X90" localSheetId="0">#REF!</definedName>
    <definedName name="CODOPVCDREN6X90">#REF!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l.1erN" localSheetId="0">#REF!</definedName>
    <definedName name="Col.1erN">#REF!</definedName>
    <definedName name="Col.20.20.2nivel">[56]Análisis!$D$261</definedName>
    <definedName name="Col.20X20" localSheetId="0">#REF!</definedName>
    <definedName name="Col.20X20">#REF!</definedName>
    <definedName name="col.20x20.area.noble" localSheetId="0">#REF!</definedName>
    <definedName name="col.20x20.area.noble">#REF!</definedName>
    <definedName name="col.20x20.plastbau" localSheetId="0">#REF!</definedName>
    <definedName name="col.20x20.plastbau">#REF!</definedName>
    <definedName name="col.25cm.diam.">[57]Análisis!$D$324</definedName>
    <definedName name="col.30x30.lobby" localSheetId="0">#REF!</definedName>
    <definedName name="col.30x30.lobby">#REF!</definedName>
    <definedName name="col.50cm">[57]Análisis!$D$345</definedName>
    <definedName name="Col.Ama.2do.N.Mod.II" localSheetId="0">#REF!</definedName>
    <definedName name="Col.Ama.2do.N.Mod.II">#REF!</definedName>
    <definedName name="Col.Ama.3erN.Mod.II" localSheetId="0">#REF!</definedName>
    <definedName name="Col.Ama.3erN.Mod.II">#REF!</definedName>
    <definedName name="Col.amarre.20x20.2doN" localSheetId="0">#REF!</definedName>
    <definedName name="Col.amarre.20x20.2doN">#REF!</definedName>
    <definedName name="Col.amarre.3erN" localSheetId="0">#REF!</definedName>
    <definedName name="Col.amarre.3erN">#REF!</definedName>
    <definedName name="Col.C1.1erN.Mod.I" localSheetId="0">#REF!</definedName>
    <definedName name="Col.C1.1erN.Mod.I">#REF!</definedName>
    <definedName name="Col.C1.1erN.Mod.II" localSheetId="0">#REF!</definedName>
    <definedName name="Col.C1.1erN.Mod.II">#REF!</definedName>
    <definedName name="Col.C1.25x25.1erN" localSheetId="0">#REF!</definedName>
    <definedName name="Col.C1.25x25.1erN">#REF!</definedName>
    <definedName name="Col.C1.25x25.2doN" localSheetId="0">#REF!</definedName>
    <definedName name="Col.C1.25x25.2doN">#REF!</definedName>
    <definedName name="Col.C1.25x25.3erN" localSheetId="0">#REF!</definedName>
    <definedName name="Col.C1.25x25.3erN">#REF!</definedName>
    <definedName name="Col.C1.2do.N.Mod.II" localSheetId="0">#REF!</definedName>
    <definedName name="Col.C1.2do.N.Mod.II">#REF!</definedName>
    <definedName name="Col.C1.3erN.Mod.I" localSheetId="0">#REF!</definedName>
    <definedName name="Col.C1.3erN.Mod.I">#REF!</definedName>
    <definedName name="Col.C1.3erN.Mod.II" localSheetId="0">#REF!</definedName>
    <definedName name="Col.C1.3erN.Mod.II">#REF!</definedName>
    <definedName name="Col.C1.4toN.Mod.I" localSheetId="0">#REF!</definedName>
    <definedName name="Col.C1.4toN.Mod.I">#REF!</definedName>
    <definedName name="Col.C1.4toN.Mod.II" localSheetId="0">#REF!</definedName>
    <definedName name="Col.C1.4toN.Mod.II">#REF!</definedName>
    <definedName name="Col.C11.edif.Oficinas">[34]Análisis!$D$775</definedName>
    <definedName name="Col.C12do.N.Mod.I" localSheetId="0">#REF!</definedName>
    <definedName name="Col.C12do.N.Mod.I">#REF!</definedName>
    <definedName name="Col.C2.1erN.Mod.I" localSheetId="0">#REF!</definedName>
    <definedName name="Col.C2.1erN.Mod.I">#REF!</definedName>
    <definedName name="Col.C2.1erN.mod.II" localSheetId="0">#REF!</definedName>
    <definedName name="Col.C2.1erN.mod.II">#REF!</definedName>
    <definedName name="Col.C2.2do.N.Mod.I" localSheetId="0">#REF!</definedName>
    <definedName name="Col.C2.2do.N.Mod.I">#REF!</definedName>
    <definedName name="Col.C2.2doN.Mod.II" localSheetId="0">#REF!</definedName>
    <definedName name="Col.C2.2doN.Mod.II">#REF!</definedName>
    <definedName name="Col.C2.3erN.Mod.II" localSheetId="0">#REF!</definedName>
    <definedName name="Col.C2.3erN.Mod.II">#REF!</definedName>
    <definedName name="Col.C2.4toN.Mod.II" localSheetId="0">#REF!</definedName>
    <definedName name="Col.C2.4toN.Mod.II">#REF!</definedName>
    <definedName name="Col.C2y3.3erN.Mod.I" localSheetId="0">#REF!</definedName>
    <definedName name="Col.C2y3.3erN.Mod.I">#REF!</definedName>
    <definedName name="Col.C2y3.4toN.Mod.I" localSheetId="0">#REF!</definedName>
    <definedName name="Col.C2y3.4toN.Mod.I">#REF!</definedName>
    <definedName name="Col.C3.1erN.Mod.II" localSheetId="0">#REF!</definedName>
    <definedName name="Col.C3.1erN.Mod.II">#REF!</definedName>
    <definedName name="Col.C31erN.Mod.I" localSheetId="0">#REF!</definedName>
    <definedName name="Col.C31erN.Mod.I">#REF!</definedName>
    <definedName name="Col.C4.1erN.Mod.II" localSheetId="0">#REF!</definedName>
    <definedName name="Col.C4.1erN.Mod.II">#REF!</definedName>
    <definedName name="Col.C4.1erN.ModI" localSheetId="0">#REF!</definedName>
    <definedName name="Col.C4.1erN.ModI">#REF!</definedName>
    <definedName name="Col.C4.1erN.Villas" localSheetId="0">[34]Análisis!#REF!</definedName>
    <definedName name="Col.C4.1erN.Villas">[34]Análisis!#REF!</definedName>
    <definedName name="Col.C4.2doN.Mod.I" localSheetId="0">#REF!</definedName>
    <definedName name="Col.C4.2doN.Mod.I">#REF!</definedName>
    <definedName name="Col.C4.2doN.Mod.II" localSheetId="0">#REF!</definedName>
    <definedName name="Col.C4.2doN.Mod.II">#REF!</definedName>
    <definedName name="Col.C4.2doN.Villas" localSheetId="0">#REF!</definedName>
    <definedName name="Col.C4.2doN.Villas">#REF!</definedName>
    <definedName name="Col.C4.3erN.Mod.I" localSheetId="0">#REF!</definedName>
    <definedName name="Col.C4.3erN.Mod.I">#REF!</definedName>
    <definedName name="Col.C4.3erN.Mod.II" localSheetId="0">#REF!</definedName>
    <definedName name="Col.C4.3erN.Mod.II">#REF!</definedName>
    <definedName name="Col.C4.4toN.Mod.I" localSheetId="0">#REF!</definedName>
    <definedName name="Col.C4.4toN.Mod.I">#REF!</definedName>
    <definedName name="Col.C4.4toN.Mod.II" localSheetId="0">#REF!</definedName>
    <definedName name="Col.C4.4toN.Mod.II">#REF!</definedName>
    <definedName name="Col.C5.triangular">[34]Análisis!$D$765</definedName>
    <definedName name="Col.Camarre.4toN.Mod.II" localSheetId="0">#REF!</definedName>
    <definedName name="Col.Camarre.4toN.Mod.II">#REF!</definedName>
    <definedName name="col.GFRC.red.25">[57]Insumos!$C$65</definedName>
    <definedName name="col.red.30cm" localSheetId="0">#REF!</definedName>
    <definedName name="col.red.30cm">#REF!</definedName>
    <definedName name="Col.Redon.30cm.BNP.Administración" localSheetId="0">[34]Análisis!#REF!</definedName>
    <definedName name="Col.Redon.30cm.BNP.Administración">[34]Análisis!#REF!</definedName>
    <definedName name="Col.Redon.30cmSNP.Administración" localSheetId="0">[34]Análisis!#REF!</definedName>
    <definedName name="Col.Redon.30cmSNP.Administración">[34]Análisis!#REF!</definedName>
    <definedName name="cola_de_pez">[26]Insumos!$G$166</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AEXTLAV" localSheetId="0">#REF!</definedName>
    <definedName name="COLAEXTLAV">#REF!</definedName>
    <definedName name="Colc.Bloque.10cm">[34]Insumos!$E$84</definedName>
    <definedName name="Colc.Hormigón.Grua">[34]Análisis!$D$49</definedName>
    <definedName name="colc.marmolpared" localSheetId="0">#REF!</definedName>
    <definedName name="colc.marmolpared">#REF!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Bloq.8.BNPT" localSheetId="0">#REF!</definedName>
    <definedName name="Coloc.Bloq.8.BNPT">#REF!</definedName>
    <definedName name="Coloc.Bloque.12" localSheetId="0">#REF!</definedName>
    <definedName name="Coloc.Bloque.12">#REF!</definedName>
    <definedName name="Coloc.ceramica.pared" localSheetId="0">#REF!</definedName>
    <definedName name="Coloc.ceramica.pared">#REF!</definedName>
    <definedName name="Coloc.Ceramica.Pisos">'[58]Costos Mano de Obra'!$O$46</definedName>
    <definedName name="Coloc.Hormigón" localSheetId="0">#REF!</definedName>
    <definedName name="Coloc.Hormigón">#REF!</definedName>
    <definedName name="Coloc.piso" localSheetId="0">#REF!</definedName>
    <definedName name="Coloc.piso">#REF!</definedName>
    <definedName name="Coloc.Quary.Tile" localSheetId="0">#REF!</definedName>
    <definedName name="Coloc.Quary.Tile">#REF!</definedName>
    <definedName name="Coloc.Zocalo" localSheetId="0">#REF!</definedName>
    <definedName name="Coloc.Zocalo">#REF!</definedName>
    <definedName name="Coloc.Zócalo" localSheetId="0">#REF!</definedName>
    <definedName name="Coloc.Zócalo">#REF!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locacion__MO__de_Encache_decorativo">'[26]Análisis grales'!$F$387</definedName>
    <definedName name="Colocacion__MO__de_Encache_no_decorativo">'[26]Análisis grales'!$F$1034</definedName>
    <definedName name="Colocacion_de_Asfalto">'[26]Análisis grales'!$F$2211</definedName>
    <definedName name="Colocacion_de_Asfalto_en_Bacheo_Técnico">'[26]Análisis grales'!$F$3479</definedName>
    <definedName name="Colocacion_de_Barrera_de_defensa_MO">'[26]Análisis grales'!$F$38</definedName>
    <definedName name="Colocacion_de_bloques_de_4">'[26]Análisis grales'!$F$284</definedName>
    <definedName name="Colocacion_de_bloques_de_6">'[26]Análisis grales'!$F$277</definedName>
    <definedName name="Colocacion_de_bloques_de_8">'[26]Análisis grales'!$F$270</definedName>
    <definedName name="Colocacion_de_estructuras_metalicas_por_libra">[26]Insumos!$G$39</definedName>
    <definedName name="Colocacion_de_ladrillos">'[26]Análisis grales'!$F$1011</definedName>
    <definedName name="Colocacion_de_Maestras">'[26]Análisis grales'!$F$2573</definedName>
    <definedName name="Colocacion_de_malla_electrosoldada">'[26]Análisis grales'!$F$750</definedName>
    <definedName name="COLOCACION_DE_TUBO_DE_ACERO__16">'[26]Colocacion D=16" '!$F$44</definedName>
    <definedName name="Colocacion_de_Zocalo_en_piso_Ceramicas_o_similar_espesor">'[26]Análisis grales'!$F$4227</definedName>
    <definedName name="Colocación_furgones_con_montacarga">[26]Insumos!$G$137</definedName>
    <definedName name="Colocación_tinacos_500_gal.__pvc">[26]Insumos!$G$185</definedName>
    <definedName name="COLOCACION_TUBO_DE_ACERO__20">'[26]Colocacion D=20 24"'!$H$44</definedName>
    <definedName name="Colorante">[34]Insumos!$E$69</definedName>
    <definedName name="Colum.60cm.Espectaculos">[34]Análisis!$D$1004</definedName>
    <definedName name="Colum.C.1" localSheetId="0">#REF!</definedName>
    <definedName name="Colum.C.1">#REF!</definedName>
    <definedName name="Colum.C.3" localSheetId="0">#REF!</definedName>
    <definedName name="Colum.C.3">#REF!</definedName>
    <definedName name="Colum.Cuad.Edif.Oficinas">[34]Análisis!$D$755</definedName>
    <definedName name="Colum.Horm.Convenc.Espectaculos">[34]Análisis!$D$1018</definedName>
    <definedName name="Colum.Ø45.Edif.Oficina">[34]Análisis!$D$785</definedName>
    <definedName name="Colum.Red40.Discot" localSheetId="0">#REF!</definedName>
    <definedName name="Colum.Red40.Discot">#REF!</definedName>
    <definedName name="Colum.Red50.Casino" localSheetId="0">#REF!</definedName>
    <definedName name="Colum.Red50.Casino">#REF!</definedName>
    <definedName name="Colum.redon.40.Area.Novle" localSheetId="0">[34]Análisis!#REF!</definedName>
    <definedName name="Colum.redon.40.Area.Novle">[34]Análisis!#REF!</definedName>
    <definedName name="Colum.redonda.40.Comedor" localSheetId="0">[34]Análisis!#REF!</definedName>
    <definedName name="Colum.redonda.40.Comedor">[34]Análisis!#REF!</definedName>
    <definedName name="Column.horm.Administracion" localSheetId="0">[34]Análisis!#REF!</definedName>
    <definedName name="Column.horm.Administracion">[34]Análisis!#REF!</definedName>
    <definedName name="Columna.C1.15x20">[34]Análisis!$D$148</definedName>
    <definedName name="Columna.Cc.20x20">[34]Análisis!$D$156</definedName>
    <definedName name="Columna.Cocina" localSheetId="0">[34]Análisis!#REF!</definedName>
    <definedName name="Columna.Cocina">[34]Análisis!#REF!</definedName>
    <definedName name="Columna.Convenc.Villas" localSheetId="0">#REF!</definedName>
    <definedName name="Columna.Convenc.Villas">#REF!</definedName>
    <definedName name="Columna.Cr">[34]Análisis!$D$182</definedName>
    <definedName name="Columna.Horm.Area.Noble" localSheetId="0">[34]Análisis!#REF!</definedName>
    <definedName name="Columna.Horm.Area.Noble">[34]Análisis!#REF!</definedName>
    <definedName name="Columna.Lavanderia">[34]Análisis!$D$933</definedName>
    <definedName name="columna.pergolado">[59]Análisis!$D$1625</definedName>
    <definedName name="Columna.Redon.50.Area.Noble" localSheetId="0">[34]Análisis!#REF!</definedName>
    <definedName name="Columna.Redon.50.Area.Noble">[34]Análisis!#REF!</definedName>
    <definedName name="Columna.redonda.30.villas" localSheetId="0">#REF!</definedName>
    <definedName name="Columna.redonda.30.villas">#REF!</definedName>
    <definedName name="COLUMNA_C1">'[26]CUANTIA ELEM. EST.'!$J$9</definedName>
    <definedName name="Columna30x30" localSheetId="0">#REF!</definedName>
    <definedName name="Columna30x30">#REF!</definedName>
    <definedName name="Columnas.C1s.C2s">[34]Análisis!$D$164</definedName>
    <definedName name="Columnas.Redonda.30cm">[34]Análisis!$D$173</definedName>
    <definedName name="Com.Personal" localSheetId="0">#REF!</definedName>
    <definedName name="Com.Personal">#REF!</definedName>
    <definedName name="COMBUSTIBLES" localSheetId="0">#REF!</definedName>
    <definedName name="COMBUSTIBLES">#REF!</definedName>
    <definedName name="Compactacion_con_Rod._Vib._pata_de_cabra_arcilla_15_cm">'[26]Análisis grales'!$F$907</definedName>
    <definedName name="Compactacion_de_relleno_con_maco">'[26]Análisis grales'!$F$2190</definedName>
    <definedName name="Compactacion_de_relleno_con_maco__Sin_regado_a_mano">'[26]Análisis grales'!$F$5322</definedName>
    <definedName name="Compactacion_material_filtro_con_Rod._Vib._Liso_Manual_de_2_ton_e_30_cm">'[26]Análisis grales'!$F$985</definedName>
    <definedName name="COMPENS" localSheetId="0">#REF!</definedName>
    <definedName name="COMPENS">#REF!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municacion_datalogger_Primayer__caudalimetro">[26]Insumos!$G$425</definedName>
    <definedName name="Con.Zap.ZC5" localSheetId="0">[37]Análisis!#REF!</definedName>
    <definedName name="Con.Zap.ZC5">[37]Análisis!#REF!</definedName>
    <definedName name="concreto.nivelacion">[57]Análisis!$D$207</definedName>
    <definedName name="concreto.pobre" localSheetId="0">#REF!</definedName>
    <definedName name="concreto.pobre">#REF!</definedName>
    <definedName name="Concreto.pobre.bajo.zapata" localSheetId="0">[34]Análisis!#REF!</definedName>
    <definedName name="Concreto.pobre.bajo.zapata">[34]Análisis!#REF!</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feccion_de_andamios_interiores">'[26]Análisis grales'!$F$98</definedName>
    <definedName name="Confeccion_de_calzos__para_vaciados_fundaciones">'[26]Análisis grales'!$F$2684</definedName>
    <definedName name="Confeccion_de_calzos__para_vaciados_Losas_de_Techo">'[26]Análisis grales'!$F$2702</definedName>
    <definedName name="Confeccion_de_calzos__para_vaciados_muros">'[26]Análisis grales'!$F$2693</definedName>
    <definedName name="Confeccion_de_Escalon_Revestido_de_Mezcla">'[26]Análisis grales'!$F$68</definedName>
    <definedName name="Confección_de_Ladrillo_a_mano__2x4x8___Mano_de_Obra">'[26]Análisis grales'!$F$209</definedName>
    <definedName name="Confeccion_de_molde_losa_convencional">'[26]Análisis grales'!$F$126</definedName>
    <definedName name="Confeccion_de_muro_HA_Convencional">'[26]Análisis grales'!$F$105</definedName>
    <definedName name="Confeccion_de_Registro_sanitario">'[26]Análisis grales'!$F$571</definedName>
    <definedName name="Confeccion_molde_columnas_y_viga_de_amarre">'[26]Análisis grales'!$F$146</definedName>
    <definedName name="Conformacion_de_Acceso_y_Acarreo_de_Materiales">'[26]Análisis grales'!$F$5418</definedName>
    <definedName name="Cono_de_goma_de_29">[26]Insumos!$G$642</definedName>
    <definedName name="Construccion_de_Estructuras_Imbornal_de_2_Rejilla__del_Sistema_Pluvial___1.90x1.80x1.35_ml">'[26]Análisis grales'!$F$3076</definedName>
    <definedName name="Construccion_de_Imbornal_de_3_Rejillas__del_Sistema_Pluvial___2.64x2.05x1.35_ml">'[26]Análisis grales'!$F$4096</definedName>
    <definedName name="CONTEN" localSheetId="0">#REF!</definedName>
    <definedName name="CONTEN">#REF!</definedName>
    <definedName name="Conten__0.45x0.30x0.15">'[26]Análisis grales'!$F$4605</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nten_con_Hormigon_Industrial__0.55x0.30x0.15">'[26]Análisis grales'!$F$5377</definedName>
    <definedName name="CONTENTELFORDM" localSheetId="0">#REF!</definedName>
    <definedName name="CONTENTELFORDM">#REF!</definedName>
    <definedName name="CONTENTELFORDM3" localSheetId="0">#REF!</definedName>
    <definedName name="CONTENTELFORDM3">#REF!</definedName>
    <definedName name="ContraHuella.Marmol" localSheetId="0">#REF!</definedName>
    <definedName name="ContraHuella.Marmol">#REF!</definedName>
    <definedName name="CONTROL" localSheetId="0">#REF!</definedName>
    <definedName name="CONTROL">#REF!</definedName>
    <definedName name="control_3">"$#REF!.$#REF!$#REF!:#REF!#REF!"</definedName>
    <definedName name="CONTROLADM" localSheetId="0">#REF!</definedName>
    <definedName name="CONTROLADM">#REF!</definedName>
    <definedName name="CONTROLCOC" localSheetId="0">#REF!</definedName>
    <definedName name="CONTROLCOC">#REF!</definedName>
    <definedName name="CONTROLCOME" localSheetId="0">#REF!</definedName>
    <definedName name="CONTROLCOME">#REF!</definedName>
    <definedName name="CONTROLLAV" localSheetId="0">#REF!</definedName>
    <definedName name="CONTROLLAV">#REF!</definedName>
    <definedName name="Conv.Col.C1" localSheetId="0">[37]Análisis!#REF!</definedName>
    <definedName name="Conv.Col.C1">[37]Análisis!#REF!</definedName>
    <definedName name="Conv.Col.C5" localSheetId="0">[37]Análisis!#REF!</definedName>
    <definedName name="Conv.Col.C5">[37]Análisis!#REF!</definedName>
    <definedName name="Conv.Col.C6" localSheetId="0">[37]Análisis!#REF!</definedName>
    <definedName name="Conv.Col.C6">[37]Análisis!#REF!</definedName>
    <definedName name="Conv.Col.C7" localSheetId="0">[37]Análisis!#REF!</definedName>
    <definedName name="Conv.Col.C7">[37]Análisis!#REF!</definedName>
    <definedName name="Conv.Col.C8" localSheetId="0">[37]Análisis!#REF!</definedName>
    <definedName name="Conv.Col.C8">[37]Análisis!#REF!</definedName>
    <definedName name="Conv.Losa" localSheetId="0">[37]Análisis!#REF!</definedName>
    <definedName name="Conv.Losa">[37]Análisis!#REF!</definedName>
    <definedName name="Conv.V2" localSheetId="0">[37]Análisis!#REF!</definedName>
    <definedName name="Conv.V2">[37]Análisis!#REF!</definedName>
    <definedName name="Conv.V3" localSheetId="0">[37]Análisis!#REF!</definedName>
    <definedName name="Conv.V3">[37]Análisis!#REF!</definedName>
    <definedName name="Conv.V4" localSheetId="0">[37]Análisis!#REF!</definedName>
    <definedName name="Conv.V4">[37]Análisis!#REF!</definedName>
    <definedName name="Conv.V5" localSheetId="0">[37]Análisis!#REF!</definedName>
    <definedName name="Conv.V5">[37]Análisis!#REF!</definedName>
    <definedName name="Conv.V7" localSheetId="0">[37]Análisis!#REF!</definedName>
    <definedName name="Conv.V7">[37]Análisis!#REF!</definedName>
    <definedName name="Conv.V8" localSheetId="0">[37]Análisis!#REF!</definedName>
    <definedName name="Conv.V8">[37]Análisis!#REF!</definedName>
    <definedName name="Conv.Viga.V1" localSheetId="0">[37]Análisis!#REF!</definedName>
    <definedName name="Conv.Viga.V1">[37]Análisis!#REF!</definedName>
    <definedName name="Conv.Zap.ZC1" localSheetId="0">[37]Análisis!#REF!</definedName>
    <definedName name="Conv.Zap.ZC1">[37]Análisis!#REF!</definedName>
    <definedName name="Conv.Zap.ZC2" localSheetId="0">[37]Análisis!#REF!</definedName>
    <definedName name="Conv.Zap.ZC2">[37]Análisis!#REF!</definedName>
    <definedName name="Conv.Zap.Zc3" localSheetId="0">[37]Análisis!#REF!</definedName>
    <definedName name="Conv.Zap.Zc3">[37]Análisis!#REF!</definedName>
    <definedName name="Conv.Zap.Zc4" localSheetId="0">[37]Análisis!#REF!</definedName>
    <definedName name="Conv.Zap.Zc4">[37]Análisis!#REF!</definedName>
    <definedName name="Conv.Zap.ZC6" localSheetId="0">[37]Análisis!#REF!</definedName>
    <definedName name="Conv.Zap.ZC6">[37]Análisis!#REF!</definedName>
    <definedName name="Conv.Zap.ZC7" localSheetId="0">[37]Análisis!#REF!</definedName>
    <definedName name="Conv.Zap.ZC7">[37]Análisis!#REF!</definedName>
    <definedName name="Conv.Zap.ZC8" localSheetId="0">[37]Análisis!#REF!</definedName>
    <definedName name="Conv.Zap.ZC8">[37]Análisis!#REF!</definedName>
    <definedName name="Copas_terminales_2__p_mc">[26]Insumos!$G$474</definedName>
    <definedName name="COPIA" localSheetId="0">[32]INS!#REF!</definedName>
    <definedName name="COPIA">[32]INS!#REF!</definedName>
    <definedName name="COPIA_8" localSheetId="0">#REF!</definedName>
    <definedName name="COPIA_8">#REF!</definedName>
    <definedName name="cOR" localSheetId="0" hidden="1">'[11]ANALISIS STO DGO'!#REF!</definedName>
    <definedName name="cOR" hidden="1">'[11]ANALISIS STO DGO'!#REF!</definedName>
    <definedName name="corniza.2.62pies">'[60]Cornisa de 2.62 pie'!$E$60</definedName>
    <definedName name="corniza.2pies">'[60]Cornisa de 2 pie'!$E$60</definedName>
    <definedName name="Cortadora_alquiler">[26]Insumos!$G$515</definedName>
    <definedName name="Corte.Chazos" localSheetId="0">#REF!</definedName>
    <definedName name="Corte.Chazos">#REF!</definedName>
    <definedName name="Corte__Doblado_y_Colocacion_de_Acero_Figurado">'[26]Análisis grales'!$F$2811</definedName>
    <definedName name="Corte_acero_con_oxicortes">'[26]Análisis grales'!$F$728</definedName>
    <definedName name="Corte_de_asfalto_con_cortadora">'[26]Análisis grales'!$F$4356</definedName>
    <definedName name="Corte_de_capa_vegetal_con_D6D">'[26]Análisis grales'!$F$1949</definedName>
    <definedName name="Corte_de_chazos">'[26]Análisis grales'!$F$58</definedName>
    <definedName name="Corte_de_Material_Comun_con_D8K">'[26]Análisis grales'!$F$1954</definedName>
    <definedName name="Corte_de_Material_Comun_Denso_Roca_Descomp._con_D8K">'[26]Análisis grales'!$F$1959</definedName>
    <definedName name="Corte_de_Material_Inservible_con_D8_K">'[26]Análisis grales'!$F$914</definedName>
    <definedName name="Corte_de_material_no_clasificado_con_D6D">'[26]Análisis grales'!$F$887</definedName>
    <definedName name="Corte_de_material_no_clasificado_con_D8K">'[26]Análisis grales'!$F$2169</definedName>
    <definedName name="Corte_en_caliche_duro__de_arrecife_Y_O_roca_descompuesta_con_Retro_320_CAT">'[26]Análisis grales'!$F$1834</definedName>
    <definedName name="Corte_en_MNC_con_Retro_320_CAT">'[26]Análisis grales'!$F$1828</definedName>
    <definedName name="Corte_en_Roca_dura_con_Retro_martillo_320_CAT">'[26]Análisis grales'!$F$1815</definedName>
    <definedName name="Corte_en_Tierra_Arena_Arcilla_con_Retro_320_CAT">'[26]Análisis grales'!$F$1821</definedName>
    <definedName name="corte_malla_gaviones">[26]Insumos!$G$572</definedName>
    <definedName name="cosa" localSheetId="0" hidden="1">'[11]ANALISIS STO DGO'!#REF!</definedName>
    <definedName name="cosa" hidden="1">'[11]ANALISIS STO DGO'!#REF!</definedName>
    <definedName name="Costo_de_adquisicion_Planta_de_Hormigon_de_100_m3_h__63Hp" hidden="1">'[61]Insumos RD'!$G$152</definedName>
    <definedName name="Costo_de_Instalacion_de_Planta_Cribado_y_Mezclado_Material">[26]Insumos!$G$139</definedName>
    <definedName name="Costo_Diario_Cortadora_de_pasto__cesped">'[26]Análisis grales'!$F$3501</definedName>
    <definedName name="Costo_Diario_de_seguridad_por_persona">'[26]Análisis grales'!$F$2859</definedName>
    <definedName name="Costo_Energia_y_Mantenimiento__Planta_Cribado_y_Mezclado_Material">[26]Insumos!$G$140</definedName>
    <definedName name="Costo_Horario_Alquiler_Retro__416">'[26]Análisis grales'!$F$5404</definedName>
    <definedName name="Costo_Horario_Cargador_950_CAT">'[26]Análisis grales'!$F$796</definedName>
    <definedName name="Costo_Horario_de_tractor_D8K">'[26]Análisis grales'!$F$2145</definedName>
    <definedName name="Costo_Horario_MINICARGADOR_BOBCAT_46HP">'[26]Análisis grales'!$F$2587</definedName>
    <definedName name="Costo_Horario_Retro_320_Cat">'[26]Análisis grales'!$F$1800</definedName>
    <definedName name="Costo_Horario_Retro_320_Cat__con_martillo">'[26]Análisis grales'!$F$1807</definedName>
    <definedName name="Costo_Horario_Retro_excavadora_235">'[26]Análisis grales'!$F$836</definedName>
    <definedName name="Costo_Horario_Retro_pala_416">'[26]Análisis grales'!$F$2951</definedName>
    <definedName name="Costo_Maquina_Cribado_y_Mezclado_Material">[26]Insumos!$G$138</definedName>
    <definedName name="Costo_total__h_Rodillo_Vib._Dynapac_CA25">'[26]Análisis grales'!$F$810</definedName>
    <definedName name="Costo_total__h_Rodillo_Vib._Liso_Manual_de_2_Toneladas">'[26]Análisis grales'!$F$850</definedName>
    <definedName name="Costo_total__h_Rodillo_Vib._Pata_de_Cabra">'[26]Análisis grales'!$F$843</definedName>
    <definedName name="Costo_total_h_Rodillo_Est._Liso_Galion">'[26]Análisis grales'!$F$824</definedName>
    <definedName name="Costo_total_horario_Bomba_de_Arrastre_para_vaciado_de_Hormigon">'[26]Análisis grales'!$F$3728</definedName>
    <definedName name="Costo_total_Horario_Tractor_D6D_CAT">'[26]Análisis grales'!$F$803</definedName>
    <definedName name="Costo_total_horarioMotoniveladora_12G">'[26]Análisis grales'!$F$817</definedName>
    <definedName name="costocapataz">'[50]Analisis Unit. '!$G$3</definedName>
    <definedName name="costoobrero">'[50]Analisis Unit. '!$G$5</definedName>
    <definedName name="costotecesp">'[50]Analisis Unit. '!$G$4</definedName>
    <definedName name="COUPLING112HG" localSheetId="0">#REF!</definedName>
    <definedName name="COUPLING112HG">#REF!</definedName>
    <definedName name="COUPLING12HG" localSheetId="0">#REF!</definedName>
    <definedName name="COUPLING12HG">#REF!</definedName>
    <definedName name="COUPLING1HG" localSheetId="0">#REF!</definedName>
    <definedName name="COUPLING1HG">#REF!</definedName>
    <definedName name="COUPLING212HG" localSheetId="0">#REF!</definedName>
    <definedName name="COUPLING212HG">#REF!</definedName>
    <definedName name="COUPLING2HG" localSheetId="0">#REF!</definedName>
    <definedName name="COUPLING2HG">#REF!</definedName>
    <definedName name="COUPLING34HG" localSheetId="0">#REF!</definedName>
    <definedName name="COUPLING34HG">#REF!</definedName>
    <definedName name="COUPLING3HG" localSheetId="0">#REF!</definedName>
    <definedName name="COUPLING3HG">#REF!</definedName>
    <definedName name="COUPLING4HG" localSheetId="0">#REF!</definedName>
    <definedName name="COUPLING4HG">#REF!</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avilla3.4" localSheetId="0">#REF!</definedName>
    <definedName name="Cravilla3.4">#REF!</definedName>
    <definedName name="Crhist" localSheetId="0">#REF!</definedName>
    <definedName name="Crhist">#REF!</definedName>
    <definedName name="Cristalizado.marmol">[34]Insumos!$E$136</definedName>
    <definedName name="Crosstee_4__Tamsuei">[26]Insumos!$G$453</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SDT2" localSheetId="0" hidden="1">'[13]ANALISIS STO DGO'!#REF!</definedName>
    <definedName name="CSDT2" hidden="1">'[13]ANALISIS STO DGO'!#REF!</definedName>
    <definedName name="cuadro" localSheetId="0">[41]ADDENDA!#REF!</definedName>
    <definedName name="cuadro">[41]ADDENDA!#REF!</definedName>
    <definedName name="cuadro_6" localSheetId="0">#REF!</definedName>
    <definedName name="cuadro_6">#REF!</definedName>
    <definedName name="cuadro_8" localSheetId="0">#REF!</definedName>
    <definedName name="cuadro_8">#REF!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 localSheetId="0">#REF!</definedName>
    <definedName name="cubierta.patinillo">#REF!</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o_para_vaciado_de_Hormigón_3">#N/A</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brefalta_niquel._de_3_8">[26]Insumos!$G$373</definedName>
    <definedName name="CUBREFALTA38" localSheetId="0">#REF!</definedName>
    <definedName name="CUBREFALTA38">#REF!</definedName>
    <definedName name="Cuneta_Trapezoidal">'[26]Análisis grales'!$F$2221</definedName>
    <definedName name="Cunetas_de_Hormigon_CT1__Hormigon_Industrial">'[26]Análisis grales'!$F$2401</definedName>
    <definedName name="Cuña">[26]Insumos!$G$482</definedName>
    <definedName name="Cuñas_un_cuarto_cuña_dia_martillo">[26]Insumos!$G$558</definedName>
    <definedName name="Curado.Resane.Horm.Visto">[34]Insumos!$E$137</definedName>
    <definedName name="Curado_de_Hormigon">'[26]Análisis grales'!$F$2794</definedName>
    <definedName name="Curado_y_Aditivo_3">#N/A</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rvas_de_1_2_electricidad">[26]Insumos!$G$224</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vrer" localSheetId="0" hidden="1">'[11]ANALISIS STO DGO'!#REF!</definedName>
    <definedName name="cvrer" hidden="1">'[11]ANALISIS STO DGO'!#REF!</definedName>
    <definedName name="cvxs" localSheetId="0" hidden="1">'[11]ANALISIS STO DGO'!#REF!</definedName>
    <definedName name="cvxs" hidden="1">'[11]ANALISIS STO DGO'!#REF!</definedName>
    <definedName name="CZINC" localSheetId="0">[35]M.O.!#REF!</definedName>
    <definedName name="CZINC">[35]M.O.!#REF!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_3">#N/A</definedName>
    <definedName name="D7H">[51]EQUIPOS!$I$9</definedName>
    <definedName name="D8K">[51]EQUIPOS!$I$8</definedName>
    <definedName name="data14" localSheetId="0">[21]Factura!#REF!</definedName>
    <definedName name="data14">[21]Factura!#REF!</definedName>
    <definedName name="data15" localSheetId="0">[21]Factura!#REF!</definedName>
    <definedName name="data15">[21]Factura!#REF!</definedName>
    <definedName name="data16" localSheetId="0">[21]Factura!#REF!</definedName>
    <definedName name="data16">[21]Factura!#REF!</definedName>
    <definedName name="data17" localSheetId="0">[21]Factura!#REF!</definedName>
    <definedName name="data17">[21]Factura!#REF!</definedName>
    <definedName name="data18" localSheetId="0">[21]Factura!#REF!</definedName>
    <definedName name="data18">[21]Factura!#REF!</definedName>
    <definedName name="data19" localSheetId="0">[21]Factura!#REF!</definedName>
    <definedName name="data19">[21]Factura!#REF!</definedName>
    <definedName name="data20" localSheetId="0">[21]Factura!#REF!</definedName>
    <definedName name="data20">[21]Factura!#REF!</definedName>
    <definedName name="data21" localSheetId="0">[21]Factura!#REF!</definedName>
    <definedName name="data21">[21]Factura!#REF!</definedName>
    <definedName name="data22" localSheetId="0">[21]Factura!#REF!</definedName>
    <definedName name="data22">[21]Factura!#REF!</definedName>
    <definedName name="data23" localSheetId="0">[21]Factura!#REF!</definedName>
    <definedName name="data23">[21]Factura!#REF!</definedName>
    <definedName name="data24" localSheetId="0">[21]Factura!#REF!</definedName>
    <definedName name="data24">[21]Factura!#REF!</definedName>
    <definedName name="data25" localSheetId="0">[21]Factura!#REF!</definedName>
    <definedName name="data25">[21]Factura!#REF!</definedName>
    <definedName name="data26" localSheetId="0">[21]Factura!#REF!</definedName>
    <definedName name="data26">[21]Factura!#REF!</definedName>
    <definedName name="data27" localSheetId="0">[21]Factura!#REF!</definedName>
    <definedName name="data27">[21]Factura!#REF!</definedName>
    <definedName name="data28" localSheetId="0">[21]Factura!#REF!</definedName>
    <definedName name="data28">[21]Factura!#REF!</definedName>
    <definedName name="data29" localSheetId="0">[21]Factura!#REF!</definedName>
    <definedName name="data29">[21]Factura!#REF!</definedName>
    <definedName name="data30" localSheetId="0">[21]Factura!#REF!</definedName>
    <definedName name="data30">[21]Factura!#REF!</definedName>
    <definedName name="data31" localSheetId="0">[21]Factura!#REF!</definedName>
    <definedName name="data31">[21]Factura!#REF!</definedName>
    <definedName name="data32" localSheetId="0">[21]Factura!#REF!</definedName>
    <definedName name="data32">[21]Factura!#REF!</definedName>
    <definedName name="data33" localSheetId="0">[21]Factura!#REF!</definedName>
    <definedName name="data33">[21]Factura!#REF!</definedName>
    <definedName name="data34" localSheetId="0">[21]Factura!#REF!</definedName>
    <definedName name="data34">[21]Factura!#REF!</definedName>
    <definedName name="data35" localSheetId="0">[21]Factura!#REF!</definedName>
    <definedName name="data35">[21]Factura!#REF!</definedName>
    <definedName name="data36" localSheetId="0">[21]Factura!#REF!</definedName>
    <definedName name="data36">[21]Factura!#REF!</definedName>
    <definedName name="data37" localSheetId="0">[21]Factura!#REF!</definedName>
    <definedName name="data37">[21]Factura!#REF!</definedName>
    <definedName name="data38" localSheetId="0">[21]Factura!#REF!</definedName>
    <definedName name="data38">[21]Factura!#REF!</definedName>
    <definedName name="data39" localSheetId="0">[21]Factura!#REF!</definedName>
    <definedName name="data39">[21]Factura!#REF!</definedName>
    <definedName name="data40" localSheetId="0">[21]Factura!#REF!</definedName>
    <definedName name="data40">[21]Factura!#REF!</definedName>
    <definedName name="data41" localSheetId="0">[21]Factura!#REF!</definedName>
    <definedName name="data41">[21]Factura!#REF!</definedName>
    <definedName name="data42" localSheetId="0">[21]Factura!#REF!</definedName>
    <definedName name="data42">[21]Factura!#REF!</definedName>
    <definedName name="data43" localSheetId="0">[21]Factura!#REF!</definedName>
    <definedName name="data43">[21]Factura!#REF!</definedName>
    <definedName name="data44" localSheetId="0">[21]Factura!#REF!</definedName>
    <definedName name="data44">[21]Factura!#REF!</definedName>
    <definedName name="data45" localSheetId="0">[21]Factura!#REF!</definedName>
    <definedName name="data45">[21]Factura!#REF!</definedName>
    <definedName name="data46" localSheetId="0">[21]Factura!#REF!</definedName>
    <definedName name="data46">[21]Factura!#REF!</definedName>
    <definedName name="data48" localSheetId="0">[21]Factura!#REF!</definedName>
    <definedName name="data48">[21]Factura!#REF!</definedName>
    <definedName name="data50" localSheetId="0">[21]Factura!#REF!</definedName>
    <definedName name="data50">[21]Factura!#REF!</definedName>
    <definedName name="data51" localSheetId="0">[21]Factura!#REF!</definedName>
    <definedName name="data51">[21]Factura!#REF!</definedName>
    <definedName name="data52" localSheetId="0">[21]Factura!#REF!</definedName>
    <definedName name="data52">[21]Factura!#REF!</definedName>
    <definedName name="data62" localSheetId="0">[21]Factura!#REF!</definedName>
    <definedName name="data62">[21]Factura!#REF!</definedName>
    <definedName name="data63" localSheetId="0">[21]Factura!#REF!</definedName>
    <definedName name="data63">[21]Factura!#REF!</definedName>
    <definedName name="data64" localSheetId="0">[21]Factura!#REF!</definedName>
    <definedName name="data64">[21]Factura!#REF!</definedName>
    <definedName name="data65" localSheetId="0">[21]Factura!#REF!</definedName>
    <definedName name="data65">[21]Factura!#REF!</definedName>
    <definedName name="data66" localSheetId="0">[21]Factura!#REF!</definedName>
    <definedName name="data66">[21]Factura!#REF!</definedName>
    <definedName name="data67" localSheetId="0">[21]Factura!#REF!</definedName>
    <definedName name="data67">[21]Factura!#REF!</definedName>
    <definedName name="data68" localSheetId="0">[21]Factura!#REF!</definedName>
    <definedName name="data68">[21]Factura!#REF!</definedName>
    <definedName name="data69" localSheetId="0">[21]Factura!#REF!</definedName>
    <definedName name="data69">[21]Factura!#REF!</definedName>
    <definedName name="data70" localSheetId="0">[21]Factura!#REF!</definedName>
    <definedName name="data70">[21]Factura!#REF!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ucciones_3">"$#REF!.$M$62"</definedName>
    <definedName name="Delineadores_Blancos__Ojo_de_Gato">[26]Insumos!$G$587</definedName>
    <definedName name="Demolicion_Controlada_de_Muros_de_Bloques_con_Martillo_Bosch_11317__Fuente_de_Energia__Planta_de_10KW">'[26]Análisis grales'!$F$4246</definedName>
    <definedName name="Demolicion_de_acera_con_compresor">'[26]Análisis grales'!$F$4665</definedName>
    <definedName name="Demolicion_de_conten_con_compresor">'[26]Análisis grales'!$F$2882</definedName>
    <definedName name="Demolición_de_Hormigón_simple">'[26]Análisis grales'!$F$48</definedName>
    <definedName name="Demolición_de_losa_superior_y_limpieza__Pozo_cisterna_de_bombeo_2.5_m_x_2.5_m_x_2">'[26]Análisis grales'!$F$4616</definedName>
    <definedName name="Derecho_de_mina">[26]Insumos!$G$555</definedName>
    <definedName name="derop" localSheetId="0">[40]M.O.!#REF!</definedName>
    <definedName name="derop">[40]M.O.!#REF!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CEMBLANCO" localSheetId="0">[12]insumo!#REF!</definedName>
    <definedName name="DERRCEMBLANCO">[12]insumo!#REF!</definedName>
    <definedName name="DERRCEMGRIS" localSheetId="0">[12]insumo!#REF!</definedName>
    <definedName name="DERRCEMGRIS">[12]insumo!#REF!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rretido_blanco.">[26]Insumos!$G$338</definedName>
    <definedName name="Derretido_gris.">[26]Insumos!$G$337</definedName>
    <definedName name="DERRETIDOBCO" localSheetId="0">#REF!</definedName>
    <definedName name="DERRETIDOBCO">#REF!</definedName>
    <definedName name="DERRETIDOBLANCO">[12]insumo!$D$20</definedName>
    <definedName name="derretidocrema" localSheetId="0">[12]insumo!#REF!</definedName>
    <definedName name="derretidocrema">[12]insumo!#REF!</definedName>
    <definedName name="DERRETIDOGRIS" localSheetId="0">#REF!</definedName>
    <definedName name="DERRETIDOGRIS">#REF!</definedName>
    <definedName name="DERRETIDOVER" localSheetId="0">#REF!</definedName>
    <definedName name="DERRETIDOVER">#REF!</definedName>
    <definedName name="Desague_de_piso__Mano_de_Obra">'[26]Análisis grales'!$F$758</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ague_pluvial_de_3_pulgadas">'[26]Análisis grales'!$F$2232</definedName>
    <definedName name="DESAGUEBANERA" localSheetId="0">#REF!</definedName>
    <definedName name="DESAGUEBANERA">#REF!</definedName>
    <definedName name="DESAGUEDOBLEFRE" localSheetId="0">#REF!</definedName>
    <definedName name="DESAGUEDOBLEFRE">#REF!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 localSheetId="0">#REF!</definedName>
    <definedName name="DESENCOFRADO_COLS">#REF!</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de_losa_convencional">'[26]Análisis grales'!$F$133</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olde_de_muro_H.A__Convencional">'[26]Análisis grales'!$F$119</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_y_dintel">'[26]Análisis grales'!$F$160</definedName>
    <definedName name="desencofradovigas" localSheetId="0">#REF!</definedName>
    <definedName name="desencofradovigas">#REF!</definedName>
    <definedName name="desencofradovigas_8" localSheetId="0">#REF!</definedName>
    <definedName name="desencofradovigas_8">#REF!</definedName>
    <definedName name="Desmantelamiento_de_Gaviones_para_paso_de_LI_Pomier">'[26]Análisis grales'!$F$5204</definedName>
    <definedName name="DESMONTE_DE_MALLA_CICLONICA_EN_VERJA_PERIMETRAL">'[26]analisis MVSUR'!$G$18</definedName>
    <definedName name="DESP24" localSheetId="0">#REF!</definedName>
    <definedName name="DESP24">#REF!</definedName>
    <definedName name="DESP34" localSheetId="0">#REF!</definedName>
    <definedName name="DESP34">#REF!</definedName>
    <definedName name="DESP44" localSheetId="0">#REF!</definedName>
    <definedName name="DESP44">#REF!</definedName>
    <definedName name="DESP46" localSheetId="0">#REF!</definedName>
    <definedName name="DESP46">#REF!</definedName>
    <definedName name="Despegue_camion">[26]Insumos!$G$517</definedName>
    <definedName name="DESPLU3" localSheetId="0">#REF!</definedName>
    <definedName name="DESPLU3">#REF!</definedName>
    <definedName name="DESPLU4" localSheetId="0">#REF!</definedName>
    <definedName name="DESPLU4">#REF!</definedName>
    <definedName name="df" localSheetId="0" hidden="1">'[11]ANALISIS STO DGO'!#REF!</definedName>
    <definedName name="df" hidden="1">'[11]ANALISIS STO DGO'!#REF!</definedName>
    <definedName name="dfd" localSheetId="0">#REF!</definedName>
    <definedName name="dfd">#REF!</definedName>
    <definedName name="dfdf" localSheetId="0" hidden="1">'[11]ANALISIS STO DGO'!#REF!</definedName>
    <definedName name="dfdf" hidden="1">'[11]ANALISIS STO DGO'!#REF!</definedName>
    <definedName name="dff" localSheetId="0">#REF!</definedName>
    <definedName name="dff">#REF!</definedName>
    <definedName name="dfg" localSheetId="0" hidden="1">'[11]ANALISIS STO DGO'!#REF!</definedName>
    <definedName name="dfg" hidden="1">'[11]ANALISIS STO DGO'!#REF!</definedName>
    <definedName name="dfgdf" localSheetId="0" hidden="1">'[11]ANALISIS STO DGO'!#REF!</definedName>
    <definedName name="dfgdf" hidden="1">'[11]ANALISIS STO DGO'!#REF!</definedName>
    <definedName name="dfh" localSheetId="0" hidden="1">'[11]ANALISIS STO DGO'!#REF!</definedName>
    <definedName name="dfh" hidden="1">'[11]ANALISIS STO DGO'!#REF!</definedName>
    <definedName name="dfkfk" localSheetId="0" hidden="1">'[11]ANALISIS STO DGO'!#REF!</definedName>
    <definedName name="dfkfk" hidden="1">'[11]ANALISIS STO DGO'!#REF!</definedName>
    <definedName name="dfrtrghf" localSheetId="0" hidden="1">'[11]ANALISIS STO DGO'!#REF!</definedName>
    <definedName name="dfrtrghf" hidden="1">'[11]ANALISIS STO DGO'!#REF!</definedName>
    <definedName name="dfsdg" localSheetId="0" hidden="1">'[11]ANALISIS STO DGO'!#REF!</definedName>
    <definedName name="dfsdg" hidden="1">'[11]ANALISIS STO DGO'!#REF!</definedName>
    <definedName name="dftyhrttr" localSheetId="0" hidden="1">'[11]ANALISIS STO DGO'!#REF!</definedName>
    <definedName name="dftyhrttr" hidden="1">'[11]ANALISIS STO DGO'!#REF!</definedName>
    <definedName name="dgdfh" localSheetId="0" hidden="1">'[11]ANALISIS STO DGO'!#REF!</definedName>
    <definedName name="dgdfh" hidden="1">'[11]ANALISIS STO DGO'!#REF!</definedName>
    <definedName name="dgfd" localSheetId="0" hidden="1">'[11]ANALISIS STO DGO'!#REF!</definedName>
    <definedName name="dgfd" hidden="1">'[11]ANALISIS STO DGO'!#REF!</definedName>
    <definedName name="dgh" localSheetId="0" hidden="1">'[16]ANALISIS STO DGO'!#REF!</definedName>
    <definedName name="dgh" hidden="1">'[16]ANALISIS STO DGO'!#REF!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nte.20x15" localSheetId="0">#REF!</definedName>
    <definedName name="Dinte.20x15">#REF!</definedName>
    <definedName name="Dintel.Casino" localSheetId="0">#REF!</definedName>
    <definedName name="Dintel.Casino">#REF!</definedName>
    <definedName name="Dintel.Cocina" localSheetId="0">[34]Análisis!#REF!</definedName>
    <definedName name="Dintel.Cocina">[34]Análisis!#REF!</definedName>
    <definedName name="dintel.curvo" localSheetId="0">#REF!</definedName>
    <definedName name="dintel.curvo">#REF!</definedName>
    <definedName name="Dintel.D.1erN" localSheetId="0">#REF!</definedName>
    <definedName name="Dintel.D.1erN">#REF!</definedName>
    <definedName name="Dintel.D.2doN" localSheetId="0">#REF!</definedName>
    <definedName name="Dintel.D.2doN">#REF!</definedName>
    <definedName name="Dintel.D.3erN" localSheetId="0">#REF!</definedName>
    <definedName name="Dintel.D.3erN">#REF!</definedName>
    <definedName name="Dintel.D.4toN" localSheetId="0">#REF!</definedName>
    <definedName name="Dintel.D.4toN">#REF!</definedName>
    <definedName name="Dintel.D1.15x40" localSheetId="0">[37]Análisis!#REF!</definedName>
    <definedName name="Dintel.D1.15x40">[37]Análisis!#REF!</definedName>
    <definedName name="Dintel.D1.1erN" localSheetId="0">#REF!</definedName>
    <definedName name="Dintel.D1.1erN">#REF!</definedName>
    <definedName name="Dintel.D1.2doN" localSheetId="0">#REF!</definedName>
    <definedName name="Dintel.D1.2doN">#REF!</definedName>
    <definedName name="Dintel.D1.3erN" localSheetId="0">#REF!</definedName>
    <definedName name="Dintel.D1.3erN">#REF!</definedName>
    <definedName name="Dintel.D1.4toN" localSheetId="0">#REF!</definedName>
    <definedName name="Dintel.D1.4toN">#REF!</definedName>
    <definedName name="Dintel.D120x40" localSheetId="0">[37]Análisis!#REF!</definedName>
    <definedName name="Dintel.D120x40">[37]Análisis!#REF!</definedName>
    <definedName name="Dintel.D2.15x40" localSheetId="0">[37]Análisis!#REF!</definedName>
    <definedName name="Dintel.D2.15x40">[37]Análisis!#REF!</definedName>
    <definedName name="Dintel.D2.1erN" localSheetId="0">#REF!</definedName>
    <definedName name="Dintel.D2.1erN">#REF!</definedName>
    <definedName name="Dintel.D2.20x40" localSheetId="0">[37]Análisis!#REF!</definedName>
    <definedName name="Dintel.D2.20x40">[37]Análisis!#REF!</definedName>
    <definedName name="Dintel.D2.2doN" localSheetId="0">#REF!</definedName>
    <definedName name="Dintel.D2.2doN">#REF!</definedName>
    <definedName name="Dintel.D2.3erN" localSheetId="0">#REF!</definedName>
    <definedName name="Dintel.D2.3erN">#REF!</definedName>
    <definedName name="Dintel.D2.4toN" localSheetId="0">#REF!</definedName>
    <definedName name="Dintel.D2.4toN">#REF!</definedName>
    <definedName name="Dintel.DC.1erN" localSheetId="0">#REF!</definedName>
    <definedName name="Dintel.DC.1erN">#REF!</definedName>
    <definedName name="Dintel.DC.2doN" localSheetId="0">#REF!</definedName>
    <definedName name="Dintel.DC.2doN">#REF!</definedName>
    <definedName name="Dintel.DC.3erN" localSheetId="0">#REF!</definedName>
    <definedName name="Dintel.DC.3erN">#REF!</definedName>
    <definedName name="Dintel.DC.4toN" localSheetId="0">#REF!</definedName>
    <definedName name="Dintel.DC.4toN">#REF!</definedName>
    <definedName name="Dintel.DN" localSheetId="0">[37]Análisis!#REF!</definedName>
    <definedName name="Dintel.DN">[37]Análisis!#REF!</definedName>
    <definedName name="Dintel.Horm.Conven.Villas" localSheetId="0">#REF!</definedName>
    <definedName name="Dintel.Horm.Conven.Villas">#REF!</definedName>
    <definedName name="Dintel.Lavanderia" localSheetId="0">#REF!</definedName>
    <definedName name="Dintel.Lavanderia">#REF!</definedName>
    <definedName name="Dintel10x20" localSheetId="0">#REF!</definedName>
    <definedName name="Dintel10x20">#REF!</definedName>
    <definedName name="Dintel20x20" localSheetId="0">#REF!</definedName>
    <definedName name="Dintel20x20">#REF!</definedName>
    <definedName name="Dintel20x20.ml">[57]Análisis!$D$557</definedName>
    <definedName name="Dintel20x40">[34]Análisis!$D$230</definedName>
    <definedName name="DIOS" localSheetId="0">#REF!</definedName>
    <definedName name="DIOS">#REF!</definedName>
    <definedName name="Disc.Co.Cc2" localSheetId="0">[37]Análisis!#REF!</definedName>
    <definedName name="Disc.Co.Cc2">[37]Análisis!#REF!</definedName>
    <definedName name="Disc.Col.C" localSheetId="0">[37]Análisis!#REF!</definedName>
    <definedName name="Disc.Col.C">[37]Análisis!#REF!</definedName>
    <definedName name="Disc.Col.C1" localSheetId="0">[37]Análisis!#REF!</definedName>
    <definedName name="Disc.Col.C1">[37]Análisis!#REF!</definedName>
    <definedName name="Disc.Col.C2.45x45" localSheetId="0">[37]Análisis!#REF!</definedName>
    <definedName name="Disc.Col.C2.45x45">[37]Análisis!#REF!</definedName>
    <definedName name="Disc.Col.CA" localSheetId="0">[37]Análisis!#REF!</definedName>
    <definedName name="Disc.Col.CA">[37]Análisis!#REF!</definedName>
    <definedName name="Disc.Col.Cc1" localSheetId="0">[37]Análisis!#REF!</definedName>
    <definedName name="Disc.Col.Cc1">[37]Análisis!#REF!</definedName>
    <definedName name="Disc.Losa.techo" localSheetId="0">[37]Análisis!#REF!</definedName>
    <definedName name="Disc.Losa.techo">[37]Análisis!#REF!</definedName>
    <definedName name="Disc.Muro.MH" localSheetId="0">[37]Análisis!#REF!</definedName>
    <definedName name="Disc.Muro.MH">[37]Análisis!#REF!</definedName>
    <definedName name="Disc.V3" localSheetId="0">[37]Análisis!#REF!</definedName>
    <definedName name="Disc.V3">[37]Análisis!#REF!</definedName>
    <definedName name="Disc.Viga.Curva.30x70" localSheetId="0">[37]Análisis!#REF!</definedName>
    <definedName name="Disc.Viga.Curva.30x70">[37]Análisis!#REF!</definedName>
    <definedName name="Disc.Viga.Curva.Vcc1" localSheetId="0">[37]Análisis!#REF!</definedName>
    <definedName name="Disc.Viga.Curva.Vcc1">[37]Análisis!#REF!</definedName>
    <definedName name="Disc.Viga.V1" localSheetId="0">[37]Análisis!#REF!</definedName>
    <definedName name="Disc.Viga.V1">[37]Análisis!#REF!</definedName>
    <definedName name="Disc.Viga.V10" localSheetId="0">[37]Análisis!#REF!</definedName>
    <definedName name="Disc.Viga.V10">[37]Análisis!#REF!</definedName>
    <definedName name="Disc.Viga.V2" localSheetId="0">[37]Análisis!#REF!</definedName>
    <definedName name="Disc.Viga.V2">[37]Análisis!#REF!</definedName>
    <definedName name="Disc.Viga.V4" localSheetId="0">[37]Análisis!#REF!</definedName>
    <definedName name="Disc.Viga.V4">[37]Análisis!#REF!</definedName>
    <definedName name="Disc.Viga.V5" localSheetId="0">[37]Análisis!#REF!</definedName>
    <definedName name="Disc.Viga.V5">[37]Análisis!#REF!</definedName>
    <definedName name="Disc.Viga.V6" localSheetId="0">[37]Análisis!#REF!</definedName>
    <definedName name="Disc.Viga.V6">[37]Análisis!#REF!</definedName>
    <definedName name="Disc.Viga.V7" localSheetId="0">[37]Análisis!#REF!</definedName>
    <definedName name="Disc.Viga.V7">[37]Análisis!#REF!</definedName>
    <definedName name="Disc.Viga.V7B" localSheetId="0">[37]Análisis!#REF!</definedName>
    <definedName name="Disc.Viga.V7B">[37]Análisis!#REF!</definedName>
    <definedName name="Disc.Viga.V8" localSheetId="0">[37]Análisis!#REF!</definedName>
    <definedName name="Disc.Viga.V8">[37]Análisis!#REF!</definedName>
    <definedName name="Disc.Viga.V9" localSheetId="0">[37]Análisis!#REF!</definedName>
    <definedName name="Disc.Viga.V9">[37]Análisis!#REF!</definedName>
    <definedName name="Disc.Zap.Muro.HA" localSheetId="0">[37]Análisis!#REF!</definedName>
    <definedName name="Disc.Zap.Muro.HA">[37]Análisis!#REF!</definedName>
    <definedName name="Disc.Zap.ZC" localSheetId="0">[37]Análisis!#REF!</definedName>
    <definedName name="Disc.Zap.ZC">[37]Análisis!#REF!</definedName>
    <definedName name="Disc.ZC1" localSheetId="0">[37]Análisis!#REF!</definedName>
    <definedName name="Disc.ZC1">[37]Análisis!#REF!</definedName>
    <definedName name="Disc.ZC2" localSheetId="0">[37]Análisis!#REF!</definedName>
    <definedName name="Disc.ZC2">[37]Análisis!#REF!</definedName>
    <definedName name="Disc.ZCA" localSheetId="0">[37]Análisis!#REF!</definedName>
    <definedName name="Disc.ZCA">[37]Análisis!#REF!</definedName>
    <definedName name="Disc.ZCc1" localSheetId="0">[37]Análisis!#REF!</definedName>
    <definedName name="Disc.ZCc1">[37]Análisis!#REF!</definedName>
    <definedName name="Disc.ZCc2" localSheetId="0">[37]Análisis!#REF!</definedName>
    <definedName name="Disc.ZCc2">[37]Análisis!#REF!</definedName>
    <definedName name="Disco.Col.Cc" localSheetId="0">[37]Análisis!#REF!</definedName>
    <definedName name="Disco.Col.Cc">[37]Análisis!#REF!</definedName>
    <definedName name="Discoteca" localSheetId="0">#REF!</definedName>
    <definedName name="Discoteca">#REF!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istribucion_Manual_de_cemento__Estabilizacion">'[26]Análisis grales'!$F$687</definedName>
    <definedName name="DIVISAS" localSheetId="0">#REF!</definedName>
    <definedName name="DIVISAS">#REF!</definedName>
    <definedName name="dolar" localSheetId="0">#REF!</definedName>
    <definedName name="dolar">#REF!</definedName>
    <definedName name="donatelo" localSheetId="0">[62]INS!#REF!</definedName>
    <definedName name="donatelo">[62]INS!#REF!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renaje.Pluvial" localSheetId="0">#REF!</definedName>
    <definedName name="Drenaje.Pluvial">#REF!</definedName>
    <definedName name="drgjhk" localSheetId="0" hidden="1">'[11]ANALISIS STO DGO'!#REF!</definedName>
    <definedName name="drgjhk" hidden="1">'[11]ANALISIS STO DGO'!#REF!</definedName>
    <definedName name="drtrgf" localSheetId="0" hidden="1">'[11]ANALISIS STO DGO'!#REF!</definedName>
    <definedName name="drtrgf" hidden="1">'[11]ANALISIS STO DGO'!#REF!</definedName>
    <definedName name="dryhh" localSheetId="0" hidden="1">'[11]ANALISIS STO DGO'!#REF!</definedName>
    <definedName name="dryhh" hidden="1">'[11]ANALISIS STO DGO'!#REF!</definedName>
    <definedName name="dsd" localSheetId="0" hidden="1">'[11]ANALISIS STO DGO'!#REF!</definedName>
    <definedName name="dsd" hidden="1">'[11]ANALISIS STO DGO'!#REF!</definedName>
    <definedName name="dthyt" localSheetId="0" hidden="1">'[11]ANALISIS STO DGO'!#REF!</definedName>
    <definedName name="dthyt" hidden="1">'[11]ANALISIS STO DGO'!#REF!</definedName>
    <definedName name="dtytry" localSheetId="0" hidden="1">'[11]ANALISIS STO DGO'!#REF!</definedName>
    <definedName name="dtytry" hidden="1">'[11]ANALISIS STO DGO'!#REF!</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DUCHAFRIAHG" localSheetId="0">#REF!</definedName>
    <definedName name="DUCHAFRIAHG">#REF!</definedName>
    <definedName name="e" localSheetId="0">#REF!</definedName>
    <definedName name="e">#REF!</definedName>
    <definedName name="EBANISTERIA" localSheetId="0">#REF!</definedName>
    <definedName name="EBANISTERIA">#REF!</definedName>
    <definedName name="Edi.Hab.Viga.V6" localSheetId="0">[37]Análisis!#REF!</definedName>
    <definedName name="Edi.Hab.Viga.V6">[37]Análisis!#REF!</definedName>
    <definedName name="Edif.Direc." localSheetId="0">#REF!</definedName>
    <definedName name="Edif.Direc.">#REF!</definedName>
    <definedName name="Edif.Ejec.Losa.Techo" localSheetId="0">[37]Análisis!#REF!</definedName>
    <definedName name="Edif.Ejec.Losa.Techo">[37]Análisis!#REF!</definedName>
    <definedName name="Edif.Hab.Col.C1" localSheetId="0">[37]Análisis!#REF!</definedName>
    <definedName name="Edif.Hab.Col.C1">[37]Análisis!#REF!</definedName>
    <definedName name="Edif.Hab.Col.C1.2doN" localSheetId="0">[37]Análisis!#REF!</definedName>
    <definedName name="Edif.Hab.Col.C1.2doN">[37]Análisis!#REF!</definedName>
    <definedName name="Edif.Hab.Col.C1.3erN" localSheetId="0">[37]Análisis!#REF!</definedName>
    <definedName name="Edif.Hab.Col.C1.3erN">[37]Análisis!#REF!</definedName>
    <definedName name="Edif.Hab.Col.C2" localSheetId="0">[37]Análisis!#REF!</definedName>
    <definedName name="Edif.Hab.Col.C2">[37]Análisis!#REF!</definedName>
    <definedName name="Edif.Hab.Col.C2.2doN" localSheetId="0">[37]Análisis!#REF!</definedName>
    <definedName name="Edif.Hab.Col.C2.2doN">[37]Análisis!#REF!</definedName>
    <definedName name="Edif.Hab.Col.C2.3erN" localSheetId="0">[37]Análisis!#REF!</definedName>
    <definedName name="Edif.Hab.Col.C2.3erN">[37]Análisis!#REF!</definedName>
    <definedName name="Edif.Hab.Col.C3.1erN" localSheetId="0">[37]Análisis!#REF!</definedName>
    <definedName name="Edif.Hab.Col.C3.1erN">[37]Análisis!#REF!</definedName>
    <definedName name="Edif.Hab.Col.C3.2doN" localSheetId="0">[37]Análisis!#REF!</definedName>
    <definedName name="Edif.Hab.Col.C3.2doN">[37]Análisis!#REF!</definedName>
    <definedName name="Edif.Hab.Col.C4.2doN" localSheetId="0">[37]Análisis!#REF!</definedName>
    <definedName name="Edif.Hab.Col.C4.2doN">[37]Análisis!#REF!</definedName>
    <definedName name="Edif.Hab.Col.CF" localSheetId="0">[37]Análisis!#REF!</definedName>
    <definedName name="Edif.Hab.Col.CF">[37]Análisis!#REF!</definedName>
    <definedName name="Edif.Hab.Col4.1eN" localSheetId="0">[37]Análisis!#REF!</definedName>
    <definedName name="Edif.Hab.Col4.1eN">[37]Análisis!#REF!</definedName>
    <definedName name="Edif.Hab.Losa.Entrepiso" localSheetId="0">[37]Análisis!#REF!</definedName>
    <definedName name="Edif.Hab.Losa.Entrepiso">[37]Análisis!#REF!</definedName>
    <definedName name="Edif.Hab.Losa.Techo" localSheetId="0">[37]Análisis!#REF!</definedName>
    <definedName name="Edif.Hab.Losa.Techo">[37]Análisis!#REF!</definedName>
    <definedName name="Edif.Hab.Platea" localSheetId="0">[37]Análisis!#REF!</definedName>
    <definedName name="Edif.Hab.Platea">[37]Análisis!#REF!</definedName>
    <definedName name="Edif.Hab.Viga.V1" localSheetId="0">[37]Análisis!#REF!</definedName>
    <definedName name="Edif.Hab.Viga.V1">[37]Análisis!#REF!</definedName>
    <definedName name="Edif.Hab.Viga.V10" localSheetId="0">[37]Análisis!#REF!</definedName>
    <definedName name="Edif.Hab.Viga.V10">[37]Análisis!#REF!</definedName>
    <definedName name="Edif.Hab.Viga.V3" localSheetId="0">[37]Análisis!#REF!</definedName>
    <definedName name="Edif.Hab.Viga.V3">[37]Análisis!#REF!</definedName>
    <definedName name="Edif.Hab.Viga.V4" localSheetId="0">[37]Análisis!#REF!</definedName>
    <definedName name="Edif.Hab.Viga.V4">[37]Análisis!#REF!</definedName>
    <definedName name="Edif.Hab.Viga.V5" localSheetId="0">[37]Análisis!#REF!</definedName>
    <definedName name="Edif.Hab.Viga.V5">[37]Análisis!#REF!</definedName>
    <definedName name="Edif.Hab.Viga.V5b" localSheetId="0">[37]Análisis!#REF!</definedName>
    <definedName name="Edif.Hab.Viga.V5b">[37]Análisis!#REF!</definedName>
    <definedName name="Edif.Hab.Viga.V8" localSheetId="0">[37]Análisis!#REF!</definedName>
    <definedName name="Edif.Hab.Viga.V8">[37]Análisis!#REF!</definedName>
    <definedName name="Edif.Hab.VigaV2" localSheetId="0">[37]Análisis!#REF!</definedName>
    <definedName name="Edif.Hab.VigaV2">[37]Análisis!#REF!</definedName>
    <definedName name="Edif.Hab.VigaV9" localSheetId="0">[37]Análisis!#REF!</definedName>
    <definedName name="Edif.Hab.VigaV9">[37]Análisis!#REF!</definedName>
    <definedName name="Edif.Hab.Zap.Col.CF" localSheetId="0">[37]Análisis!#REF!</definedName>
    <definedName name="Edif.Hab.Zap.Col.CF">[37]Análisis!#REF!</definedName>
    <definedName name="Edif.Hab.Zap.Escalera" localSheetId="0">[37]Análisis!#REF!</definedName>
    <definedName name="Edif.Hab.Zap.Escalera">[37]Análisis!#REF!</definedName>
    <definedName name="Edif.Hab.Zap.Zc3" localSheetId="0">[37]Análisis!#REF!</definedName>
    <definedName name="Edif.Hab.Zap.Zc3">[37]Análisis!#REF!</definedName>
    <definedName name="Edif.Hab.Zap.Zc4" localSheetId="0">[37]Análisis!#REF!</definedName>
    <definedName name="Edif.Hab.Zap.Zc4">[37]Análisis!#REF!</definedName>
    <definedName name="EDIF.HABIT.PLATEA" localSheetId="0">#REF!</definedName>
    <definedName name="EDIF.HABIT.PLATEA">#REF!</definedName>
    <definedName name="EDIF.HABITACIONES" localSheetId="0">#REF!</definedName>
    <definedName name="EDIF.HABITACIONES">#REF!</definedName>
    <definedName name="Edif.Personal" localSheetId="0">#REF!</definedName>
    <definedName name="Edif.Personal">#REF!</definedName>
    <definedName name="Edif.Serv.Col.C" localSheetId="0">[37]Análisis!#REF!</definedName>
    <definedName name="Edif.Serv.Col.C">[37]Análisis!#REF!</definedName>
    <definedName name="Edif.Serv.Col.C1" localSheetId="0">[37]Análisis!#REF!</definedName>
    <definedName name="Edif.Serv.Col.C1">[37]Análisis!#REF!</definedName>
    <definedName name="Edif.Serv.Losa.Entrepiso" localSheetId="0">[37]Análisis!#REF!</definedName>
    <definedName name="Edif.Serv.Losa.Entrepiso">[37]Análisis!#REF!</definedName>
    <definedName name="Edif.Serv.Losa.Techo" localSheetId="0">[37]Análisis!#REF!</definedName>
    <definedName name="Edif.Serv.Losa.Techo">[37]Análisis!#REF!</definedName>
    <definedName name="Edif.Serv.V1" localSheetId="0">[37]Análisis!#REF!</definedName>
    <definedName name="Edif.Serv.V1">[37]Análisis!#REF!</definedName>
    <definedName name="Edif.Serv.V10" localSheetId="0">[37]Análisis!#REF!</definedName>
    <definedName name="Edif.Serv.V10">[37]Análisis!#REF!</definedName>
    <definedName name="Edif.Serv.V11" localSheetId="0">[37]Análisis!#REF!</definedName>
    <definedName name="Edif.Serv.V11">[37]Análisis!#REF!</definedName>
    <definedName name="Edif.Serv.V12" localSheetId="0">[37]Análisis!#REF!</definedName>
    <definedName name="Edif.Serv.V12">[37]Análisis!#REF!</definedName>
    <definedName name="Edif.Serv.V13" localSheetId="0">[37]Análisis!#REF!</definedName>
    <definedName name="Edif.Serv.V13">[37]Análisis!#REF!</definedName>
    <definedName name="Edif.Serv.V14" localSheetId="0">[37]Análisis!#REF!</definedName>
    <definedName name="Edif.Serv.V14">[37]Análisis!#REF!</definedName>
    <definedName name="Edif.Serv.V15" localSheetId="0">[37]Análisis!#REF!</definedName>
    <definedName name="Edif.Serv.V15">[37]Análisis!#REF!</definedName>
    <definedName name="Edif.Serv.V2" localSheetId="0">[37]Análisis!#REF!</definedName>
    <definedName name="Edif.Serv.V2">[37]Análisis!#REF!</definedName>
    <definedName name="Edif.Serv.V3" localSheetId="0">[37]Análisis!#REF!</definedName>
    <definedName name="Edif.Serv.V3">[37]Análisis!#REF!</definedName>
    <definedName name="Edif.Serv.V4" localSheetId="0">[37]Análisis!#REF!</definedName>
    <definedName name="Edif.Serv.V4">[37]Análisis!#REF!</definedName>
    <definedName name="Edif.Serv.V5" localSheetId="0">[37]Análisis!#REF!</definedName>
    <definedName name="Edif.Serv.V5">[37]Análisis!#REF!</definedName>
    <definedName name="Edif.Serv.V6" localSheetId="0">[37]Análisis!#REF!</definedName>
    <definedName name="Edif.Serv.V6">[37]Análisis!#REF!</definedName>
    <definedName name="Edif.Serv.V7" localSheetId="0">[37]Análisis!#REF!</definedName>
    <definedName name="Edif.Serv.V7">[37]Análisis!#REF!</definedName>
    <definedName name="Edif.Serv.V8" localSheetId="0">[37]Análisis!#REF!</definedName>
    <definedName name="Edif.Serv.V8">[37]Análisis!#REF!</definedName>
    <definedName name="Edif.Serv.V9" localSheetId="0">[37]Análisis!#REF!</definedName>
    <definedName name="Edif.Serv.V9">[37]Análisis!#REF!</definedName>
    <definedName name="Edif.Serv.VA" localSheetId="0">[37]Análisis!#REF!</definedName>
    <definedName name="Edif.Serv.VA">[37]Análisis!#REF!</definedName>
    <definedName name="Edif.Serv.Zap.ZC" localSheetId="0">[37]Análisis!#REF!</definedName>
    <definedName name="Edif.Serv.Zap.ZC">[37]Análisis!#REF!</definedName>
    <definedName name="Edif.Serv.Zap.ZC1" localSheetId="0">[37]Análisis!#REF!</definedName>
    <definedName name="Edif.Serv.Zap.ZC1">[37]Análisis!#REF!</definedName>
    <definedName name="Edificio.Administracion">'[34]Edificio Administracion'!$G$112</definedName>
    <definedName name="Edificio.de.Entrada">'[34]Edificio de Entrada'!$G$77</definedName>
    <definedName name="EDIFICIO.DE.SERVICIOS" localSheetId="0">#REF!</definedName>
    <definedName name="EDIFICIO.DE.SERVICIOS">#REF!</definedName>
    <definedName name="ELECTRICAS" localSheetId="0">#REF!</definedName>
    <definedName name="ELECTRICAS">#REF!</definedName>
    <definedName name="ELECTRICIDAD" localSheetId="0">#REF!</definedName>
    <definedName name="ELECTRICIDAD">#REF!</definedName>
    <definedName name="Electrico2" localSheetId="0" hidden="1">'[13]ANALISIS STO DGO'!#REF!</definedName>
    <definedName name="Electrico2" hidden="1">'[13]ANALISIS STO DGO'!#REF!</definedName>
    <definedName name="ELECTRODOS" localSheetId="0">#REF!</definedName>
    <definedName name="ELECTRODOS">#REF!</definedName>
    <definedName name="Electrodos__caja_10_lb">[26]Insumos!$G$543</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MERGE" localSheetId="0" hidden="1">'[13]ANALISIS STO DGO'!#REF!</definedName>
    <definedName name="EMERGE" hidden="1">'[13]ANALISIS STO DGO'!#REF!</definedName>
    <definedName name="EMERGENCY" localSheetId="0" hidden="1">'[13]ANALISIS STO DGO'!#REF!</definedName>
    <definedName name="EMERGENCY" hidden="1">'[13]ANALISIS STO DGO'!#REF!</definedName>
    <definedName name="Empalme_de_Pilotes_3">#N/A</definedName>
    <definedName name="EMPCOL" localSheetId="0">#REF!</definedName>
    <definedName name="EMPCOL">#REF!</definedName>
    <definedName name="EMPEXTMA" localSheetId="0">#REF!</definedName>
    <definedName name="EMPEXTMA">#REF!</definedName>
    <definedName name="EMPINTMA" localSheetId="0">#REF!</definedName>
    <definedName name="EMPINTMA">#REF!</definedName>
    <definedName name="EMPPULSCOL" localSheetId="0">#REF!</definedName>
    <definedName name="EMPPULSCOL">#REF!</definedName>
    <definedName name="EMPRAS" localSheetId="0">#REF!</definedName>
    <definedName name="EMPRAS">#REF!</definedName>
    <definedName name="EMPRUS" localSheetId="0">#REF!</definedName>
    <definedName name="EMPRUS">#REF!</definedName>
    <definedName name="EMPTECHO" localSheetId="0">#REF!</definedName>
    <definedName name="EMPTECHO">#REF!</definedName>
    <definedName name="Empuje_material_Excavado">'[26]Análisis grales'!$F$2079</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ache_de_Piedra__Decorativo">'[26]Análisis grales'!$F$1978</definedName>
    <definedName name="Encache_de_Piedra__No_Decorativo">'[26]Análisis grales'!$F$2868</definedName>
    <definedName name="Encargado_seguridad">[26]Insumos!$G$630</definedName>
    <definedName name="Encerado.Marmol" localSheetId="0">#REF!</definedName>
    <definedName name="Encerado.Marmol">#REF!</definedName>
    <definedName name="ENCOF_COLS_1" localSheetId="0">#REF!</definedName>
    <definedName name="ENCOF_COLS_1">#REF!</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nergia_Planta_electrica__Compra_25Kw__Modelo_Gw25_marca_Pramac___Tanque_de_Combustible__130_Galones">[26]Insumos!$G$736</definedName>
    <definedName name="Enrocado_de_Protección">'[26]Análisis grales'!$F$5225</definedName>
    <definedName name="EQ.Batching.Plant.50yd3.hr" localSheetId="0">#REF!</definedName>
    <definedName name="EQ.Batching.Plant.50yd3.hr">#REF!</definedName>
    <definedName name="EQ.Camion.Trompo.Ligador.7m3" localSheetId="0">#REF!</definedName>
    <definedName name="EQ.Camion.Trompo.Ligador.7m3">#REF!</definedName>
    <definedName name="EQ.Grua.PH40.Boom80" localSheetId="0">#REF!</definedName>
    <definedName name="EQ.Grua.PH40.Boom80">#REF!</definedName>
    <definedName name="EQ.Pala.Cargadora.CAT930" localSheetId="0">#REF!</definedName>
    <definedName name="EQ.Pala.Cargadora.CAT930">#REF!</definedName>
    <definedName name="EQ.Planta.electrica50KVA" localSheetId="0">#REF!</definedName>
    <definedName name="EQ.Planta.electrica50KVA">#REF!</definedName>
    <definedName name="Equipo_de_Oxicorte__uso_horario">'[26]Análisis grales'!$F$831</definedName>
    <definedName name="Equipo_oxicorte_mang_relojes_antorcha">[26]Insumos!$G$547</definedName>
    <definedName name="EQUIPOS" localSheetId="0">#REF!</definedName>
    <definedName name="EQUIPOS">#REF!</definedName>
    <definedName name="Equipos_de_A_Ac_tipo_split_Inverter_Gree_18000_btu">[26]Insumos!$G$734</definedName>
    <definedName name="ere" localSheetId="0" hidden="1">'[13]ANALISIS STO DGO'!#REF!</definedName>
    <definedName name="ere" hidden="1">'[13]ANALISIS STO DGO'!#REF!</definedName>
    <definedName name="erterter" localSheetId="0" hidden="1">'[11]ANALISIS STO DGO'!#REF!</definedName>
    <definedName name="erterter" hidden="1">'[11]ANALISIS STO DGO'!#REF!</definedName>
    <definedName name="ertwtw" localSheetId="0" hidden="1">'[11]ANALISIS STO DGO'!#REF!</definedName>
    <definedName name="ertwtw" hidden="1">'[11]ANALISIS STO DGO'!#REF!</definedName>
    <definedName name="erty" localSheetId="0" hidden="1">'[11]ANALISIS STO DGO'!#REF!</definedName>
    <definedName name="erty" hidden="1">'[11]ANALISIS STO DGO'!#REF!</definedName>
    <definedName name="erwetet" localSheetId="0" hidden="1">'[11]ANALISIS STO DGO'!#REF!</definedName>
    <definedName name="erwetet" hidden="1">'[11]ANALISIS STO DGO'!#REF!</definedName>
    <definedName name="erytrt" localSheetId="0" hidden="1">'[11]ANALISIS STO DGO'!#REF!</definedName>
    <definedName name="erytrt" hidden="1">'[11]ANALISIS STO DGO'!#REF!</definedName>
    <definedName name="Escalera" localSheetId="0">#REF!</definedName>
    <definedName name="Escalera">#REF!</definedName>
    <definedName name="Escalera__pasarela__etc._Oficina">[26]Insumos!$G$135</definedName>
    <definedName name="Escalera_Interior_en_Cisterna__Registro_CI">'[26]Análisis grales'!$F$3092</definedName>
    <definedName name="ESCALERAS" localSheetId="0">#REF!</definedName>
    <definedName name="ESCALERAS">#REF!</definedName>
    <definedName name="ESCALERAS_AN" localSheetId="0">#REF!</definedName>
    <definedName name="ESCALERAS_AN">#REF!</definedName>
    <definedName name="escalon.Ceramica" localSheetId="0">#REF!</definedName>
    <definedName name="escalon.Ceramica">#REF!</definedName>
    <definedName name="Escalón.Ceramica" localSheetId="0">#REF!</definedName>
    <definedName name="Escalón.Ceramica">#REF!</definedName>
    <definedName name="escalon.de1.0">[59]Análisis!$D$1354</definedName>
    <definedName name="escalon.de1.2">[59]Análisis!$D$1344</definedName>
    <definedName name="escalon.de1.6">[59]Análisis!$D$1334</definedName>
    <definedName name="escalon.de1.8">[59]Análisis!$D$1324</definedName>
    <definedName name="escalon.de2.0">[59]Análisis!$D$1314</definedName>
    <definedName name="escalon.de30">[59]Análisis!$D$1293</definedName>
    <definedName name="escalon.de60">[59]Análisis!$D$1304</definedName>
    <definedName name="Escalón.Marmol" localSheetId="0">#REF!</definedName>
    <definedName name="Escalón.Marmol">#REF!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alone.antideslizante" localSheetId="0">#REF!</definedName>
    <definedName name="escalone.antideslizante">#REF!</definedName>
    <definedName name="ESCALONES" localSheetId="0">#REF!</definedName>
    <definedName name="ESCALONES">#REF!</definedName>
    <definedName name="escalones.ant.60cm">[59]Análisis!$D$1278</definedName>
    <definedName name="escalones.ceramica">[57]Análisis!$D$1340</definedName>
    <definedName name="Escalones.Hormigon" localSheetId="0">#REF!</definedName>
    <definedName name="Escalones.Hormigon">#REF!</definedName>
    <definedName name="Escalones_de_Cemento">'[26]Análisis grales'!$F$1788</definedName>
    <definedName name="Escalones_Granito_Blanco_2_y_3">[26]Insumos!$G$347</definedName>
    <definedName name="Escalones_malla_ciclonica">[26]Insumos!$G$409</definedName>
    <definedName name="Escarificacion_de_superficie">'[26]Análisis grales'!$F$951</definedName>
    <definedName name="ESCGRA23B" localSheetId="0">#REF!</definedName>
    <definedName name="ESCGRA23B">#REF!</definedName>
    <definedName name="ESCMARAGLPR" localSheetId="0">#REF!</definedName>
    <definedName name="ESCMARAGLPR">#REF!</definedName>
    <definedName name="Escoba">[26]Insumos!$G$402</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13" localSheetId="0">#REF!</definedName>
    <definedName name="ESCOBILLON_13">#REF!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cobillones">[26]Insumos!$G$551</definedName>
    <definedName name="Escritorios__en__Rectangulares">[26]Insumos!$G$738</definedName>
    <definedName name="Escritorios__en_Rectangular_tipo_L">[26]Insumos!$G$737</definedName>
    <definedName name="ESCSUPCHAB" localSheetId="0">#REF!</definedName>
    <definedName name="ESCSUPCHAB">#REF!</definedName>
    <definedName name="ESCVIBG" localSheetId="0">#REF!</definedName>
    <definedName name="ESCVIBG">#REF!</definedName>
    <definedName name="Eslingas_3">#N/A</definedName>
    <definedName name="espejo.cristaluz" localSheetId="0">#REF!</definedName>
    <definedName name="espejo.cristaluz">#REF!</definedName>
    <definedName name="espejo.pulido" localSheetId="0">#REF!</definedName>
    <definedName name="espejo.pulido">#REF!</definedName>
    <definedName name="esquineros">[53]Insumos!$L$43</definedName>
    <definedName name="Est.terminal.patinillo" localSheetId="0">#REF!</definedName>
    <definedName name="Est.terminal.patinillo">#REF!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ANQUES" localSheetId="0">#REF!</definedName>
    <definedName name="ESTANQUES">#REF!</definedName>
    <definedName name="ESTMET" localSheetId="0">#REF!</definedName>
    <definedName name="ESTMET">#REF!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STRIA" localSheetId="0">#REF!</definedName>
    <definedName name="ESTRIA">#REF!</definedName>
    <definedName name="ESTRIAS" localSheetId="0">#REF!</definedName>
    <definedName name="ESTRIAS">#REF!</definedName>
    <definedName name="Estrias.Villas" localSheetId="0">#REF!</definedName>
    <definedName name="Estrias.Villas">#REF!</definedName>
    <definedName name="ESTRUCTMET" localSheetId="0">#REF!</definedName>
    <definedName name="ESTRUCTMET">#REF!</definedName>
    <definedName name="Estucado" localSheetId="0">#REF!</definedName>
    <definedName name="Estucado">#REF!</definedName>
    <definedName name="ETAPA3" localSheetId="0">#REF!</definedName>
    <definedName name="ETAPA3">#REF!</definedName>
    <definedName name="ethyt" localSheetId="0" hidden="1">'[11]ANALISIS STO DGO'!#REF!</definedName>
    <definedName name="ethyt" hidden="1">'[11]ANALISIS STO DGO'!#REF!</definedName>
    <definedName name="EURO" localSheetId="0">#REF!</definedName>
    <definedName name="EURO">#REF!</definedName>
    <definedName name="Exc.Arena.Densa" localSheetId="0">#REF!</definedName>
    <definedName name="Exc.Arena.Densa">#REF!</definedName>
    <definedName name="Excav.Mecanic.Arena" localSheetId="0">#REF!</definedName>
    <definedName name="Excav.Mecanic.Arena">#REF!</definedName>
    <definedName name="Excav.Mecanic.Roca" localSheetId="0">#REF!</definedName>
    <definedName name="Excav.Mecanic.Roca">#REF!</definedName>
    <definedName name="Excav.Tierra" localSheetId="0">#REF!</definedName>
    <definedName name="Excav.Tierra">#REF!</definedName>
    <definedName name="EXCAVACION" localSheetId="0">#REF!</definedName>
    <definedName name="EXCAVACION">#REF!</definedName>
    <definedName name="Excavacion.en.Roca" localSheetId="0">#REF!</definedName>
    <definedName name="Excavacion.en.Roca">#REF!</definedName>
    <definedName name="Excavacion_de_material_no_clasificado_con_excavadora_235">'[26]Análisis grales'!$F$2085</definedName>
    <definedName name="Excavacion_de_Préstamo">'[26]Análisis grales'!$F$2175</definedName>
    <definedName name="Excavacion_de_roca_a_compresor_Demolicion_de_HormigonHA.">'[26]Análisis grales'!$F$775</definedName>
    <definedName name="Excavación_de_roca_blanda__a_mano">'[26]Análisis grales'!$F$1060</definedName>
    <definedName name="Excavación_de_Roca_con_Retromartillo">'[26]Análisis grales'!$F$4067</definedName>
    <definedName name="Excavacion_en_linea_de_Impulsion">'[26]Análisis grales'!$F$4731</definedName>
    <definedName name="Excavacion_en_tierra">'[26]Análisis grales'!$F$4383</definedName>
    <definedName name="Excavacion_Material_Inservible_con_D8K">'[26]Análisis grales'!$F$964</definedName>
    <definedName name="Excavacion_para_estructuras__Hasta_3.70_mts">'[26]Análisis grales'!$F$4060</definedName>
    <definedName name="Excavacion_para_estructuras_hasta_1.50">'[26]Análisis grales'!$F$2614</definedName>
    <definedName name="Excavacion_para_estructuras_hasta_1.85">'[26]Análisis grales'!$F$3413</definedName>
    <definedName name="Excavación_ponderada_mat._no_clasificado">'[26]Análisis grales'!$F$2505</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pansiones.3.8">[53]Insumos!$L$35</definedName>
    <definedName name="expl" localSheetId="0">[41]ADDENDA!#REF!</definedName>
    <definedName name="expl">[41]ADDENDA!#REF!</definedName>
    <definedName name="expl_6" localSheetId="0">#REF!</definedName>
    <definedName name="expl_6">#REF!</definedName>
    <definedName name="expl_8" localSheetId="0">#REF!</definedName>
    <definedName name="expl_8">#REF!</definedName>
    <definedName name="Exteriores">[34]Resumen!$F$32</definedName>
    <definedName name="Extracción_de_lodo_a_mano_en_CC3">'[26]Análisis grales'!$F$5387</definedName>
    <definedName name="Extracción_de_lodo_con_Retro_320_CAT">'[26]Análisis grales'!$F$2152</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ores.de.Aire" localSheetId="0">#REF!</definedName>
    <definedName name="Extractores.de.Aire">#REF!</definedName>
    <definedName name="Fabricacion.Horm.Ind." localSheetId="0">#REF!</definedName>
    <definedName name="Fabricacion.Horm.Ind.">#REF!</definedName>
    <definedName name="Fac.optimi.obras.arte">'[63]ANALISIS A USAR'!$J$17</definedName>
    <definedName name="fachada.madera" localSheetId="0">#REF!</definedName>
    <definedName name="fachada.madera">#REF!</definedName>
    <definedName name="FACTOR">[26]Insumos!$B$1</definedName>
    <definedName name="FALLEBA10" localSheetId="0">#REF!</definedName>
    <definedName name="FALLEBA10">#REF!</definedName>
    <definedName name="FALLEBA6" localSheetId="0">#REF!</definedName>
    <definedName name="FALLEBA6">#REF!</definedName>
    <definedName name="fd" localSheetId="0" hidden="1">'[64]ANALISIS STO DGO'!#REF!</definedName>
    <definedName name="fd" hidden="1">'[64]ANALISIS STO DGO'!#REF!</definedName>
    <definedName name="fdghdfh" localSheetId="0" hidden="1">'[11]ANALISIS STO DGO'!#REF!</definedName>
    <definedName name="fdghdfh" hidden="1">'[11]ANALISIS STO DGO'!#REF!</definedName>
    <definedName name="fdhh" localSheetId="0" hidden="1">'[11]ANALISIS STO DGO'!#REF!</definedName>
    <definedName name="fdhh" hidden="1">'[11]ANALISIS STO DGO'!#REF!</definedName>
    <definedName name="FE">'[65]med.mov.de tierras2'!$D$12</definedName>
    <definedName name="FECHACREACION" localSheetId="0">#REF!</definedName>
    <definedName name="FECHACREACION">#REF!</definedName>
    <definedName name="FEO" localSheetId="0" hidden="1">'[11]ANALISIS STO DGO'!#REF!</definedName>
    <definedName name="FEO" hidden="1">'[11]ANALISIS STO DGO'!#REF!</definedName>
    <definedName name="Fertilizante_15_15">[26]Insumos!$G$479</definedName>
    <definedName name="FF" localSheetId="0" hidden="1">#REF!</definedName>
    <definedName name="FF" hidden="1">#REF!</definedName>
    <definedName name="ffff" localSheetId="0" hidden="1">#REF!</definedName>
    <definedName name="ffff" hidden="1">#REF!</definedName>
    <definedName name="fg" localSheetId="0" hidden="1">'[11]ANALISIS STO DGO'!#REF!</definedName>
    <definedName name="fg" hidden="1">'[11]ANALISIS STO DGO'!#REF!</definedName>
    <definedName name="fgdf" localSheetId="0" hidden="1">'[11]ANALISIS STO DGO'!#REF!</definedName>
    <definedName name="fgdf" hidden="1">'[11]ANALISIS STO DGO'!#REF!</definedName>
    <definedName name="fgdfh" localSheetId="0" hidden="1">'[11]ANALISIS STO DGO'!#REF!</definedName>
    <definedName name="fgdfh" hidden="1">'[11]ANALISIS STO DGO'!#REF!</definedName>
    <definedName name="fgf" localSheetId="0" hidden="1">'[66]ANALISIS STO DGO'!#REF!</definedName>
    <definedName name="fgf" hidden="1">'[66]ANALISIS STO DGO'!#REF!</definedName>
    <definedName name="fgfhf" localSheetId="0" hidden="1">'[11]ANALISIS STO DGO'!#REF!</definedName>
    <definedName name="fgfhf" hidden="1">'[11]ANALISIS STO DGO'!#REF!</definedName>
    <definedName name="fgfhhfg" localSheetId="0" hidden="1">'[11]ANALISIS STO DGO'!#REF!</definedName>
    <definedName name="fgfhhfg" hidden="1">'[11]ANALISIS STO DGO'!#REF!</definedName>
    <definedName name="fghfyuj" localSheetId="0" hidden="1">'[11]ANALISIS STO DGO'!#REF!</definedName>
    <definedName name="fghfyuj" hidden="1">'[11]ANALISIS STO DGO'!#REF!</definedName>
    <definedName name="fgjggj" localSheetId="0" hidden="1">'[11]ANALISIS STO DGO'!#REF!</definedName>
    <definedName name="fgjggj" hidden="1">'[11]ANALISIS STO DGO'!#REF!</definedName>
    <definedName name="fgjghjhh" localSheetId="0" hidden="1">'[11]ANALISIS STO DGO'!#REF!</definedName>
    <definedName name="fgjghjhh" hidden="1">'[11]ANALISIS STO DGO'!#REF!</definedName>
    <definedName name="fgjhgj" localSheetId="0" hidden="1">'[11]ANALISIS STO DGO'!#REF!</definedName>
    <definedName name="fgjhgj" hidden="1">'[11]ANALISIS STO DGO'!#REF!</definedName>
    <definedName name="fgjj" localSheetId="0" hidden="1">'[11]ANALISIS STO DGO'!#REF!</definedName>
    <definedName name="fgjj" hidden="1">'[11]ANALISIS STO DGO'!#REF!</definedName>
    <definedName name="fgkjm" localSheetId="0" hidden="1">'[11]ANALISIS STO DGO'!#REF!</definedName>
    <definedName name="fgkjm" hidden="1">'[11]ANALISIS STO DGO'!#REF!</definedName>
    <definedName name="fh" localSheetId="0" hidden="1">'[11]ANALISIS STO DGO'!#REF!</definedName>
    <definedName name="fh" hidden="1">'[11]ANALISIS STO DGO'!#REF!</definedName>
    <definedName name="fhdf" localSheetId="0" hidden="1">'[66]ANALISIS STO DGO'!#REF!</definedName>
    <definedName name="fhdf" hidden="1">'[66]ANALISIS STO DGO'!#REF!</definedName>
    <definedName name="fhftgh" localSheetId="0" hidden="1">'[11]ANALISIS STO DGO'!#REF!</definedName>
    <definedName name="fhftgh" hidden="1">'[11]ANALISIS STO DGO'!#REF!</definedName>
    <definedName name="fhgdfh" localSheetId="0" hidden="1">'[11]ANALISIS STO DGO'!#REF!</definedName>
    <definedName name="fhgdfh" hidden="1">'[11]ANALISIS STO DGO'!#REF!</definedName>
    <definedName name="fhgfj" localSheetId="0" hidden="1">'[11]ANALISIS STO DGO'!#REF!</definedName>
    <definedName name="fhgfj" hidden="1">'[11]ANALISIS STO DGO'!#REF!</definedName>
    <definedName name="fhjgjhg" localSheetId="0" hidden="1">'[11]ANALISIS STO DGO'!#REF!</definedName>
    <definedName name="fhjgjhg" hidden="1">'[11]ANALISIS STO DGO'!#REF!</definedName>
    <definedName name="Figurado_de_Acero_en_taller">'[26]Análisis grales'!$F$766</definedName>
    <definedName name="Figurado_Industrial">[26]Insumos!$G$718</definedName>
    <definedName name="fino">[34]Insumos!$E$108</definedName>
    <definedName name="Fino.Inclinado" localSheetId="0">#REF!</definedName>
    <definedName name="Fino.Inclinado">#REF!</definedName>
    <definedName name="Fino.Normal" localSheetId="0">#REF!</definedName>
    <definedName name="Fino.Normal">#REF!</definedName>
    <definedName name="Fino.Techo.bermuda">[34]Análisis!$D$1202</definedName>
    <definedName name="fino.tipo.bermuda" localSheetId="0">#REF!</definedName>
    <definedName name="fino.tipo.bermuda">#REF!</definedName>
    <definedName name="Fino_de_Techo___7.5_cm">'[26]analisis MVSUR'!$G$241</definedName>
    <definedName name="FINOTECHOBER" localSheetId="0">#REF!</definedName>
    <definedName name="FINOTECHOBER">#REF!</definedName>
    <definedName name="FINOTECHOINCL" localSheetId="0">#REF!</definedName>
    <definedName name="FINOTECHOINCL">#REF!</definedName>
    <definedName name="FINOTECHOPLA" localSheetId="0">#REF!</definedName>
    <definedName name="FINOTECHOPLA">#REF!</definedName>
    <definedName name="fioa" localSheetId="0" hidden="1">'[11]ANALISIS STO DGO'!#REF!</definedName>
    <definedName name="fioa" hidden="1">'[11]ANALISIS STO DGO'!#REF!</definedName>
    <definedName name="fionl" localSheetId="0" hidden="1">'[11]ANALISIS STO DGO'!#REF!</definedName>
    <definedName name="fionl" hidden="1">'[11]ANALISIS STO DGO'!#REF!</definedName>
    <definedName name="FIOR" localSheetId="0">#REF!</definedName>
    <definedName name="FIOR">#REF!</definedName>
    <definedName name="FIOR_8" localSheetId="0">#REF!</definedName>
    <definedName name="FIOR_8">#REF!</definedName>
    <definedName name="fkep" localSheetId="0" hidden="1">'[11]ANALISIS STO DGO'!#REF!</definedName>
    <definedName name="fkep" hidden="1">'[11]ANALISIS STO DGO'!#REF!</definedName>
    <definedName name="Flecha_doble">[26]Insumos!$G$593</definedName>
    <definedName name="Flecha_sencilla">[26]Insumos!$G$592</definedName>
    <definedName name="Flex_Rex">[26]Insumos!$G$355</definedName>
    <definedName name="FLUXOMETROINODORO" localSheetId="0">#REF!</definedName>
    <definedName name="FLUXOMETROINODORO">#REF!</definedName>
    <definedName name="FLUXOMETROORINAL" localSheetId="0">#REF!</definedName>
    <definedName name="FLUXOMETROORINAL">#REF!</definedName>
    <definedName name="fo" localSheetId="0">#REF!</definedName>
    <definedName name="fo">#REF!</definedName>
    <definedName name="FORMALETA" localSheetId="0">#REF!</definedName>
    <definedName name="FORMALETA">#REF!</definedName>
    <definedName name="Fra" localSheetId="0" hidden="1">'[13]ANALISIS STO DGO'!#REF!</definedName>
    <definedName name="Fra" hidden="1">'[13]ANALISIS STO DGO'!#REF!</definedName>
    <definedName name="FRAGUA" localSheetId="0">#REF!</definedName>
    <definedName name="FRAGUA">#REF!</definedName>
    <definedName name="fraguache">[57]Análisis!$D$1042</definedName>
    <definedName name="FREG1HG" localSheetId="0">#REF!</definedName>
    <definedName name="FREG1HG">#REF!</definedName>
    <definedName name="FREG2HG" localSheetId="0">#REF!</definedName>
    <definedName name="FREG2HG">#REF!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[26]Insumos!$G$359</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REGDOBLE" localSheetId="0">[12]insumo!#REF!</definedName>
    <definedName name="FREGDOBLE">[12]insumo!#REF!</definedName>
    <definedName name="FREGRADERODOBLE">[12]insumo!$D$21</definedName>
    <definedName name="Fridel" localSheetId="0">#REF!</definedName>
    <definedName name="Fridel">#REF!</definedName>
    <definedName name="fsadfasdf" localSheetId="0" hidden="1">'[11]ANALISIS STO DGO'!#REF!</definedName>
    <definedName name="fsadfasdf" hidden="1">'[11]ANALISIS STO DGO'!#REF!</definedName>
    <definedName name="fsdfklj" localSheetId="0" hidden="1">'[11]ANALISIS STO DGO'!#REF!</definedName>
    <definedName name="fsdfklj" hidden="1">'[11]ANALISIS STO DGO'!#REF!</definedName>
    <definedName name="FSDFS" localSheetId="0">#REF!</definedName>
    <definedName name="FSDFS">#REF!</definedName>
    <definedName name="FSDFS_6" localSheetId="0">#REF!</definedName>
    <definedName name="FSDFS_6">#REF!</definedName>
    <definedName name="fuente.entrada">[34]Resumen!$D$21</definedName>
    <definedName name="Fulminante_verde_cal._22_americano">[26]Insumos!$G$450</definedName>
    <definedName name="FUNCION">[67]FUNCION!$C$16</definedName>
    <definedName name="Furgón_40_pies_para_materiales_alq_mes">[26]Insumos!$G$249</definedName>
    <definedName name="Furgón_completo__suministro">[26]Insumos!$G$136</definedName>
    <definedName name="FZ" localSheetId="0">#REF!</definedName>
    <definedName name="FZ">#REF!</definedName>
    <definedName name="g" localSheetId="0">#REF!</definedName>
    <definedName name="g">#REF!</definedName>
    <definedName name="GABCONINC01" localSheetId="0">#REF!</definedName>
    <definedName name="GABCONINC01">#REF!</definedName>
    <definedName name="Gabinete.pared.cocina.caoba" localSheetId="0">#REF!</definedName>
    <definedName name="Gabinete.pared.cocina.caoba">#REF!</definedName>
    <definedName name="Gabinete.piso.baño.caoba" localSheetId="0">#REF!</definedName>
    <definedName name="Gabinete.piso.baño.caoba">#REF!</definedName>
    <definedName name="Gabinete.piso.cocina.caoba" localSheetId="0">#REF!</definedName>
    <definedName name="Gabinete.piso.cocina.caoba">#REF!</definedName>
    <definedName name="gabinetesandiroba">[68]INSUMOS!$F$303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rcia" localSheetId="0" hidden="1">'[11]ANALISIS STO DGO'!#REF!</definedName>
    <definedName name="Garcia" hidden="1">'[11]ANALISIS STO DGO'!#REF!</definedName>
    <definedName name="Garita" localSheetId="0">#REF!</definedName>
    <definedName name="Garita">#REF!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 localSheetId="0">[12]insumo!#REF!</definedName>
    <definedName name="GASOI">[12]insumo!#REF!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il_reg">'[31]ANALISIS PLANTA'!$F$32</definedName>
    <definedName name="GASOLINA">[32]INS!$D$561</definedName>
    <definedName name="GASOLINA_6" localSheetId="0">#REF!</definedName>
    <definedName name="GASOLINA_6">#REF!</definedName>
    <definedName name="GASTOSGENERALES_3">"$#REF!.$#REF!$#REF!"</definedName>
    <definedName name="GASTOSGENERALESA_3">"$#REF!.$#REF!$#REF!"</definedName>
    <definedName name="Gavión_Tipo_Caja">'[26]Análisis grales'!$F$1990</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d" localSheetId="0" hidden="1">'[11]ANALISIS STO DGO'!#REF!</definedName>
    <definedName name="gd" hidden="1">'[11]ANALISIS STO DGO'!#REF!</definedName>
    <definedName name="gdf" localSheetId="0" hidden="1">'[69]ANALISIS STO DGO'!#REF!</definedName>
    <definedName name="gdf" hidden="1">'[69]ANALISIS STO DGO'!#REF!</definedName>
    <definedName name="GENERACION" localSheetId="0">#REF!</definedName>
    <definedName name="GENERACION">#REF!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eomalla_Macgrid_WG_120_x_30__4_x_50_Mts.">[26]Insumos!$G$730</definedName>
    <definedName name="Geotextil">[26]Insumos!$G$744</definedName>
    <definedName name="gf" localSheetId="0" hidden="1">'[11]ANALISIS STO DGO'!#REF!</definedName>
    <definedName name="gf" hidden="1">'[11]ANALISIS STO DGO'!#REF!</definedName>
    <definedName name="GFGFF" localSheetId="0" hidden="1">#REF!</definedName>
    <definedName name="GFGFF" hidden="1">#REF!</definedName>
    <definedName name="gfh" localSheetId="0" hidden="1">'[11]ANALISIS STO DGO'!#REF!</definedName>
    <definedName name="gfh" hidden="1">'[11]ANALISIS STO DGO'!#REF!</definedName>
    <definedName name="gfhgfd" localSheetId="0" hidden="1">'[11]ANALISIS STO DGO'!#REF!</definedName>
    <definedName name="gfhgfd" hidden="1">'[11]ANALISIS STO DGO'!#REF!</definedName>
    <definedName name="gfj" localSheetId="0" hidden="1">'[11]ANALISIS STO DGO'!#REF!</definedName>
    <definedName name="gfj" hidden="1">'[11]ANALISIS STO DGO'!#REF!</definedName>
    <definedName name="GFSG" localSheetId="0" hidden="1">#REF!</definedName>
    <definedName name="GFSG" hidden="1">#REF!</definedName>
    <definedName name="GGG" localSheetId="0">#REF!</definedName>
    <definedName name="GGG">#REF!</definedName>
    <definedName name="gh" localSheetId="0" hidden="1">'[66]ANALISIS STO DGO'!#REF!</definedName>
    <definedName name="gh" hidden="1">'[66]ANALISIS STO DGO'!#REF!</definedName>
    <definedName name="ghg" localSheetId="0" hidden="1">'[11]ANALISIS STO DGO'!#REF!</definedName>
    <definedName name="ghg" hidden="1">'[11]ANALISIS STO DGO'!#REF!</definedName>
    <definedName name="ghjghjjh" localSheetId="0" hidden="1">'[11]ANALISIS STO DGO'!#REF!</definedName>
    <definedName name="ghjghjjh" hidden="1">'[11]ANALISIS STO DGO'!#REF!</definedName>
    <definedName name="ghkhjk" localSheetId="0" hidden="1">'[11]ANALISIS STO DGO'!#REF!</definedName>
    <definedName name="ghkhjk" hidden="1">'[11]ANALISIS STO DGO'!#REF!</definedName>
    <definedName name="gjhg" localSheetId="0" hidden="1">'[11]ANALISIS STO DGO'!#REF!</definedName>
    <definedName name="gjhg" hidden="1">'[11]ANALISIS STO DGO'!#REF!</definedName>
    <definedName name="gjhjg" localSheetId="0" hidden="1">'[11]ANALISIS STO DGO'!#REF!</definedName>
    <definedName name="gjhjg" hidden="1">'[11]ANALISIS STO DGO'!#REF!</definedName>
    <definedName name="gkhjk" localSheetId="0" hidden="1">'[11]ANALISIS STO DGO'!#REF!</definedName>
    <definedName name="gkhjk" hidden="1">'[11]ANALISIS STO DGO'!#REF!</definedName>
    <definedName name="gkhjkh" localSheetId="0" hidden="1">'[11]ANALISIS STO DGO'!#REF!</definedName>
    <definedName name="gkhjkh" hidden="1">'[11]ANALISIS STO DGO'!#REF!</definedName>
    <definedName name="glpintura">'[50]Analisis Unit. '!$F$49</definedName>
    <definedName name="GOSEI" localSheetId="0" hidden="1">'[11]ANALISIS STO DGO'!#REF!</definedName>
    <definedName name="GOSEI" hidden="1">'[11]ANALISIS STO DGO'!#REF!</definedName>
    <definedName name="Gotero.Colgante" localSheetId="0">#REF!</definedName>
    <definedName name="Gotero.Colgante">#REF!</definedName>
    <definedName name="Gotero_Colgante">'[26]Análisis grales'!$F$1263</definedName>
    <definedName name="GOTEROCOL" localSheetId="0">#REF!</definedName>
    <definedName name="GOTEROCOL">#REF!</definedName>
    <definedName name="GOTERORAN" localSheetId="0">#REF!</definedName>
    <definedName name="GOTERORAN">#REF!</definedName>
    <definedName name="GRADER12G">[51]EQUIPOS!$I$11</definedName>
    <definedName name="granito.Blaco.piso" localSheetId="0">#REF!</definedName>
    <definedName name="granito.Blaco.piso">#REF!</definedName>
    <definedName name="Granito.Blanco" localSheetId="0">#REF!</definedName>
    <definedName name="Granito.Blanco">#REF!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nzote" localSheetId="0">#REF!</definedName>
    <definedName name="Granzote">#REF!</definedName>
    <definedName name="GRANZOTEF" localSheetId="0">#REF!</definedName>
    <definedName name="GRANZOTEF">#REF!</definedName>
    <definedName name="GRANZOTEG" localSheetId="0">#REF!</definedName>
    <definedName name="GRANZOTEG">#REF!</definedName>
    <definedName name="Grapas">[26]Insumos!$G$464</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ava_de_3_4">[26]Insumos!$G$296</definedName>
    <definedName name="Grava_de_media">[26]Insumos!$G$295</definedName>
    <definedName name="GRAVAL">[12]insumo!$D$22</definedName>
    <definedName name="Gravilla3.8" localSheetId="0">#REF!</definedName>
    <definedName name="Gravilla3.8">#REF!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20" localSheetId="0">#REF!</definedName>
    <definedName name="GRUA_20">#REF!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rúa_Manitowoc_2900_3">#N/A</definedName>
    <definedName name="GT" localSheetId="0">#REF!</definedName>
    <definedName name="GT">#REF!</definedName>
    <definedName name="gtuy" localSheetId="0" hidden="1">'[11]ANALISIS STO DGO'!#REF!</definedName>
    <definedName name="gtuy" hidden="1">'[11]ANALISIS STO DGO'!#REF!</definedName>
    <definedName name="Guantes_de_Carnaza_Doble_palma">[26]Insumos!$G$607</definedName>
    <definedName name="Guantes_de_cuero">[26]Insumos!$G$628</definedName>
    <definedName name="Guantes_en_Cuero">[26]Insumos!$G$615</definedName>
    <definedName name="gyjy" localSheetId="0" hidden="1">'[11]ANALISIS STO DGO'!#REF!</definedName>
    <definedName name="gyjy" hidden="1">'[11]ANALISIS STO DGO'!#REF!</definedName>
    <definedName name="H" localSheetId="0">[25]M.O.!#REF!</definedName>
    <definedName name="H">[25]M.O.!#REF!</definedName>
    <definedName name="HAANT4015124238" localSheetId="0">#REF!</definedName>
    <definedName name="HAANT4015124238">#REF!</definedName>
    <definedName name="HAANT4015180238" localSheetId="0">#REF!</definedName>
    <definedName name="HAANT4015180238">#REF!</definedName>
    <definedName name="HAANT4015210238" localSheetId="0">#REF!</definedName>
    <definedName name="HAANT4015210238">#REF!</definedName>
    <definedName name="HAANT4015240238" localSheetId="0">#REF!</definedName>
    <definedName name="HAANT4015240238">#REF!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ACOL20201244041238A20LIG" localSheetId="0">#REF!</definedName>
    <definedName name="HACOL20201244041238A20LIG">#REF!</definedName>
    <definedName name="HACOL20201244041238A20MANO" localSheetId="0">#REF!</definedName>
    <definedName name="HACOL20201244041238A20MANO">#REF!</definedName>
    <definedName name="HACOL20201244043814A20LIG" localSheetId="0">#REF!</definedName>
    <definedName name="HACOL20201244043814A20LIG">#REF!</definedName>
    <definedName name="HACOL20201244043814A20MANO" localSheetId="0">#REF!</definedName>
    <definedName name="HACOL20201244043814A20MANO">#REF!</definedName>
    <definedName name="HACOL2020180404122538A20" localSheetId="0">#REF!</definedName>
    <definedName name="HACOL2020180404122538A20">#REF!</definedName>
    <definedName name="HACOL20201804041238A20" localSheetId="0">#REF!</definedName>
    <definedName name="HACOL20201804041238A20">#REF!</definedName>
    <definedName name="HACOL2020180604122538A20" localSheetId="0">#REF!</definedName>
    <definedName name="HACOL2020180604122538A20">#REF!</definedName>
    <definedName name="HACOL20201806041238A20" localSheetId="0">#REF!</definedName>
    <definedName name="HACOL20201806041238A20">#REF!</definedName>
    <definedName name="HACOL20301244041238A20LIG" localSheetId="0">#REF!</definedName>
    <definedName name="HACOL20301244041238A20LIG">#REF!</definedName>
    <definedName name="HACOL20301244041238A20MANO" localSheetId="0">#REF!</definedName>
    <definedName name="HACOL20301244041238A20MANO">#REF!</definedName>
    <definedName name="HACOL2030180604122538A20" localSheetId="0">#REF!</definedName>
    <definedName name="HACOL2030180604122538A20">#REF!</definedName>
    <definedName name="HACOL20301806041238A20" localSheetId="0">#REF!</definedName>
    <definedName name="HACOL20301806041238A20">#REF!</definedName>
    <definedName name="HACOL30301244081238A20LIG" localSheetId="0">#REF!</definedName>
    <definedName name="HACOL30301244081238A20LIG">#REF!</definedName>
    <definedName name="HACOL30301244081238A20MANO" localSheetId="0">#REF!</definedName>
    <definedName name="HACOL30301244081238A20MANO">#REF!</definedName>
    <definedName name="HACOL3030180408122538A30" localSheetId="0">#REF!</definedName>
    <definedName name="HACOL3030180408122538A30">#REF!</definedName>
    <definedName name="HACOL3030180408122538A30PORT" localSheetId="0">#REF!</definedName>
    <definedName name="HACOL3030180408122538A30PORT">#REF!</definedName>
    <definedName name="HACOL30301804081238A30" localSheetId="0">#REF!</definedName>
    <definedName name="HACOL30301804081238A30">#REF!</definedName>
    <definedName name="HACOL30301804081238A30PORT" localSheetId="0">#REF!</definedName>
    <definedName name="HACOL30301804081238A30PORT">#REF!</definedName>
    <definedName name="HACOL3030180608122538A30" localSheetId="0">#REF!</definedName>
    <definedName name="HACOL3030180608122538A30">#REF!</definedName>
    <definedName name="HACOL3030180608122538A30PORT" localSheetId="0">#REF!</definedName>
    <definedName name="HACOL3030180608122538A30PORT">#REF!</definedName>
    <definedName name="HACOL30301806081238A30" localSheetId="0">#REF!</definedName>
    <definedName name="HACOL30301806081238A30">#REF!</definedName>
    <definedName name="HACOL30301806081238A30PORT" localSheetId="0">#REF!</definedName>
    <definedName name="HACOL30301806081238A30PORT">#REF!</definedName>
    <definedName name="HACOL30302104043438A30" localSheetId="0">#REF!</definedName>
    <definedName name="HACOL30302104043438A30">#REF!</definedName>
    <definedName name="HACOL30302104043438A30PORT" localSheetId="0">#REF!</definedName>
    <definedName name="HACOL30302104043438A30PORT">#REF!</definedName>
    <definedName name="HACOL30302106043438A30" localSheetId="0">#REF!</definedName>
    <definedName name="HACOL30302106043438A30">#REF!</definedName>
    <definedName name="HACOL30302106043438A30PORT" localSheetId="0">#REF!</definedName>
    <definedName name="HACOL30302106043438A30PORT">#REF!</definedName>
    <definedName name="HACOL30302404043438A30" localSheetId="0">#REF!</definedName>
    <definedName name="HACOL30302404043438A30">#REF!</definedName>
    <definedName name="HACOL30302404043438A30PORT" localSheetId="0">#REF!</definedName>
    <definedName name="HACOL30302404043438A30PORT">#REF!</definedName>
    <definedName name="HACOL30302406043438A30" localSheetId="0">#REF!</definedName>
    <definedName name="HACOL30302406043438A30">#REF!</definedName>
    <definedName name="HACOL30302406043438A30PORT" localSheetId="0">#REF!</definedName>
    <definedName name="HACOL30302406043438A30PORT">#REF!</definedName>
    <definedName name="HACOL30401244043438A30LIG" localSheetId="0">#REF!</definedName>
    <definedName name="HACOL30401244043438A30LIG">#REF!</definedName>
    <definedName name="HACOL30401244043438A30MANO" localSheetId="0">#REF!</definedName>
    <definedName name="HACOL30401244043438A30MANO">#REF!</definedName>
    <definedName name="HACOL30401804043438A30" localSheetId="0">#REF!</definedName>
    <definedName name="HACOL30401804043438A30">#REF!</definedName>
    <definedName name="HACOL30401804043438A30PORT" localSheetId="0">#REF!</definedName>
    <definedName name="HACOL30401804043438A30PORT">#REF!</definedName>
    <definedName name="HACOL30401806043438A30" localSheetId="0">#REF!</definedName>
    <definedName name="HACOL30401806043438A30">#REF!</definedName>
    <definedName name="HACOL30401806043438A30PORT" localSheetId="0">#REF!</definedName>
    <definedName name="HACOL30401806043438A30PORT">#REF!</definedName>
    <definedName name="HACOL30402104043438A30" localSheetId="0">#REF!</definedName>
    <definedName name="HACOL30402104043438A30">#REF!</definedName>
    <definedName name="HACOL30402104043438A30PORT" localSheetId="0">#REF!</definedName>
    <definedName name="HACOL30402104043438A30PORT">#REF!</definedName>
    <definedName name="HACOL30402106043438A30" localSheetId="0">#REF!</definedName>
    <definedName name="HACOL30402106043438A30">#REF!</definedName>
    <definedName name="HACOL30402106043438A30PORT" localSheetId="0">#REF!</definedName>
    <definedName name="HACOL30402106043438A30PORT">#REF!</definedName>
    <definedName name="HACOL30402404043438A30" localSheetId="0">#REF!</definedName>
    <definedName name="HACOL30402404043438A30">#REF!</definedName>
    <definedName name="HACOL30402404043438A30PORT" localSheetId="0">#REF!</definedName>
    <definedName name="HACOL30402404043438A30PORT">#REF!</definedName>
    <definedName name="HACOL30402406043438A30" localSheetId="0">#REF!</definedName>
    <definedName name="HACOL30402406043438A30">#REF!</definedName>
    <definedName name="HACOL30402406043438A30PORT" localSheetId="0">#REF!</definedName>
    <definedName name="HACOL30402406043438A30PORT">#REF!</definedName>
    <definedName name="HACOL40401244041243438A20LIG" localSheetId="0">#REF!</definedName>
    <definedName name="HACOL40401244041243438A20LIG">#REF!</definedName>
    <definedName name="HACOL40401244041243438A20MANO" localSheetId="0">#REF!</definedName>
    <definedName name="HACOL40401244041243438A20MANO">#REF!</definedName>
    <definedName name="HACOL4040180404124342538A20" localSheetId="0">#REF!</definedName>
    <definedName name="HACOL4040180404124342538A20">#REF!</definedName>
    <definedName name="HACOL4040180404124342538A20PORT" localSheetId="0">#REF!</definedName>
    <definedName name="HACOL4040180404124342538A20PORT">#REF!</definedName>
    <definedName name="HACOL40401804041243438A20" localSheetId="0">#REF!</definedName>
    <definedName name="HACOL40401804041243438A20">#REF!</definedName>
    <definedName name="HACOL40401804041243438A20PORT" localSheetId="0">#REF!</definedName>
    <definedName name="HACOL40401804041243438A20PORT">#REF!</definedName>
    <definedName name="HACOL4040180604124342538A30" localSheetId="0">#REF!</definedName>
    <definedName name="HACOL4040180604124342538A30">#REF!</definedName>
    <definedName name="HACOL4040180604124342538A30PORT" localSheetId="0">#REF!</definedName>
    <definedName name="HACOL4040180604124342538A30PORT">#REF!</definedName>
    <definedName name="HACOL40401806041243438A30" localSheetId="0">#REF!</definedName>
    <definedName name="HACOL40401806041243438A30">#REF!</definedName>
    <definedName name="HACOL40401806041243438A30PORT" localSheetId="0">#REF!</definedName>
    <definedName name="HACOL40401806041243438A30PORT">#REF!</definedName>
    <definedName name="HACOL4040210404122543438A20" localSheetId="0">#REF!</definedName>
    <definedName name="HACOL4040210404122543438A20">#REF!</definedName>
    <definedName name="HACOL4040210404122543438A20PORT" localSheetId="0">#REF!</definedName>
    <definedName name="HACOL4040210404122543438A20PORT">#REF!</definedName>
    <definedName name="HACOL40402104041243438A20" localSheetId="0">#REF!</definedName>
    <definedName name="HACOL40402104041243438A20">#REF!</definedName>
    <definedName name="HACOL40402104041243438A20PORT" localSheetId="0">#REF!</definedName>
    <definedName name="HACOL40402104041243438A20PORT">#REF!</definedName>
    <definedName name="HACOL4040210604122543438A30" localSheetId="0">#REF!</definedName>
    <definedName name="HACOL4040210604122543438A30">#REF!</definedName>
    <definedName name="HACOL4040210604122543438A30PORT" localSheetId="0">#REF!</definedName>
    <definedName name="HACOL4040210604122543438A30PORT">#REF!</definedName>
    <definedName name="HACOL40402106041243438A30" localSheetId="0">#REF!</definedName>
    <definedName name="HACOL40402106041243438A30">#REF!</definedName>
    <definedName name="HACOL40402106041243438A30PORT" localSheetId="0">#REF!</definedName>
    <definedName name="HACOL40402106041243438A30PORT">#REF!</definedName>
    <definedName name="HACOL4040240404122543438A20" localSheetId="0">#REF!</definedName>
    <definedName name="HACOL4040240404122543438A20">#REF!</definedName>
    <definedName name="HACOL4040240404122543438A20PORT" localSheetId="0">#REF!</definedName>
    <definedName name="HACOL4040240404122543438A20PORT">#REF!</definedName>
    <definedName name="HACOL40402404041243438A20" localSheetId="0">#REF!</definedName>
    <definedName name="HACOL40402404041243438A20">#REF!</definedName>
    <definedName name="HACOL40402404041243438A20PORT" localSheetId="0">#REF!</definedName>
    <definedName name="HACOL40402404041243438A20PORT">#REF!</definedName>
    <definedName name="HACOL4040240604122543438A30" localSheetId="0">#REF!</definedName>
    <definedName name="HACOL4040240604122543438A30">#REF!</definedName>
    <definedName name="HACOL4040240604122543438A30PORT" localSheetId="0">#REF!</definedName>
    <definedName name="HACOL4040240604122543438A30PORT">#REF!</definedName>
    <definedName name="HACOL40402406041243438A30" localSheetId="0">#REF!</definedName>
    <definedName name="HACOL40402406041243438A30">#REF!</definedName>
    <definedName name="HACOL40402406041243438A30PORT" localSheetId="0">#REF!</definedName>
    <definedName name="HACOL40402406041243438A30PORT">#REF!</definedName>
    <definedName name="HACOL5050124404344138A20LIG" localSheetId="0">#REF!</definedName>
    <definedName name="HACOL5050124404344138A20LIG">#REF!</definedName>
    <definedName name="HACOL5050124404344138A20MANO" localSheetId="0">#REF!</definedName>
    <definedName name="HACOL5050124404344138A20MANO">#REF!</definedName>
    <definedName name="HACOL5050180404344138A20" localSheetId="0">#REF!</definedName>
    <definedName name="HACOL5050180404344138A20">#REF!</definedName>
    <definedName name="HACOL5050180404344138A20PORT" localSheetId="0">#REF!</definedName>
    <definedName name="HACOL5050180404344138A20PORT">#REF!</definedName>
    <definedName name="HACOL5050180604344138A20" localSheetId="0">#REF!</definedName>
    <definedName name="HACOL5050180604344138A20">#REF!</definedName>
    <definedName name="HACOL5050180604344138A20PORT" localSheetId="0">#REF!</definedName>
    <definedName name="HACOL5050180604344138A20PORT">#REF!</definedName>
    <definedName name="HACOL5050210404344138A20" localSheetId="0">#REF!</definedName>
    <definedName name="HACOL5050210404344138A20">#REF!</definedName>
    <definedName name="HACOL5050210404344138A20PORT" localSheetId="0">#REF!</definedName>
    <definedName name="HACOL5050210404344138A20PORT">#REF!</definedName>
    <definedName name="HACOL5050210604344138A20" localSheetId="0">#REF!</definedName>
    <definedName name="HACOL5050210604344138A20">#REF!</definedName>
    <definedName name="HACOL5050210604344138A20PORT" localSheetId="0">#REF!</definedName>
    <definedName name="HACOL5050210604344138A20PORT">#REF!</definedName>
    <definedName name="HACOL5050240404344138A20" localSheetId="0">#REF!</definedName>
    <definedName name="HACOL5050240404344138A20">#REF!</definedName>
    <definedName name="HACOL5050240404344138A20PORT" localSheetId="0">#REF!</definedName>
    <definedName name="HACOL5050240404344138A20PORT">#REF!</definedName>
    <definedName name="HACOL5050240604344138A20" localSheetId="0">#REF!</definedName>
    <definedName name="HACOL5050240604344138A20">#REF!</definedName>
    <definedName name="HACOL5050240604344138A20PORT" localSheetId="0">#REF!</definedName>
    <definedName name="HACOL5050240604344138A20PORT">#REF!</definedName>
    <definedName name="HACOL60601244012138A20LIG" localSheetId="0">#REF!</definedName>
    <definedName name="HACOL60601244012138A20LIG">#REF!</definedName>
    <definedName name="HACOL60601244012138A20MANO" localSheetId="0">#REF!</definedName>
    <definedName name="HACOL60601244012138A20MANO">#REF!</definedName>
    <definedName name="HACOL60601804012138A20" localSheetId="0">#REF!</definedName>
    <definedName name="HACOL60601804012138A20">#REF!</definedName>
    <definedName name="HACOL60601804012138A30PORT" localSheetId="0">#REF!</definedName>
    <definedName name="HACOL60601804012138A30PORT">#REF!</definedName>
    <definedName name="HACOL60601806012138A30" localSheetId="0">#REF!</definedName>
    <definedName name="HACOL60601806012138A30">#REF!</definedName>
    <definedName name="HACOL60601806012138A30PORT" localSheetId="0">#REF!</definedName>
    <definedName name="HACOL60601806012138A30PORT">#REF!</definedName>
    <definedName name="HACOL60602104012138A20" localSheetId="0">#REF!</definedName>
    <definedName name="HACOL60602104012138A20">#REF!</definedName>
    <definedName name="HACOL60602104012138A30PORT" localSheetId="0">#REF!</definedName>
    <definedName name="HACOL60602104012138A30PORT">#REF!</definedName>
    <definedName name="HACOL60602106012138A30" localSheetId="0">#REF!</definedName>
    <definedName name="HACOL60602106012138A30">#REF!</definedName>
    <definedName name="HACOL60602106012138A30PORT" localSheetId="0">#REF!</definedName>
    <definedName name="HACOL60602106012138A30PORT">#REF!</definedName>
    <definedName name="HACOL60602404012138A20" localSheetId="0">#REF!</definedName>
    <definedName name="HACOL60602404012138A20">#REF!</definedName>
    <definedName name="HACOL60602404012138A20PORT" localSheetId="0">#REF!</definedName>
    <definedName name="HACOL60602404012138A20PORT">#REF!</definedName>
    <definedName name="HACOL60602406012138A20" localSheetId="0">#REF!</definedName>
    <definedName name="HACOL60602406012138A20">#REF!</definedName>
    <definedName name="HACOL60602406012138A20PORT" localSheetId="0">#REF!</definedName>
    <definedName name="HACOL60602406012138A20PORT">#REF!</definedName>
    <definedName name="HACOLA15201244043814A20LIG" localSheetId="0">#REF!</definedName>
    <definedName name="HACOLA15201244043814A20LIG">#REF!</definedName>
    <definedName name="HACOLA15201244043814A20MANO" localSheetId="0">#REF!</definedName>
    <definedName name="HACOLA15201244043814A20MANO">#REF!</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 localSheetId="0">#REF!</definedName>
    <definedName name="HACOLA20201244043814A20LIG">#REF!</definedName>
    <definedName name="HACOLA20201244043814A20MANO" localSheetId="0">#REF!</definedName>
    <definedName name="HACOLA20201244043814A20MANO">#REF!</definedName>
    <definedName name="HADIN10201244023821214A20LIG" localSheetId="0">#REF!</definedName>
    <definedName name="HADIN10201244023821214A20LIG">#REF!</definedName>
    <definedName name="HADIN10201244023821214A20MANO" localSheetId="0">#REF!</definedName>
    <definedName name="HADIN10201244023821214A20MANO">#REF!</definedName>
    <definedName name="HADIN10201804023821214A20" localSheetId="0">#REF!</definedName>
    <definedName name="HADIN10201804023821214A20">#REF!</definedName>
    <definedName name="HADIN15201244023831214A20LIG" localSheetId="0">#REF!</definedName>
    <definedName name="HADIN15201244023831214A20LIG">#REF!</definedName>
    <definedName name="HADIN15201244023831214A20MANO" localSheetId="0">#REF!</definedName>
    <definedName name="HADIN15201244023831214A20MANO">#REF!</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 localSheetId="0">#REF!</definedName>
    <definedName name="HADIN15201804023831214A20">#REF!</definedName>
    <definedName name="HADIN20201244023831238A20LIG" localSheetId="0">#REF!</definedName>
    <definedName name="HADIN20201244023831238A20LIG">#REF!</definedName>
    <definedName name="HADIN20201244023831238A20MANO" localSheetId="0">#REF!</definedName>
    <definedName name="HADIN20201244023831238A20MANO">#REF!</definedName>
    <definedName name="HADIN20201804023831238A20" localSheetId="0">#REF!</definedName>
    <definedName name="HADIN20201804023831238A20">#REF!</definedName>
    <definedName name="HALOS10124403825A25LIGW" localSheetId="0">#REF!</definedName>
    <definedName name="HALOS10124403825A25LIGW">#REF!</definedName>
    <definedName name="HALOS101244038A25LIGW" localSheetId="0">#REF!</definedName>
    <definedName name="HALOS101244038A25LIGW">#REF!</definedName>
    <definedName name="HALOS10124603825A25LIGW" localSheetId="0">#REF!</definedName>
    <definedName name="HALOS10124603825A25LIGW">#REF!</definedName>
    <definedName name="HALOS101246038A25LIGW" localSheetId="0">#REF!</definedName>
    <definedName name="HALOS101246038A25LIGW">#REF!</definedName>
    <definedName name="HALOS10180403825A25" localSheetId="0">#REF!</definedName>
    <definedName name="HALOS10180403825A25">#REF!</definedName>
    <definedName name="HALOS101804038A25" localSheetId="0">#REF!</definedName>
    <definedName name="HALOS101804038A25">#REF!</definedName>
    <definedName name="HALOS10180603825A25" localSheetId="0">#REF!</definedName>
    <definedName name="HALOS10180603825A25">#REF!</definedName>
    <definedName name="HALOS101806038A25" localSheetId="0">#REF!</definedName>
    <definedName name="HALOS101806038A25">#REF!</definedName>
    <definedName name="HALOS12124403825A25LIGW" localSheetId="0">#REF!</definedName>
    <definedName name="HALOS12124403825A25LIGW">#REF!</definedName>
    <definedName name="HALOS121244038A25LIGW" localSheetId="0">#REF!</definedName>
    <definedName name="HALOS121244038A25LIGW">#REF!</definedName>
    <definedName name="HALOS12124603825A25LIGW" localSheetId="0">#REF!</definedName>
    <definedName name="HALOS12124603825A25LIGW">#REF!</definedName>
    <definedName name="HALOS121246038A25LIGW" localSheetId="0">#REF!</definedName>
    <definedName name="HALOS121246038A25LIGW">#REF!</definedName>
    <definedName name="HALOS12180403825A25" localSheetId="0">#REF!</definedName>
    <definedName name="HALOS12180403825A25">#REF!</definedName>
    <definedName name="HALOS121804038A25" localSheetId="0">#REF!</definedName>
    <definedName name="HALOS121804038A25">#REF!</definedName>
    <definedName name="HALOS12180603825A25" localSheetId="0">#REF!</definedName>
    <definedName name="HALOS12180603825A25">#REF!</definedName>
    <definedName name="HALOS121806038A25" localSheetId="0">#REF!</definedName>
    <definedName name="HALOS121806038A25">#REF!</definedName>
    <definedName name="HAMUR15180403825A20X202CAR" localSheetId="0">#REF!</definedName>
    <definedName name="HAMUR15180403825A20X202CAR">#REF!</definedName>
    <definedName name="HAMUR151804038A20X202CAR" localSheetId="0">#REF!</definedName>
    <definedName name="HAMUR151804038A20X202CAR">#REF!</definedName>
    <definedName name="HAMUR15180603825A20X202CAR" localSheetId="0">#REF!</definedName>
    <definedName name="HAMUR15180603825A20X202CAR">#REF!</definedName>
    <definedName name="HAMUR151806038A20X202CAR" localSheetId="0">#REF!</definedName>
    <definedName name="HAMUR151806038A20X202CAR">#REF!</definedName>
    <definedName name="HAMUR15210403825A20X202CAR" localSheetId="0">#REF!</definedName>
    <definedName name="HAMUR15210403825A20X202CAR">#REF!</definedName>
    <definedName name="HAMUR152104038A20X202CAR" localSheetId="0">#REF!</definedName>
    <definedName name="HAMUR152104038A20X202CAR">#REF!</definedName>
    <definedName name="HAMUR15210603825A20X202CAR" localSheetId="0">#REF!</definedName>
    <definedName name="HAMUR15210603825A20X202CAR">#REF!</definedName>
    <definedName name="HAMUR152106038A20X202CAR" localSheetId="0">#REF!</definedName>
    <definedName name="HAMUR152106038A20X202CAR">#REF!</definedName>
    <definedName name="HAMUR15240403825A20X202CAR" localSheetId="0">#REF!</definedName>
    <definedName name="HAMUR15240403825A20X202CAR">#REF!</definedName>
    <definedName name="HAMUR152404038A20X202CAR" localSheetId="0">#REF!</definedName>
    <definedName name="HAMUR152404038A20X202CAR">#REF!</definedName>
    <definedName name="HAMUR15240603825A20X202CAR" localSheetId="0">#REF!</definedName>
    <definedName name="HAMUR15240603825A20X202CAR">#REF!</definedName>
    <definedName name="HAMUR152406038A20X202CAR" localSheetId="0">#REF!</definedName>
    <definedName name="HAMUR152406038A20X202CAR">#REF!</definedName>
    <definedName name="HAMUR20180403825A20X202CAR" localSheetId="0">#REF!</definedName>
    <definedName name="HAMUR20180403825A20X202CAR">#REF!</definedName>
    <definedName name="HAMUR201804038A20X202CAR" localSheetId="0">#REF!</definedName>
    <definedName name="HAMUR201804038A20X202CAR">#REF!</definedName>
    <definedName name="HAMUR20180603825A20X202CAR" localSheetId="0">#REF!</definedName>
    <definedName name="HAMUR20180603825A20X202CAR">#REF!</definedName>
    <definedName name="HAMUR201806038A20X202CAR" localSheetId="0">#REF!</definedName>
    <definedName name="HAMUR201806038A20X202CAR">#REF!</definedName>
    <definedName name="HAMUR20210401225A10X102CAR" localSheetId="0">#REF!</definedName>
    <definedName name="HAMUR20210401225A10X102CAR">#REF!</definedName>
    <definedName name="HAMUR20210401225A20X202CAR" localSheetId="0">#REF!</definedName>
    <definedName name="HAMUR20210401225A20X202CAR">#REF!</definedName>
    <definedName name="HAMUR202104012A10X102CAR" localSheetId="0">#REF!</definedName>
    <definedName name="HAMUR202104012A10X102CAR">#REF!</definedName>
    <definedName name="HAMUR202104012A20X202CAR" localSheetId="0">#REF!</definedName>
    <definedName name="HAMUR202104012A20X202CAR">#REF!</definedName>
    <definedName name="HAMUR20210403825A20X202CAR" localSheetId="0">#REF!</definedName>
    <definedName name="HAMUR20210403825A20X202CAR">#REF!</definedName>
    <definedName name="HAMUR202104038A20X202CAR" localSheetId="0">#REF!</definedName>
    <definedName name="HAMUR202104038A20X202CAR">#REF!</definedName>
    <definedName name="HAMUR20210601225A10X102CAR" localSheetId="0">#REF!</definedName>
    <definedName name="HAMUR20210601225A10X102CAR">#REF!</definedName>
    <definedName name="HAMUR20210601225A20X202CAR" localSheetId="0">#REF!</definedName>
    <definedName name="HAMUR20210601225A20X202CAR">#REF!</definedName>
    <definedName name="HAMUR202106012A10X102CAR" localSheetId="0">#REF!</definedName>
    <definedName name="HAMUR202106012A10X102CAR">#REF!</definedName>
    <definedName name="HAMUR202106012A20X202CAR" localSheetId="0">#REF!</definedName>
    <definedName name="HAMUR202106012A20X202CAR">#REF!</definedName>
    <definedName name="HAMUR20210603825A20X202CAR" localSheetId="0">#REF!</definedName>
    <definedName name="HAMUR20210603825A20X202CAR">#REF!</definedName>
    <definedName name="HAMUR202106038A20X202CAR" localSheetId="0">#REF!</definedName>
    <definedName name="HAMUR202106038A20X202CAR">#REF!</definedName>
    <definedName name="HAMUR20240401225A10X102CAR" localSheetId="0">#REF!</definedName>
    <definedName name="HAMUR20240401225A10X102CAR">#REF!</definedName>
    <definedName name="HAMUR20240401225A20X202CAR" localSheetId="0">#REF!</definedName>
    <definedName name="HAMUR20240401225A20X202CAR">#REF!</definedName>
    <definedName name="HAMUR202404012A10X102CAR" localSheetId="0">#REF!</definedName>
    <definedName name="HAMUR202404012A10X102CAR">#REF!</definedName>
    <definedName name="HAMUR202404012A20X202CAR" localSheetId="0">#REF!</definedName>
    <definedName name="HAMUR202404012A20X202CAR">#REF!</definedName>
    <definedName name="HAMUR20240601225A10X102CAR" localSheetId="0">#REF!</definedName>
    <definedName name="HAMUR20240601225A10X102CAR">#REF!</definedName>
    <definedName name="HAMUR20240601225A20X202CAR" localSheetId="0">#REF!</definedName>
    <definedName name="HAMUR20240601225A20X202CAR">#REF!</definedName>
    <definedName name="HAMUR202406012A10X102CAR" localSheetId="0">#REF!</definedName>
    <definedName name="HAMUR202406012A10X102CAR">#REF!</definedName>
    <definedName name="HAMUR202406012A20X202CAR" localSheetId="0">#REF!</definedName>
    <definedName name="HAMUR202406012A20X202CAR">#REF!</definedName>
    <definedName name="HAPISO38A20AD124ESP10" localSheetId="0">#REF!</definedName>
    <definedName name="HAPISO38A20AD124ESP10">#REF!</definedName>
    <definedName name="HAPISO38A20AD124ESP12" localSheetId="0">#REF!</definedName>
    <definedName name="HAPISO38A20AD124ESP12">#REF!</definedName>
    <definedName name="HAPISO38A20AD124ESP15" localSheetId="0">#REF!</definedName>
    <definedName name="HAPISO38A20AD124ESP15">#REF!</definedName>
    <definedName name="HAPISO38A20AD124ESP20" localSheetId="0">#REF!</definedName>
    <definedName name="HAPISO38A20AD124ESP20">#REF!</definedName>
    <definedName name="HAPISO38A20AD140ESP10" localSheetId="0">#REF!</definedName>
    <definedName name="HAPISO38A20AD140ESP10">#REF!</definedName>
    <definedName name="HAPISO38A20AD140ESP12" localSheetId="0">#REF!</definedName>
    <definedName name="HAPISO38A20AD140ESP12">#REF!</definedName>
    <definedName name="HAPISO38A20AD140ESP15" localSheetId="0">#REF!</definedName>
    <definedName name="HAPISO38A20AD140ESP15">#REF!</definedName>
    <definedName name="HAPISO38A20AD140ESP20" localSheetId="0">#REF!</definedName>
    <definedName name="HAPISO38A20AD140ESP20">#REF!</definedName>
    <definedName name="HAPISO38A20AD180ESP10" localSheetId="0">#REF!</definedName>
    <definedName name="HAPISO38A20AD180ESP10">#REF!</definedName>
    <definedName name="HAPISO38A20AD180ESP12" localSheetId="0">#REF!</definedName>
    <definedName name="HAPISO38A20AD180ESP12">#REF!</definedName>
    <definedName name="HAPISO38A20AD180ESP15" localSheetId="0">#REF!</definedName>
    <definedName name="HAPISO38A20AD180ESP15">#REF!</definedName>
    <definedName name="HAPISO38A20AD180ESP20" localSheetId="0">#REF!</definedName>
    <definedName name="HAPISO38A20AD180ESP20">#REF!</definedName>
    <definedName name="HAPISO38A20AD210ESP10" localSheetId="0">#REF!</definedName>
    <definedName name="HAPISO38A20AD210ESP10">#REF!</definedName>
    <definedName name="HAPISO38A20AD210ESP12" localSheetId="0">#REF!</definedName>
    <definedName name="HAPISO38A20AD210ESP12">#REF!</definedName>
    <definedName name="HAPISO38A20AD210ESP15" localSheetId="0">#REF!</definedName>
    <definedName name="HAPISO38A20AD210ESP15">#REF!</definedName>
    <definedName name="HAPISO38A20AD210ESP20" localSheetId="0">#REF!</definedName>
    <definedName name="HAPISO38A20AD210ESP20">#REF!</definedName>
    <definedName name="HARAMPA12124401225A2038A20LIGWIN" localSheetId="0">#REF!</definedName>
    <definedName name="HARAMPA12124401225A2038A20LIGWIN">#REF!</definedName>
    <definedName name="HARAMPA12124401225A2038A20MANO" localSheetId="0">#REF!</definedName>
    <definedName name="HARAMPA12124401225A2038A20MANO">#REF!</definedName>
    <definedName name="HARAMPA121244012A2038A20LIGWIN" localSheetId="0">#REF!</definedName>
    <definedName name="HARAMPA121244012A2038A20LIGWIN">#REF!</definedName>
    <definedName name="HARAMPA121244012A2038A20MANO" localSheetId="0">#REF!</definedName>
    <definedName name="HARAMPA121244012A2038A20MANO">#REF!</definedName>
    <definedName name="HARAMPA12124601225A2038A20LIGWIN" localSheetId="0">#REF!</definedName>
    <definedName name="HARAMPA12124601225A2038A20LIGWIN">#REF!</definedName>
    <definedName name="HARAMPA12124601225A2038A20MANO" localSheetId="0">#REF!</definedName>
    <definedName name="HARAMPA12124601225A2038A20MANO">#REF!</definedName>
    <definedName name="HARAMPA121246012A2038A20LIGWIN" localSheetId="0">#REF!</definedName>
    <definedName name="HARAMPA121246012A2038A20LIGWIN">#REF!</definedName>
    <definedName name="HARAMPA121246012A2038A20MANO" localSheetId="0">#REF!</definedName>
    <definedName name="HARAMPA121246012A2038A20MANO">#REF!</definedName>
    <definedName name="HARAMPA12180401225A2038A20" localSheetId="0">#REF!</definedName>
    <definedName name="HARAMPA12180401225A2038A20">#REF!</definedName>
    <definedName name="HARAMPA121804012A2038A20" localSheetId="0">#REF!</definedName>
    <definedName name="HARAMPA121804012A2038A20">#REF!</definedName>
    <definedName name="HARAMPA12180601225A2038A20" localSheetId="0">#REF!</definedName>
    <definedName name="HARAMPA12180601225A2038A20">#REF!</definedName>
    <definedName name="HARAMPA121806012A2038A20" localSheetId="0">#REF!</definedName>
    <definedName name="HARAMPA121806012A2038A20">#REF!</definedName>
    <definedName name="HARAMPA12210401225A2038A20" localSheetId="0">#REF!</definedName>
    <definedName name="HARAMPA12210401225A2038A20">#REF!</definedName>
    <definedName name="HARAMPA122104012A2038A20" localSheetId="0">#REF!</definedName>
    <definedName name="HARAMPA122104012A2038A20">#REF!</definedName>
    <definedName name="HARAMPA12210601225A2038A20" localSheetId="0">#REF!</definedName>
    <definedName name="HARAMPA12210601225A2038A20">#REF!</definedName>
    <definedName name="HARAMPA122106012A2038A20" localSheetId="0">#REF!</definedName>
    <definedName name="HARAMPA122106012A2038A20">#REF!</definedName>
    <definedName name="HARAMPA12240401225A2038A20" localSheetId="0">#REF!</definedName>
    <definedName name="HARAMPA12240401225A2038A20">#REF!</definedName>
    <definedName name="HARAMPA122404012A2038A20" localSheetId="0">#REF!</definedName>
    <definedName name="HARAMPA122404012A2038A20">#REF!</definedName>
    <definedName name="HARAMPA12240601225A2038A20" localSheetId="0">#REF!</definedName>
    <definedName name="HARAMPA12240601225A2038A20">#REF!</definedName>
    <definedName name="HARAMPA122406012A2038A20" localSheetId="0">#REF!</definedName>
    <definedName name="HARAMPA122406012A2038A20">#REF!</definedName>
    <definedName name="HAVA15201244043814A20LIG" localSheetId="0">#REF!</definedName>
    <definedName name="HAVA15201244043814A20LIG">#REF!</definedName>
    <definedName name="HAVA15201244043814A20MANO" localSheetId="0">#REF!</definedName>
    <definedName name="HAVA15201244043814A20MANO">#REF!</definedName>
    <definedName name="HAVA20201244043838A20LIG" localSheetId="0">#REF!</definedName>
    <definedName name="HAVA20201244043838A20LIG">#REF!</definedName>
    <definedName name="HAVA20201244043838A20MANO" localSheetId="0">#REF!</definedName>
    <definedName name="HAVA20201244043838A20MANO">#REF!</definedName>
    <definedName name="HAVIGA20401244033423838A20LIGWIN" localSheetId="0">#REF!</definedName>
    <definedName name="HAVIGA20401244033423838A20LIGWIN">#REF!</definedName>
    <definedName name="HAVIGA20401246033423838A20LIGWIN" localSheetId="0">#REF!</definedName>
    <definedName name="HAVIGA20401246033423838A20LIGWIN">#REF!</definedName>
    <definedName name="HAVIGA20401804033423838A20" localSheetId="0">#REF!</definedName>
    <definedName name="HAVIGA20401804033423838A20">#REF!</definedName>
    <definedName name="HAVIGA20401804033423838A20POR" localSheetId="0">#REF!</definedName>
    <definedName name="HAVIGA20401804033423838A20POR">#REF!</definedName>
    <definedName name="HAVIGA20401806033423838A20" localSheetId="0">#REF!</definedName>
    <definedName name="HAVIGA20401806033423838A20">#REF!</definedName>
    <definedName name="HAVIGA20401806033423838A20POR" localSheetId="0">#REF!</definedName>
    <definedName name="HAVIGA20401806033423838A20POR">#REF!</definedName>
    <definedName name="HAVIGA20402104033423838A20" localSheetId="0">#REF!</definedName>
    <definedName name="HAVIGA20402104033423838A20">#REF!</definedName>
    <definedName name="HAVIGA20402104033423838A20POR" localSheetId="0">#REF!</definedName>
    <definedName name="HAVIGA20402104033423838A20POR">#REF!</definedName>
    <definedName name="HAVIGA20402106033423838A20" localSheetId="0">#REF!</definedName>
    <definedName name="HAVIGA20402106033423838A20">#REF!</definedName>
    <definedName name="HAVIGA20402106033423838A20POR" localSheetId="0">#REF!</definedName>
    <definedName name="HAVIGA20402106033423838A20POR">#REF!</definedName>
    <definedName name="HAVIGA20402404033423838A20" localSheetId="0">#REF!</definedName>
    <definedName name="HAVIGA20402404033423838A20">#REF!</definedName>
    <definedName name="HAVIGA20402404033423838A20POR" localSheetId="0">#REF!</definedName>
    <definedName name="HAVIGA20402404033423838A20POR">#REF!</definedName>
    <definedName name="HAVIGA20402406033423838A20" localSheetId="0">#REF!</definedName>
    <definedName name="HAVIGA20402406033423838A20">#REF!</definedName>
    <definedName name="HAVIGA20402406033423838A20POR" localSheetId="0">#REF!</definedName>
    <definedName name="HAVIGA20402406033423838A20POR">#REF!</definedName>
    <definedName name="HAVIGA25501244043423838A25LIGWIN" localSheetId="0">#REF!</definedName>
    <definedName name="HAVIGA25501244043423838A25LIGWIN">#REF!</definedName>
    <definedName name="HAVIGA25501246043423838A25LIGWIN" localSheetId="0">#REF!</definedName>
    <definedName name="HAVIGA25501246043423838A25LIGWIN">#REF!</definedName>
    <definedName name="HAVIGA25501804043423838A25" localSheetId="0">#REF!</definedName>
    <definedName name="HAVIGA25501804043423838A25">#REF!</definedName>
    <definedName name="HAVIGA25501804043423838A25POR" localSheetId="0">#REF!</definedName>
    <definedName name="HAVIGA25501804043423838A25POR">#REF!</definedName>
    <definedName name="HAVIGA25501806043423838A25" localSheetId="0">#REF!</definedName>
    <definedName name="HAVIGA25501806043423838A25">#REF!</definedName>
    <definedName name="HAVIGA25501806043423838A25POR" localSheetId="0">#REF!</definedName>
    <definedName name="HAVIGA25501806043423838A25POR">#REF!</definedName>
    <definedName name="HAVIGA25502104043423838A25" localSheetId="0">#REF!</definedName>
    <definedName name="HAVIGA25502104043423838A25">#REF!</definedName>
    <definedName name="HAVIGA25502104043423838A25POR" localSheetId="0">#REF!</definedName>
    <definedName name="HAVIGA25502104043423838A25POR">#REF!</definedName>
    <definedName name="HAVIGA25502106043423838A25" localSheetId="0">#REF!</definedName>
    <definedName name="HAVIGA25502106043423838A25">#REF!</definedName>
    <definedName name="HAVIGA25502106043423838A25POR" localSheetId="0">#REF!</definedName>
    <definedName name="HAVIGA25502106043423838A25POR">#REF!</definedName>
    <definedName name="HAVIGA25502404043423838A25" localSheetId="0">#REF!</definedName>
    <definedName name="HAVIGA25502404043423838A25">#REF!</definedName>
    <definedName name="HAVIGA25502404043423838A25POR" localSheetId="0">#REF!</definedName>
    <definedName name="HAVIGA25502404043423838A25POR">#REF!</definedName>
    <definedName name="HAVIGA25502406043423838A25" localSheetId="0">#REF!</definedName>
    <definedName name="HAVIGA25502406043423838A25">#REF!</definedName>
    <definedName name="HAVIGA25502406043423838A25POR" localSheetId="0">#REF!</definedName>
    <definedName name="HAVIGA25502406043423838A25POR">#REF!</definedName>
    <definedName name="HAVIGA3060124404123838A25LIGWIN" localSheetId="0">#REF!</definedName>
    <definedName name="HAVIGA3060124404123838A25LIGWIN">#REF!</definedName>
    <definedName name="HAVIGA3060124604123838A25LIGWIN" localSheetId="0">#REF!</definedName>
    <definedName name="HAVIGA3060124604123838A25LIGWIN">#REF!</definedName>
    <definedName name="HAVIGA3060180404123838A25" localSheetId="0">#REF!</definedName>
    <definedName name="HAVIGA3060180404123838A25">#REF!</definedName>
    <definedName name="HAVIGA3060180404123838A25POR" localSheetId="0">#REF!</definedName>
    <definedName name="HAVIGA3060180404123838A25POR">#REF!</definedName>
    <definedName name="HAVIGA3060180604123838A25" localSheetId="0">#REF!</definedName>
    <definedName name="HAVIGA3060180604123838A25">#REF!</definedName>
    <definedName name="HAVIGA3060180604123838A25POR" localSheetId="0">#REF!</definedName>
    <definedName name="HAVIGA3060180604123838A25POR">#REF!</definedName>
    <definedName name="HAVIGA3060210404123838A25" localSheetId="0">#REF!</definedName>
    <definedName name="HAVIGA3060210404123838A25">#REF!</definedName>
    <definedName name="HAVIGA3060210404123838A25POR" localSheetId="0">#REF!</definedName>
    <definedName name="HAVIGA3060210404123838A25POR">#REF!</definedName>
    <definedName name="HAVIGA3060210604123838A25" localSheetId="0">#REF!</definedName>
    <definedName name="HAVIGA3060210604123838A25">#REF!</definedName>
    <definedName name="HAVIGA3060210604123838A25POR" localSheetId="0">#REF!</definedName>
    <definedName name="HAVIGA3060210604123838A25POR">#REF!</definedName>
    <definedName name="HAVIGA3060240404123838A25" localSheetId="0">#REF!</definedName>
    <definedName name="HAVIGA3060240404123838A25">#REF!</definedName>
    <definedName name="HAVIGA3060240404123838A25POR" localSheetId="0">#REF!</definedName>
    <definedName name="HAVIGA3060240404123838A25POR">#REF!</definedName>
    <definedName name="HAVIGA3060240604123838A25" localSheetId="0">#REF!</definedName>
    <definedName name="HAVIGA3060240604123838A25">#REF!</definedName>
    <definedName name="HAVIGA3060240604123838A25POR" localSheetId="0">#REF!</definedName>
    <definedName name="HAVIGA3060240604123838A25POR">#REF!</definedName>
    <definedName name="HAVIGA408012440512122538A25LIGWIN" localSheetId="0">#REF!</definedName>
    <definedName name="HAVIGA408012440512122538A25LIGWIN">#REF!</definedName>
    <definedName name="HAVIGA4080124405121238A25LIGWIN" localSheetId="0">#REF!</definedName>
    <definedName name="HAVIGA4080124405121238A25LIGWIN">#REF!</definedName>
    <definedName name="HAVIGA4080124605121238A25LIGWIN" localSheetId="0">#REF!</definedName>
    <definedName name="HAVIGA4080124605121238A25LIGWIN">#REF!</definedName>
    <definedName name="HAVIGA4080180405121238A25" localSheetId="0">#REF!</definedName>
    <definedName name="HAVIGA4080180405121238A25">#REF!</definedName>
    <definedName name="HAVIGA4080180405121238A25POR" localSheetId="0">#REF!</definedName>
    <definedName name="HAVIGA4080180405121238A25POR">#REF!</definedName>
    <definedName name="HAVIGA408018060512122538A25" localSheetId="0">#REF!</definedName>
    <definedName name="HAVIGA408018060512122538A25">#REF!</definedName>
    <definedName name="HAVIGA408018060512122538A25POR" localSheetId="0">#REF!</definedName>
    <definedName name="HAVIGA408018060512122538A25POR">#REF!</definedName>
    <definedName name="HAVIGA4080180605121238A25" localSheetId="0">#REF!</definedName>
    <definedName name="HAVIGA4080180605121238A25">#REF!</definedName>
    <definedName name="HAVIGA4080180605121238A25POR" localSheetId="0">#REF!</definedName>
    <definedName name="HAVIGA4080180605121238A25POR">#REF!</definedName>
    <definedName name="HAVIGA4080210405121238A25" localSheetId="0">#REF!</definedName>
    <definedName name="HAVIGA4080210405121238A25">#REF!</definedName>
    <definedName name="HAVIGA4080210405121238A25por" localSheetId="0">#REF!</definedName>
    <definedName name="HAVIGA4080210405121238A25por">#REF!</definedName>
    <definedName name="HAVIGA408021060512122538A25" localSheetId="0">#REF!</definedName>
    <definedName name="HAVIGA408021060512122538A25">#REF!</definedName>
    <definedName name="HAVIGA408021060512122538A25POR" localSheetId="0">#REF!</definedName>
    <definedName name="HAVIGA408021060512122538A25POR">#REF!</definedName>
    <definedName name="HAVIGA4080210605121238A25" localSheetId="0">#REF!</definedName>
    <definedName name="HAVIGA4080210605121238A25">#REF!</definedName>
    <definedName name="HAVIGA4080210605121238A25POR" localSheetId="0">#REF!</definedName>
    <definedName name="HAVIGA4080210605121238A25POR">#REF!</definedName>
    <definedName name="HAVIGA4080240405121238A25" localSheetId="0">#REF!</definedName>
    <definedName name="HAVIGA4080240405121238A25">#REF!</definedName>
    <definedName name="HAVIGA4080240405121238A25POR" localSheetId="0">#REF!</definedName>
    <definedName name="HAVIGA4080240405121238A25POR">#REF!</definedName>
    <definedName name="HAVIGA408024060512122538A25" localSheetId="0">#REF!</definedName>
    <definedName name="HAVIGA408024060512122538A25">#REF!</definedName>
    <definedName name="HAVIGA408024060512122538A25PORT" localSheetId="0">#REF!</definedName>
    <definedName name="HAVIGA408024060512122538A25PORT">#REF!</definedName>
    <definedName name="HAVIGA4080240605121238A25" localSheetId="0">#REF!</definedName>
    <definedName name="HAVIGA4080240605121238A25">#REF!</definedName>
    <definedName name="HAVIGA4080240605121238A25POR" localSheetId="0">#REF!</definedName>
    <definedName name="HAVIGA4080240605121238A25POR">#REF!</definedName>
    <definedName name="HAVUE4010124402383825A20LIGWIN" localSheetId="0">#REF!</definedName>
    <definedName name="HAVUE4010124402383825A20LIGWIN">#REF!</definedName>
    <definedName name="HAVUE40101244023838A20LIGWIN" localSheetId="0">#REF!</definedName>
    <definedName name="HAVUE40101244023838A20LIGWIN">#REF!</definedName>
    <definedName name="HAVUE4010124602383825A20LIGWIN" localSheetId="0">#REF!</definedName>
    <definedName name="HAVUE4010124602383825A20LIGWIN">#REF!</definedName>
    <definedName name="HAVUE40101246023838A20LIGWIN" localSheetId="0">#REF!</definedName>
    <definedName name="HAVUE40101246023838A20LIGWIN">#REF!</definedName>
    <definedName name="HAVUE4010180402383825A20" localSheetId="0">#REF!</definedName>
    <definedName name="HAVUE4010180402383825A20">#REF!</definedName>
    <definedName name="HAVUE40101804023838A20" localSheetId="0">#REF!</definedName>
    <definedName name="HAVUE40101804023838A20">#REF!</definedName>
    <definedName name="HAVUE40101806023838A20" localSheetId="0">#REF!</definedName>
    <definedName name="HAVUE40101806023838A20">#REF!</definedName>
    <definedName name="HAVUE4012124402383825A20LIGWIN" localSheetId="0">#REF!</definedName>
    <definedName name="HAVUE4012124402383825A20LIGWIN">#REF!</definedName>
    <definedName name="HAVUE40121244023838A20LIGWIN" localSheetId="0">#REF!</definedName>
    <definedName name="HAVUE40121244023838A20LIGWIN">#REF!</definedName>
    <definedName name="HAVUE4012124602383825A20LIGWIN" localSheetId="0">#REF!</definedName>
    <definedName name="HAVUE4012124602383825A20LIGWIN">#REF!</definedName>
    <definedName name="HAVUE40121246023838A20LIGWIN" localSheetId="0">#REF!</definedName>
    <definedName name="HAVUE40121246023838A20LIGWIN">#REF!</definedName>
    <definedName name="HAVUE4012180402383825A20" localSheetId="0">#REF!</definedName>
    <definedName name="HAVUE4012180402383825A20">#REF!</definedName>
    <definedName name="HAVUE40121804023838A20" localSheetId="0">#REF!</definedName>
    <definedName name="HAVUE40121804023838A20">#REF!</definedName>
    <definedName name="HAVUE4012180602383825A20" localSheetId="0">#REF!</definedName>
    <definedName name="HAVUE4012180602383825A20">#REF!</definedName>
    <definedName name="HAVUE40121806023838A20" localSheetId="0">#REF!</definedName>
    <definedName name="HAVUE40121806023838A20">#REF!</definedName>
    <definedName name="HAZCH301354081225C634ADLIG" localSheetId="0">#REF!</definedName>
    <definedName name="HAZCH301354081225C634ADLIG">#REF!</definedName>
    <definedName name="HAZCH3013540812C634ADLIG" localSheetId="0">#REF!</definedName>
    <definedName name="HAZCH3013540812C634ADLIG">#REF!</definedName>
    <definedName name="HAZCH301356081225C634ADLIG" localSheetId="0">#REF!</definedName>
    <definedName name="HAZCH301356081225C634ADLIG">#REF!</definedName>
    <definedName name="HAZCH3013560812C634ADLIG" localSheetId="0">#REF!</definedName>
    <definedName name="HAZCH3013560812C634ADLIG">#REF!</definedName>
    <definedName name="HAZCH301404081225C634AD" localSheetId="0">#REF!</definedName>
    <definedName name="HAZCH301404081225C634AD">#REF!</definedName>
    <definedName name="HAZCH3014040812C634AD" localSheetId="0">#REF!</definedName>
    <definedName name="HAZCH3014040812C634AD">#REF!</definedName>
    <definedName name="HAZCH301406081225C634AD" localSheetId="0">#REF!</definedName>
    <definedName name="HAZCH301406081225C634AD">#REF!</definedName>
    <definedName name="HAZCH3014060812C634AD" localSheetId="0">#REF!</definedName>
    <definedName name="HAZCH3014060812C634AD">#REF!</definedName>
    <definedName name="HAZCH301804081225C634AD" localSheetId="0">#REF!</definedName>
    <definedName name="HAZCH301804081225C634AD">#REF!</definedName>
    <definedName name="HAZCH3018040812C634AD" localSheetId="0">#REF!</definedName>
    <definedName name="HAZCH3018040812C634AD">#REF!</definedName>
    <definedName name="HAZCH301806081225C634AD" localSheetId="0">#REF!</definedName>
    <definedName name="HAZCH301806081225C634AD">#REF!</definedName>
    <definedName name="HAZCH3018060812C634AD" localSheetId="0">#REF!</definedName>
    <definedName name="HAZCH3018060812C634AD">#REF!</definedName>
    <definedName name="HAZCH302104081225C634AD" localSheetId="0">#REF!</definedName>
    <definedName name="HAZCH302104081225C634AD">#REF!</definedName>
    <definedName name="HAZCH3021040812C634AD" localSheetId="0">#REF!</definedName>
    <definedName name="HAZCH3021040812C634AD">#REF!</definedName>
    <definedName name="HAZCH302106081225C634AD" localSheetId="0">#REF!</definedName>
    <definedName name="HAZCH302106081225C634AD">#REF!</definedName>
    <definedName name="HAZCH3021060812C634AD" localSheetId="0">#REF!</definedName>
    <definedName name="HAZCH3021060812C634AD">#REF!</definedName>
    <definedName name="HAZCH302404081225C634AD" localSheetId="0">#REF!</definedName>
    <definedName name="HAZCH302404081225C634AD">#REF!</definedName>
    <definedName name="HAZCH3024040812C634AD" localSheetId="0">#REF!</definedName>
    <definedName name="HAZCH3024040812C634AD">#REF!</definedName>
    <definedName name="HAZCH302406081225C634AD" localSheetId="0">#REF!</definedName>
    <definedName name="HAZCH302406081225C634AD">#REF!</definedName>
    <definedName name="HAZCH3024060812C634AD" localSheetId="0">#REF!</definedName>
    <definedName name="HAZCH3024060812C634AD">#REF!</definedName>
    <definedName name="HAZCH35180401225A15ADC18342CAM" localSheetId="0">#REF!</definedName>
    <definedName name="HAZCH35180401225A15ADC18342CAM">#REF!</definedName>
    <definedName name="HAZCH351804012A15ADC18342CAM" localSheetId="0">#REF!</definedName>
    <definedName name="HAZCH351804012A15ADC18342CAM">#REF!</definedName>
    <definedName name="HAZCH35180601225A15ADC18342CAM" localSheetId="0">#REF!</definedName>
    <definedName name="HAZCH35180601225A15ADC18342CAM">#REF!</definedName>
    <definedName name="HAZCH351806012A15ADC18342CAM" localSheetId="0">#REF!</definedName>
    <definedName name="HAZCH351806012A15ADC18342CAM">#REF!</definedName>
    <definedName name="HAZCH35210401225A15ADC18342CAM" localSheetId="0">#REF!</definedName>
    <definedName name="HAZCH35210401225A15ADC18342CAM">#REF!</definedName>
    <definedName name="HAZCH352104012A15ADC18342CAM" localSheetId="0">#REF!</definedName>
    <definedName name="HAZCH352104012A15ADC18342CAM">#REF!</definedName>
    <definedName name="HAZCH35210601225A15ADC18342CAM" localSheetId="0">#REF!</definedName>
    <definedName name="HAZCH35210601225A15ADC18342CAM">#REF!</definedName>
    <definedName name="HAZCH352106012A15ADC18342CAM" localSheetId="0">#REF!</definedName>
    <definedName name="HAZCH352106012A15ADC18342CAM">#REF!</definedName>
    <definedName name="HAZCH35240401225A15ADC18342CAM" localSheetId="0">#REF!</definedName>
    <definedName name="HAZCH35240401225A15ADC18342CAM">#REF!</definedName>
    <definedName name="HAZCH352404012A15ADC18342CAM" localSheetId="0">#REF!</definedName>
    <definedName name="HAZCH352404012A15ADC18342CAM">#REF!</definedName>
    <definedName name="HAZCH35240601225A15ADC18342CAM" localSheetId="0">#REF!</definedName>
    <definedName name="HAZCH35240601225A15ADC18342CAM">#REF!</definedName>
    <definedName name="HAZCH352406012A15ADC18342CAM" localSheetId="0">#REF!</definedName>
    <definedName name="HAZCH352406012A15ADC18342CAM">#REF!</definedName>
    <definedName name="HAZCH4013540812C634ADLIG" localSheetId="0">#REF!</definedName>
    <definedName name="HAZCH4013540812C634ADLIG">#REF!</definedName>
    <definedName name="HAZCH4013560812C634ADLIG" localSheetId="0">#REF!</definedName>
    <definedName name="HAZCH4013560812C634ADLIG">#REF!</definedName>
    <definedName name="HAZCH401404081225C634AD" localSheetId="0">#REF!</definedName>
    <definedName name="HAZCH401404081225C634AD">#REF!</definedName>
    <definedName name="HAZCH4014040812C634AD" localSheetId="0">#REF!</definedName>
    <definedName name="HAZCH4014040812C634AD">#REF!</definedName>
    <definedName name="HAZCH401804081225C634AD" localSheetId="0">#REF!</definedName>
    <definedName name="HAZCH401804081225C634AD">#REF!</definedName>
    <definedName name="HAZCH4018040812C634AD" localSheetId="0">#REF!</definedName>
    <definedName name="HAZCH4018040812C634AD">#REF!</definedName>
    <definedName name="HAZCH402104081225C634AD" localSheetId="0">#REF!</definedName>
    <definedName name="HAZCH402104081225C634AD">#REF!</definedName>
    <definedName name="HAZCH4021040812C634AD" localSheetId="0">#REF!</definedName>
    <definedName name="HAZCH4021040812C634AD">#REF!</definedName>
    <definedName name="HAZCH402404081225C634AD" localSheetId="0">#REF!</definedName>
    <definedName name="HAZCH402404081225C634AD">#REF!</definedName>
    <definedName name="HAZCH4024040812C634AD" localSheetId="0">#REF!</definedName>
    <definedName name="HAZCH4024040812C634AD">#REF!</definedName>
    <definedName name="HAZCH402406081225C634AD" localSheetId="0">#REF!</definedName>
    <definedName name="HAZCH402406081225C634AD">#REF!</definedName>
    <definedName name="HAZCH4024060812C634AD" localSheetId="0">#REF!</definedName>
    <definedName name="HAZCH4024060812C634AD">#REF!</definedName>
    <definedName name="HAZCH601356081225C634ADLIG" localSheetId="0">#REF!</definedName>
    <definedName name="HAZCH601356081225C634ADLIG">#REF!</definedName>
    <definedName name="HAZCH6013560812C634ADLIG" localSheetId="0">#REF!</definedName>
    <definedName name="HAZCH6013560812C634ADLIG">#REF!</definedName>
    <definedName name="HAZCH601406081225C634AD" localSheetId="0">#REF!</definedName>
    <definedName name="HAZCH601406081225C634AD">#REF!</definedName>
    <definedName name="HAZCH6014060812C634AD" localSheetId="0">#REF!</definedName>
    <definedName name="HAZCH6014060812C634AD">#REF!</definedName>
    <definedName name="HAZCH601806081225C634AD" localSheetId="0">#REF!</definedName>
    <definedName name="HAZCH601806081225C634AD">#REF!</definedName>
    <definedName name="HAZCH6018060812C634AD" localSheetId="0">#REF!</definedName>
    <definedName name="HAZCH6018060812C634AD">#REF!</definedName>
    <definedName name="HAZCH602106081225C634AD" localSheetId="0">#REF!</definedName>
    <definedName name="HAZCH602106081225C634AD">#REF!</definedName>
    <definedName name="HAZCH6021060812C634AD" localSheetId="0">#REF!</definedName>
    <definedName name="HAZCH6021060812C634AD">#REF!</definedName>
    <definedName name="HAZM201512423838A30LIG" localSheetId="0">#REF!</definedName>
    <definedName name="HAZM201512423838A30LIG">#REF!</definedName>
    <definedName name="HAZM301512423838A30LIG" localSheetId="0">#REF!</definedName>
    <definedName name="HAZM301512423838A30LIG">#REF!</definedName>
    <definedName name="HAZM302012423838A25LIG" localSheetId="0">#REF!</definedName>
    <definedName name="HAZM302012423838A25LIG">#REF!</definedName>
    <definedName name="HAZM302013523838A25LIG" localSheetId="0">#REF!</definedName>
    <definedName name="HAZM302013523838A25LIG">#REF!</definedName>
    <definedName name="HAZM302014023838A25" localSheetId="0">#REF!</definedName>
    <definedName name="HAZM302014023838A25">#REF!</definedName>
    <definedName name="HAZM30X20180" localSheetId="0">#REF!</definedName>
    <definedName name="HAZM30X20180">#REF!</definedName>
    <definedName name="HAZM401512423838A30LIG" localSheetId="0">#REF!</definedName>
    <definedName name="HAZM401512423838A30LIG">#REF!</definedName>
    <definedName name="HAZM452012433838A25LIG" localSheetId="0">#REF!</definedName>
    <definedName name="HAZM452012433838A25LIG">#REF!</definedName>
    <definedName name="HAZM452013533838A25LIG" localSheetId="0">#REF!</definedName>
    <definedName name="HAZM452013533838A25LIG">#REF!</definedName>
    <definedName name="HAZM452014033838A25" localSheetId="0">#REF!</definedName>
    <definedName name="HAZM452014033838A25">#REF!</definedName>
    <definedName name="HAZM452018033838A25" localSheetId="0">#REF!</definedName>
    <definedName name="HAZM452018033838A25">#REF!</definedName>
    <definedName name="HAZM452512433838A25LIG" localSheetId="0">#REF!</definedName>
    <definedName name="HAZM452512433838A25LIG">#REF!</definedName>
    <definedName name="HAZM452513533838A25LIG" localSheetId="0">#REF!</definedName>
    <definedName name="HAZM452513533838A25LIG">#REF!</definedName>
    <definedName name="HAZM452514033838A25" localSheetId="0">#REF!</definedName>
    <definedName name="HAZM452514033838A25">#REF!</definedName>
    <definedName name="HAZM452521033838A25" localSheetId="0">#REF!</definedName>
    <definedName name="HAZM452521033838A25">#REF!</definedName>
    <definedName name="HAZM452524033838A25" localSheetId="0">#REF!</definedName>
    <definedName name="HAZM452524033838A25">#REF!</definedName>
    <definedName name="HAZM45X25180" localSheetId="0">#REF!</definedName>
    <definedName name="HAZM45X25180">#REF!</definedName>
    <definedName name="HAZM602512433838A25LIG" localSheetId="0">#REF!</definedName>
    <definedName name="HAZM602512433838A25LIG">#REF!</definedName>
    <definedName name="HAZM602513533838A25LIG" localSheetId="0">#REF!</definedName>
    <definedName name="HAZM602513533838A25LIG">#REF!</definedName>
    <definedName name="HAZM602514033838A25" localSheetId="0">#REF!</definedName>
    <definedName name="HAZM602514033838A25">#REF!</definedName>
    <definedName name="HAZM602521033838A25" localSheetId="0">#REF!</definedName>
    <definedName name="HAZM602521033838A25">#REF!</definedName>
    <definedName name="HAZM602524033838A25" localSheetId="0">#REF!</definedName>
    <definedName name="HAZM602524033838A25">#REF!</definedName>
    <definedName name="HAZM60X25180" localSheetId="0">#REF!</definedName>
    <definedName name="HAZM60X25180">#REF!</definedName>
    <definedName name="hdfh" localSheetId="0" hidden="1">'[11]ANALISIS STO DGO'!#REF!</definedName>
    <definedName name="hdfh" hidden="1">'[11]ANALISIS STO DGO'!#REF!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ERRERIA" localSheetId="0">#REF!</definedName>
    <definedName name="HERRERIA">#REF!</definedName>
    <definedName name="hgf" localSheetId="0" hidden="1">'[13]ANALISIS STO DGO'!#REF!</definedName>
    <definedName name="hgf" hidden="1">'[13]ANALISIS STO DGO'!#REF!</definedName>
    <definedName name="hgjmfg" localSheetId="0" hidden="1">'[11]ANALISIS STO DGO'!#REF!</definedName>
    <definedName name="hgjmfg" hidden="1">'[11]ANALISIS STO DGO'!#REF!</definedName>
    <definedName name="HGON100">[70]Mezcla!$G$81</definedName>
    <definedName name="HGON140">[70]Mezcla!$G$106</definedName>
    <definedName name="HGON180">[70]Mezcla!$G$131</definedName>
    <definedName name="HGON210">[70]Mezcla!$G$156</definedName>
    <definedName name="HidrofugoSXPEL.32oz" localSheetId="0">#REF!</definedName>
    <definedName name="HidrofugoSXPEL.32oz">#REF!</definedName>
    <definedName name="Hielo_en_funda">[26]Insumos!$G$639</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ilos">[26]Insumos!$G$330</definedName>
    <definedName name="HINCA_3">"$#REF!.$#REF!$#REF!"</definedName>
    <definedName name="Hinca_de_Pilotes_3">#N/A</definedName>
    <definedName name="HINCADEPILOTES_3">#N/A</definedName>
    <definedName name="HINDUSTRIAL100">[12]insumo!$D$33</definedName>
    <definedName name="HINDUSTRIAL210">[12]insumo!$D$36</definedName>
    <definedName name="hjhkf" localSheetId="0" hidden="1">'[11]ANALISIS STO DGO'!#REF!</definedName>
    <definedName name="hjhkf" hidden="1">'[11]ANALISIS STO DGO'!#REF!</definedName>
    <definedName name="hjkh" localSheetId="0" hidden="1">'[11]ANALISIS STO DGO'!#REF!</definedName>
    <definedName name="hjkh" hidden="1">'[11]ANALISIS STO DGO'!#REF!</definedName>
    <definedName name="hjkhjk" localSheetId="0" hidden="1">'[11]ANALISIS STO DGO'!#REF!</definedName>
    <definedName name="hjkhjk" hidden="1">'[11]ANALISIS STO DGO'!#REF!</definedName>
    <definedName name="hjkhjkl" localSheetId="0" hidden="1">'[11]ANALISIS STO DGO'!#REF!</definedName>
    <definedName name="hjkhjkl" hidden="1">'[11]ANALISIS STO DGO'!#REF!</definedName>
    <definedName name="hjlh" localSheetId="0" hidden="1">'[11]ANALISIS STO DGO'!#REF!</definedName>
    <definedName name="hjlh" hidden="1">'[11]ANALISIS STO DGO'!#REF!</definedName>
    <definedName name="hjlhl" localSheetId="0" hidden="1">'[11]ANALISIS STO DGO'!#REF!</definedName>
    <definedName name="hjlhl" hidden="1">'[11]ANALISIS STO DGO'!#REF!</definedName>
    <definedName name="hjtjyt" localSheetId="0" hidden="1">'[11]ANALISIS STO DGO'!#REF!</definedName>
    <definedName name="hjtjyt" hidden="1">'[11]ANALISIS STO DGO'!#REF!</definedName>
    <definedName name="hkdjgh" localSheetId="0" hidden="1">'[11]ANALISIS STO DGO'!#REF!</definedName>
    <definedName name="hkdjgh" hidden="1">'[11]ANALISIS STO DGO'!#REF!</definedName>
    <definedName name="hkhjl" localSheetId="0" hidden="1">'[11]ANALISIS STO DGO'!#REF!</definedName>
    <definedName name="hkhjl" hidden="1">'[11]ANALISIS STO DGO'!#REF!</definedName>
    <definedName name="hligadora" localSheetId="0">#REF!</definedName>
    <definedName name="hligadora">#REF!</definedName>
    <definedName name="HOJASEGUETA" localSheetId="0">#REF!</definedName>
    <definedName name="HOJASEGUETA">#REF!</definedName>
    <definedName name="hola" localSheetId="0" hidden="1">#REF!</definedName>
    <definedName name="hola" hidden="1">#REF!</definedName>
    <definedName name="HORACIO_3">"$#REF!.$L$66:$W$66"</definedName>
    <definedName name="horind100" localSheetId="0">[12]insumo!#REF!</definedName>
    <definedName name="horind100">[12]insumo!#REF!</definedName>
    <definedName name="horind140" localSheetId="0">[12]insumo!#REF!</definedName>
    <definedName name="horind140">[12]insumo!#REF!</definedName>
    <definedName name="horind180" localSheetId="0">[12]insumo!#REF!</definedName>
    <definedName name="horind180">[12]insumo!#REF!</definedName>
    <definedName name="horind210" localSheetId="0">[12]insumo!#REF!</definedName>
    <definedName name="horind210">[12]insumo!#REF!</definedName>
    <definedName name="horm.1.3">'[50]Analisis Unit. '!$F$74</definedName>
    <definedName name="horm.1.3.5">'[50]Analisis Unit. '!$F$64</definedName>
    <definedName name="Horm.1.3.5.llenado.Bloques" localSheetId="0">#REF!</definedName>
    <definedName name="Horm.1.3.5.llenado.Bloques">#REF!</definedName>
    <definedName name="Horm.100" localSheetId="0">#REF!</definedName>
    <definedName name="Horm.100">#REF!</definedName>
    <definedName name="Horm.140" localSheetId="0">#REF!</definedName>
    <definedName name="Horm.140">#REF!</definedName>
    <definedName name="Horm.180" localSheetId="0">#REF!</definedName>
    <definedName name="Horm.180">#REF!</definedName>
    <definedName name="Horm.180.Aditivo" localSheetId="0">#REF!</definedName>
    <definedName name="Horm.180.Aditivo">#REF!</definedName>
    <definedName name="Horm.210" localSheetId="0">#REF!</definedName>
    <definedName name="Horm.210">#REF!</definedName>
    <definedName name="Horm.210.Adit." localSheetId="0">#REF!</definedName>
    <definedName name="Horm.210.Adit.">#REF!</definedName>
    <definedName name="Horm.210.Aditivos" localSheetId="0">#REF!</definedName>
    <definedName name="Horm.210.Aditivos">#REF!</definedName>
    <definedName name="Horm.210.Visto.Aditivos" localSheetId="0">#REF!</definedName>
    <definedName name="Horm.210.Visto.Aditivos">#REF!</definedName>
    <definedName name="Horm.280" localSheetId="0">#REF!</definedName>
    <definedName name="Horm.280">#REF!</definedName>
    <definedName name="Horm.Ind.100" localSheetId="0">#REF!</definedName>
    <definedName name="Horm.Ind.100">#REF!</definedName>
    <definedName name="Horm.Ind.140" localSheetId="0">#REF!</definedName>
    <definedName name="Horm.Ind.140">#REF!</definedName>
    <definedName name="Horm.Ind.140.Sin.Bomba">[34]Insumos!$E$35</definedName>
    <definedName name="Horm.Ind.160" localSheetId="0">#REF!</definedName>
    <definedName name="Horm.Ind.160">#REF!</definedName>
    <definedName name="Horm.Ind.180" localSheetId="0">#REF!</definedName>
    <definedName name="Horm.Ind.180">#REF!</definedName>
    <definedName name="Horm.Ind.180.Sin.Bomba">[34]Insumos!$E$37</definedName>
    <definedName name="Horm.Ind.210" localSheetId="0">#REF!</definedName>
    <definedName name="Horm.Ind.210">#REF!</definedName>
    <definedName name="Horm.Ind.210.Sin.Bomba">[34]Insumos!$E$39</definedName>
    <definedName name="Horm.Ind.240" localSheetId="0">#REF!</definedName>
    <definedName name="Horm.Ind.240">#REF!</definedName>
    <definedName name="Horm.Ind.250" localSheetId="0">#REF!</definedName>
    <definedName name="Horm.Ind.250">#REF!</definedName>
    <definedName name="Horm.Visto.Blanco.Aditivos" localSheetId="0">#REF!</definedName>
    <definedName name="Horm.Visto.Blanco.Aditivos">#REF!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140" localSheetId="0">#REF!</definedName>
    <definedName name="HORM_140">#REF!</definedName>
    <definedName name="HORM_180" localSheetId="0">#REF!</definedName>
    <definedName name="HORM_180">#REF!</definedName>
    <definedName name="HORM_210" localSheetId="0">#REF!</definedName>
    <definedName name="HORM_210">#REF!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24" localSheetId="0">#REF!</definedName>
    <definedName name="HORM124">#REF!</definedName>
    <definedName name="HORM124LIGADORA" localSheetId="0">#REF!</definedName>
    <definedName name="HORM124LIGADORA">#REF!</definedName>
    <definedName name="HORM124LIGAWINCHE" localSheetId="0">#REF!</definedName>
    <definedName name="HORM124LIGAWINCHE">#REF!</definedName>
    <definedName name="HORM135" localSheetId="0">#REF!</definedName>
    <definedName name="HORM135">#REF!</definedName>
    <definedName name="HORM135_MANUAL">'[54]HORM. Y MORTEROS.'!$H$212</definedName>
    <definedName name="HORM135LIGADORA" localSheetId="0">#REF!</definedName>
    <definedName name="HORM135LIGADORA">#REF!</definedName>
    <definedName name="HORM135LIGAWINCHE" localSheetId="0">#REF!</definedName>
    <definedName name="HORM135LIGAWINCHE">#REF!</definedName>
    <definedName name="HORM140" localSheetId="0">#REF!</definedName>
    <definedName name="HORM140">#REF!</definedName>
    <definedName name="HORM160" localSheetId="0">#REF!</definedName>
    <definedName name="HORM160">#REF!</definedName>
    <definedName name="HORM180" localSheetId="0">#REF!</definedName>
    <definedName name="HORM180">#REF!</definedName>
    <definedName name="HORM210" localSheetId="0">#REF!</definedName>
    <definedName name="HORM210">#REF!</definedName>
    <definedName name="HORM240" localSheetId="0">#REF!</definedName>
    <definedName name="HORM240">#REF!</definedName>
    <definedName name="HORM250" localSheetId="0">#REF!</definedName>
    <definedName name="HORM250">#REF!</definedName>
    <definedName name="HORM260" localSheetId="0">#REF!</definedName>
    <definedName name="HORM260">#REF!</definedName>
    <definedName name="HORM280" localSheetId="0">#REF!</definedName>
    <definedName name="HORM280">#REF!</definedName>
    <definedName name="HORM300" localSheetId="0">#REF!</definedName>
    <definedName name="HORM300">#REF!</definedName>
    <definedName name="HORM315" localSheetId="0">[71]Ana!#REF!</definedName>
    <definedName name="HORM315">[71]Ana!#REF!</definedName>
    <definedName name="HORM350" localSheetId="0">#REF!</definedName>
    <definedName name="HORM350">#REF!</definedName>
    <definedName name="HORM400" localSheetId="0">#REF!</definedName>
    <definedName name="HORM400">#REF!</definedName>
    <definedName name="HORMFROT" localSheetId="0">#REF!</definedName>
    <definedName name="HORMFROT">#REF!</definedName>
    <definedName name="HORMIGON_1_2_4__180KG_M2">'[26]Análisis grales'!$F$1116</definedName>
    <definedName name="HORMIGON_1_3_5_140KG_M2">'[26]Análisis grales'!$F$1108</definedName>
    <definedName name="Hormigón_210_kg_cm2_con_aditivos">'[30]LISTA DE PRECIO'!$C$10</definedName>
    <definedName name="HORMIGON_210KG_M2">'[26]Análisis grales'!$F$1134</definedName>
    <definedName name="HORMIGON_AN" localSheetId="0">#REF!</definedName>
    <definedName name="HORMIGON_AN">#REF!</definedName>
    <definedName name="HORMIGON_ANCLAJE_BIFURCACION_TUBERIA_ENTRADA_A_ESTACION_DE_BOMBEO">'[26]Análisis grales'!$G$5260</definedName>
    <definedName name="HORMIGON_ARMADO_EN_COLUMNAS_35X35_12Ø_3_4__3U.Ø3_8___15">'[26]Análisis grales'!$F$4913</definedName>
    <definedName name="HORMIGON_ARMADO_EN_COLUMNAS_50X50_12Ø_1_Ø3_8___10">'[26]Análisis grales'!$F$4900</definedName>
    <definedName name="HORMIGON_ARMADO_EN_COLUMNAS_70X70_48Ø_1_2_Ø3_8___10">'[26]Análisis grales'!$F$5166</definedName>
    <definedName name="Hormigon_Clase_A_en_Cabezales">'[26]Análisis grales'!$F$2341</definedName>
    <definedName name="Hormigon_Clase_A_en_Cajones_2X2X0.25">'[26]Análisis grales'!$F$2352</definedName>
    <definedName name="Hormigon_Columnas_Verja_0.20_X_0.30_Mts_2.454_Qq___M3">'[26]Análisis grales'!$F$1674</definedName>
    <definedName name="Hormigon_de_Planta_100_kg_cm2">[26]Insumos!$G$727</definedName>
    <definedName name="Hormigon_de_planta_140_kg_cm2">[26]Insumos!$G$312</definedName>
    <definedName name="Hormigon_de_Planta_180_kg_cm1">[26]Insumos!$G$313</definedName>
    <definedName name="Hormigon_de_Planta_210_kg_cm2">[26]Insumos!$G$314</definedName>
    <definedName name="Hormigon_de_Planta_240_kg_cm3">[26]Insumos!$G$315</definedName>
    <definedName name="Hormigon_de_Planta_280_kg_cm2">[26]Insumos!$G$316</definedName>
    <definedName name="Hormigon_de_Planta_80_kg_cm3">[26]Insumos!$G$726</definedName>
    <definedName name="Hormigon_en_Muros_y_Losas_de_Canal_de_Desague">'[26]Análisis grales'!$F$4032</definedName>
    <definedName name="HORMIGON_EN_PROTECCION_TUBERIA_EN_LECHO_DE_CAÑADA">'[26]Análisis grales'!$G$5221</definedName>
    <definedName name="Hormigon_en_Rampa_de_Escalera">'[26]Análisis grales'!$F$5082</definedName>
    <definedName name="Hormigon_en_Zapata_Rampa_de_Escalera">'[26]Análisis grales'!$F$5069</definedName>
    <definedName name="Hormigón_Industrial_210_Kg_cm2">[72]Insumos!$B$71:$D$71</definedName>
    <definedName name="Hormigón_Industrial_210_Kg_cm2_1">[72]Insumos!$B$71:$D$71</definedName>
    <definedName name="Hormigón_Industrial_210_Kg_cm2_2">[72]Insumos!$B$71:$D$71</definedName>
    <definedName name="Hormigón_Industrial_210_Kg_cm2_3">[72]Insumos!$B$71:$D$71</definedName>
    <definedName name="HORMIGON_SIMPLE__en_losa_de_fondo">'[26]Análisis grales'!$F$1124</definedName>
    <definedName name="Hormigon_Viga_Amarre_SNT__20x20__180_KG_CM2__4_DE_1_2___3_8__A_.20_grado_40__LIG.">'[26]Análisis grales'!$F$3981</definedName>
    <definedName name="HORMIGON_VIGAS_1Y_4Y_TECHO">'[26]Análisis grales'!$F$4963</definedName>
    <definedName name="HORMIGON_VIGAS_2Y_TECHO">'[26]Análisis grales'!$F$5029</definedName>
    <definedName name="HORMIGON_VIGAS_3Y_TECHO">'[26]Análisis grales'!$F$5042</definedName>
    <definedName name="HORMIGON_VIGAS_40X55_3Ø_1_y_4_3_4_EØ3_8___15_10">'[26]Análisis grales'!$F$4950</definedName>
    <definedName name="HORMIGON_VIGAS_V1__30X60_6_Ø_3_4__Y_2_3_8___EØ3_8___20_10">'[26]Análisis grales'!$F$4963</definedName>
    <definedName name="HORMIGON_VIGAS_V2__25X35_4_Ø_3_4____EØ3_8___20_10">'[26]Análisis grales'!$F$4976</definedName>
    <definedName name="HORMIGON_VIGAS_V3__30X60_5_Ø_3_4__Y_2_Ø_3_8___EØ3_8___20_10">'[26]Análisis grales'!$F$4989</definedName>
    <definedName name="HORMIGON_VIGAS_V4__25X35_4_Ø_3_4__Y_2_Ø_1_2___EØ3_8___20_10">'[26]Análisis grales'!$F$5002</definedName>
    <definedName name="HORMIGON_VIGAS_X_TECHO">'[26]Análisis grales'!$F$5055</definedName>
    <definedName name="hormigon1.3.5" localSheetId="0">#REF!</definedName>
    <definedName name="hormigon1.3.5">#REF!</definedName>
    <definedName name="HORMIGON100" localSheetId="0">#REF!</definedName>
    <definedName name="HORMIGON100">#REF!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HORMIGON210V" localSheetId="0">#REF!</definedName>
    <definedName name="HORMIGON210V">#REF!</definedName>
    <definedName name="HORMIGON210VSC" localSheetId="0">#REF!</definedName>
    <definedName name="HORMIGON210VSC">#REF!</definedName>
    <definedName name="HORMIGONARMADOGUARDARRUEDASYDEFENSASLATERALES_3">#N/A</definedName>
    <definedName name="HORMIGONARMADOLOSADEAPROCHE_3">#N/A</definedName>
    <definedName name="HORMIGONARMADOLOSADETABLERO_3">#N/A</definedName>
    <definedName name="HORMIGONARMADOVIGUETAS_3">#N/A</definedName>
    <definedName name="HORMINDUS" localSheetId="0">#REF!</definedName>
    <definedName name="HORMINDUS">#REF!</definedName>
    <definedName name="HS210_Manual">'[31]ANALISIS PLANTA'!$G$111</definedName>
    <definedName name="Hs280_Manual">'[31]ANALISIS PLANTA'!$G$1484</definedName>
    <definedName name="htyrt" localSheetId="0" hidden="1">'[11]ANALISIS STO DGO'!#REF!</definedName>
    <definedName name="htyrt" hidden="1">'[11]ANALISIS STO DGO'!#REF!</definedName>
    <definedName name="HuellaMarmol" localSheetId="0">#REF!</definedName>
    <definedName name="HuellaMarmol">#REF!</definedName>
    <definedName name="hwinche" localSheetId="0">#REF!</definedName>
    <definedName name="hwinche">#REF!</definedName>
    <definedName name="i" localSheetId="0">[32]INS!#REF!</definedName>
    <definedName name="i">[32]INS!#REF!</definedName>
    <definedName name="Iguala_Medica_periodica">[26]Insumos!$G$634</definedName>
    <definedName name="ijfdlkh" localSheetId="0" hidden="1">'[11]ANALISIS STO DGO'!#REF!</definedName>
    <definedName name="ijfdlkh" hidden="1">'[11]ANALISIS STO DGO'!#REF!</definedName>
    <definedName name="iliukk" localSheetId="0" hidden="1">'[11]ANALISIS STO DGO'!#REF!</definedName>
    <definedName name="iliukk" hidden="1">'[11]ANALISIS STO DGO'!#REF!</definedName>
    <definedName name="ilma" localSheetId="0">[35]M.O.!#REF!</definedName>
    <definedName name="ilma">[35]M.O.!#REF!</definedName>
    <definedName name="ilsa" localSheetId="0" hidden="1">'[11]ANALISIS STO DGO'!#REF!</definedName>
    <definedName name="ilsa" hidden="1">'[11]ANALISIS STO DGO'!#REF!</definedName>
    <definedName name="imocolocjuntas">[68]INSUMOS!$F$261</definedName>
    <definedName name="Impermeabilizante">[34]Insumos!$E$48</definedName>
    <definedName name="Impermeabilizante.Fibra.Vidrio.Siliconizer" localSheetId="0">#REF!</definedName>
    <definedName name="Impermeabilizante.Fibra.Vidrio.Siliconizer">#REF!</definedName>
    <definedName name="impermeabilizante.impertecho" localSheetId="0">#REF!</definedName>
    <definedName name="impermeabilizante.impertecho">#REF!</definedName>
    <definedName name="Impermeabilizante_de_Lona_asfaltica_4kg__3mm">'[26]Análisis grales'!$F$4235</definedName>
    <definedName name="IMPERMEABILIZANTES" localSheetId="0">#REF!</definedName>
    <definedName name="IMPERMEABILIZANTES">#REF!</definedName>
    <definedName name="IMPEST" localSheetId="0">#REF!</definedName>
    <definedName name="IMPEST">#REF!</definedName>
    <definedName name="impresion_2" localSheetId="0">[73]Directos!#REF!</definedName>
    <definedName name="impresion_2">[73]Directos!#REF!</definedName>
    <definedName name="IMPREV" localSheetId="0">#REF!</definedName>
    <definedName name="IMPREV">#REF!</definedName>
    <definedName name="IMPREVISTO" localSheetId="0">#REF!</definedName>
    <definedName name="IMPREVISTO">#REF!</definedName>
    <definedName name="Imprimir_área_IM">[2]PRESUPUESTO!$A$1763:$L$1796</definedName>
    <definedName name="Imprimir_área_IM_6" localSheetId="0">#REF!</definedName>
    <definedName name="Imprimir_área_IM_6">#REF!</definedName>
    <definedName name="Incidencia_de_Transporte_interno_de_compactador_manual">'[26]Análisis grales'!$F$680</definedName>
    <definedName name="INCREM" localSheetId="0">#REF!</definedName>
    <definedName name="INCREM">#REF!</definedName>
    <definedName name="INCREMENTO" localSheetId="0">#REF!</definedName>
    <definedName name="INCREMENTO">#REF!</definedName>
    <definedName name="INCREMENTO_GRAL" localSheetId="0">#REF!</definedName>
    <definedName name="INCREMENTO_GRAL">#REF!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DIRECTOS" localSheetId="0">#REF!</definedName>
    <definedName name="INDIRECTOS">#REF!</definedName>
    <definedName name="ingeniera">[40]M.O.!$C$10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OALARBCO" localSheetId="0">#REF!</definedName>
    <definedName name="INOALARBCO">#REF!</definedName>
    <definedName name="INOALARCOL" localSheetId="0">#REF!</definedName>
    <definedName name="INOALARCOL">#REF!</definedName>
    <definedName name="INOBCOSER" localSheetId="0">#REF!</definedName>
    <definedName name="INOBCOSER">#REF!</definedName>
    <definedName name="INOBCOTAPASER" localSheetId="0">#REF!</definedName>
    <definedName name="INOBCOTAPASER">#REF!</definedName>
    <definedName name="inodoro" localSheetId="0">#REF!</definedName>
    <definedName name="inodoro">#REF!</definedName>
    <definedName name="Inodoro.Royal.Alargado" localSheetId="0">#REF!</definedName>
    <definedName name="Inodoro.Royal.Alargado">#REF!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odoro_ROYAL_Blanco">[26]Insumos!$G$356</definedName>
    <definedName name="Inodoro_TAINO">[26]Insumos!$G$357</definedName>
    <definedName name="inodorosimplex" localSheetId="0">[12]insumo!#REF!</definedName>
    <definedName name="inodorosimplex">[12]insumo!#REF!</definedName>
    <definedName name="INS_HORMIGON_124">[74]HORM_MOR!$A$7:$D$7</definedName>
    <definedName name="INST.ELECTRICA.EXTERIOR" localSheetId="0">#REF!</definedName>
    <definedName name="INST.ELECTRICA.EXTERIOR">#REF!</definedName>
    <definedName name="Inst.Sanitaria.1erN" localSheetId="0">#REF!</definedName>
    <definedName name="Inst.Sanitaria.1erN">#REF!</definedName>
    <definedName name="Inst.Sanitaria.1erN." localSheetId="0">#REF!</definedName>
    <definedName name="Inst.Sanitaria.1erN.">#REF!</definedName>
    <definedName name="Inst.Sanitaria.2do.3ery4toN" localSheetId="0">#REF!</definedName>
    <definedName name="Inst.Sanitaria.2do.3ery4toN">#REF!</definedName>
    <definedName name="Inst.sanitaria3er.4toy5toN" localSheetId="0">#REF!</definedName>
    <definedName name="Inst.sanitaria3er.4toy5toN">#REF!</definedName>
    <definedName name="instalacion.electrica.principal">[34]Resumen!$D$23</definedName>
    <definedName name="Instalacion.sanitaria.Entrepiso" localSheetId="0">#REF!</definedName>
    <definedName name="Instalacion.sanitaria.Entrepiso">#REF!</definedName>
    <definedName name="Instalacion_alambre_de_puas_verja">'[26]Análisis grales'!$F$558</definedName>
    <definedName name="Instalacion_de_postes_de_madera_verja_alambre_de_puas">'[26]Análisis grales'!$F$549</definedName>
    <definedName name="Instalacion_de_Tuberias_PVC_de_6_Pulgadas__Drenaje_Interior">'[26]Análisis grales'!$F$3391</definedName>
    <definedName name="Instalacion_de_Tuberias_PVC_de_8_Pulgadas__Alc_Pluvial_y_Sanitario">'[26]Análisis grales'!$F$3406</definedName>
    <definedName name="Instalacion_de_Ventilaciones">'[26]Análisis grales'!$F$13</definedName>
    <definedName name="Instalacion_molde_de_muro_HA_Convencional">'[26]Análisis grales'!$F$112</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SUMOS" localSheetId="0">#REF!</definedName>
    <definedName name="INSUMOS">#REF!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_suministro">[26]Insumos!$G$230</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INTERRUPTOR3VIAS" localSheetId="0">#REF!</definedName>
    <definedName name="INTERRUPTOR3VIAS">#REF!</definedName>
    <definedName name="INTERRUPTOR4VIAS" localSheetId="0">#REF!</definedName>
    <definedName name="INTERRUPTOR4VIAS">#REF!</definedName>
    <definedName name="INTERRUPTORDOBLE" localSheetId="0">#REF!</definedName>
    <definedName name="INTERRUPTORDOBLE">#REF!</definedName>
    <definedName name="INTERRUPTORPILOTO" localSheetId="0">#REF!</definedName>
    <definedName name="INTERRUPTORPILOTO">#REF!</definedName>
    <definedName name="INTERRUPTORSENCILLO" localSheetId="0">#REF!</definedName>
    <definedName name="INTERRUPTORSENCILLO">#REF!</definedName>
    <definedName name="INTERRUPTORTRIPLE" localSheetId="0">#REF!</definedName>
    <definedName name="INTERRUPTORTRIPLE">#REF!</definedName>
    <definedName name="Inversor_Trace_2.5_K_Modelo_us_2524_Trace">[26]Insumos!$G$731</definedName>
    <definedName name="ITBIS">[75]Insumos!$G$2</definedName>
    <definedName name="ITBS" localSheetId="0">#REF!</definedName>
    <definedName name="ITBS">#REF!</definedName>
    <definedName name="Izado_de_Tabletas_3">#N/A</definedName>
    <definedName name="IZAJE_3">"$#REF!.$#REF!$#REF!"</definedName>
    <definedName name="Izaje_de_Vigas_Postensadas_3">#N/A</definedName>
    <definedName name="J" localSheetId="0">#REF!</definedName>
    <definedName name="J">#REF!</definedName>
    <definedName name="Jamba.caoba" localSheetId="0">#REF!</definedName>
    <definedName name="Jamba.caoba">#REF!</definedName>
    <definedName name="jfuoe" localSheetId="0" hidden="1">'[11]ANALISIS STO DGO'!#REF!</definedName>
    <definedName name="jfuoe" hidden="1">'[11]ANALISIS STO DGO'!#REF!</definedName>
    <definedName name="jgklgjh" localSheetId="0" hidden="1">'[11]ANALISIS STO DGO'!#REF!</definedName>
    <definedName name="jgklgjh" hidden="1">'[11]ANALISIS STO DGO'!#REF!</definedName>
    <definedName name="jhjhj" localSheetId="0" hidden="1">'[11]ANALISIS STO DGO'!#REF!</definedName>
    <definedName name="jhjhj" hidden="1">'[11]ANALISIS STO DGO'!#REF!</definedName>
    <definedName name="jhkl" localSheetId="0" hidden="1">'[11]ANALISIS STO DGO'!#REF!</definedName>
    <definedName name="jhkl" hidden="1">'[11]ANALISIS STO DGO'!#REF!</definedName>
    <definedName name="jiro" localSheetId="0" hidden="1">'[11]ANALISIS STO DGO'!#REF!</definedName>
    <definedName name="jiro" hidden="1">'[11]ANALISIS STO DGO'!#REF!</definedName>
    <definedName name="JOEL" localSheetId="0">#REF!</definedName>
    <definedName name="JOEL">#REF!</definedName>
    <definedName name="Jornal_ayudante_AY">[26]Insumos!$G$11</definedName>
    <definedName name="Jornal_Maestro_de_Area_MA">[26]Insumos!$G$15</definedName>
    <definedName name="Jornal_oper.1ra_categoria__OP1">[76]insumos!$D$8</definedName>
    <definedName name="Jornal_oper_1ra_categoria_OP1">[26]Insumos!$G$14</definedName>
    <definedName name="Jornal_oper_2da_categoria_OP2">[26]Insumos!$G$13</definedName>
    <definedName name="Jornal_oper_3ra_terminador_OP3">[26]Insumos!$G$12</definedName>
    <definedName name="JORNAL_peon_TNC">[26]Insumos!$G$9</definedName>
    <definedName name="Jornal_tecnico_calificado_TC">[26]Insumos!$G$10</definedName>
    <definedName name="jrtjrdt" localSheetId="0" hidden="1">'[11]ANALISIS STO DGO'!#REF!</definedName>
    <definedName name="jrtjrdt" hidden="1">'[11]ANALISIS STO DGO'!#REF!</definedName>
    <definedName name="junta.water.stop">[59]Análisis!$D$1570</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e_cera">[26]Insumos!$G$66</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[55]INSU!$D$231</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18__criolla">[26]Insumos!$G$121</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[55]INSU!$D$234</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JUNTACERA" localSheetId="0">#REF!</definedName>
    <definedName name="JUNTACERA">#REF!</definedName>
    <definedName name="k" localSheetId="0">[35]M.O.!#REF!</definedName>
    <definedName name="k">[35]M.O.!#REF!</definedName>
    <definedName name="Kerosene">[26]Insumos!$G$552</definedName>
    <definedName name="Key" localSheetId="0" hidden="1">'[13]ANALISIS STO DGO'!#REF!</definedName>
    <definedName name="Key" hidden="1">'[13]ANALISIS STO DGO'!#REF!</definedName>
    <definedName name="Kit_Adaptador_para_carretas">[26]Insumos!$G$613</definedName>
    <definedName name="kjkjhkh" localSheetId="0" hidden="1">'[11]ANALISIS STO DGO'!#REF!</definedName>
    <definedName name="kjkjhkh" hidden="1">'[11]ANALISIS STO DGO'!#REF!</definedName>
    <definedName name="kkjgh" localSheetId="0" hidden="1">'[11]ANALISIS STO DGO'!#REF!</definedName>
    <definedName name="kkjgh" hidden="1">'[11]ANALISIS STO DGO'!#REF!</definedName>
    <definedName name="kl" localSheetId="0">#REF!</definedName>
    <definedName name="kl">#REF!</definedName>
    <definedName name="Kurt" localSheetId="0">#REF!</definedName>
    <definedName name="Kurt">#REF!</definedName>
    <definedName name="l" localSheetId="0" hidden="1">'[13]ANALISIS STO DGO'!#REF!</definedName>
    <definedName name="l" hidden="1">'[13]ANALISIS STO DGO'!#REF!</definedName>
    <definedName name="L_1" localSheetId="0">#REF!</definedName>
    <definedName name="L_1">#REF!</definedName>
    <definedName name="L_2" localSheetId="0">#REF!</definedName>
    <definedName name="L_2">#REF!</definedName>
    <definedName name="L_5" localSheetId="0">#REF!</definedName>
    <definedName name="L_5">#REF!</definedName>
    <definedName name="LABORATORIO" localSheetId="0">#REF!</definedName>
    <definedName name="LABORATORIO">#REF!</definedName>
    <definedName name="Ladrillos.2x4x8pulg.">[34]Insumos!$E$112</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drillos_de_HS__2x4x8">'[26]Análisis grales'!$F$223</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 localSheetId="0">#REF!</definedName>
    <definedName name="LAMPARAS">#REF!</definedName>
    <definedName name="LAMPARAS_DE_1500W_220V">[43]INSU!$B$41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TEX" localSheetId="0">#REF!</definedName>
    <definedName name="LATEX">#REF!</definedName>
    <definedName name="Lav.American.Standar.Saona" localSheetId="0">#REF!</definedName>
    <definedName name="Lav.American.Standar.Saona">#REF!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DEROS" localSheetId="0">#REF!</definedName>
    <definedName name="LAVADEROS">#REF!</definedName>
    <definedName name="LAVADEROSENCILLO" localSheetId="0">[12]insumo!#REF!</definedName>
    <definedName name="LAVADEROSENCILLO">[12]insumo!#REF!</definedName>
    <definedName name="Lavado.Marmol" localSheetId="0">#REF!</definedName>
    <definedName name="Lavado.Marmol">#REF!</definedName>
    <definedName name="lavamano.rondalyn" localSheetId="0">#REF!</definedName>
    <definedName name="lavamano.rondalyn">#REF!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avamanos_Royal_Blanco">[26]Insumos!$G$125</definedName>
    <definedName name="Lavamanos_tipo_simplex">[26]Insumos!$G$203</definedName>
    <definedName name="LAVGRA1BCO" localSheetId="0">#REF!</definedName>
    <definedName name="LAVGRA1BCO">#REF!</definedName>
    <definedName name="LAVGRA2BCO" localSheetId="0">#REF!</definedName>
    <definedName name="LAVGRA2BCO">#REF!</definedName>
    <definedName name="LAVM1917BCO" localSheetId="0">#REF!</definedName>
    <definedName name="LAVM1917BCO">#REF!</definedName>
    <definedName name="LAVM1917COL" localSheetId="0">#REF!</definedName>
    <definedName name="LAVM1917COL">#REF!</definedName>
    <definedName name="LAVMOVABCO" localSheetId="0">#REF!</definedName>
    <definedName name="LAVMOVABCO">#REF!</definedName>
    <definedName name="LAVMOVACOL" localSheetId="0">#REF!</definedName>
    <definedName name="LAVMOVACOL">#REF!</definedName>
    <definedName name="LAVMSERBCO" localSheetId="0">#REF!</definedName>
    <definedName name="LAVMSERBCO">#REF!</definedName>
    <definedName name="lb" localSheetId="0" hidden="1">#REF!</definedName>
    <definedName name="lb" hidden="1">#REF!</definedName>
    <definedName name="Lentes_de_Seguridad">[26]Insumos!$G$606</definedName>
    <definedName name="Lentes_de_Seguridad_Claros">[26]Insumos!$G$627</definedName>
    <definedName name="Letrero_de_obra">[26]Insumos!$G$40</definedName>
    <definedName name="Letrero_en_vinil_PARE_y_SIGA">[26]Insumos!$G$626</definedName>
    <definedName name="Liga_y_Vac_manual" localSheetId="0">#REF!</definedName>
    <definedName name="Liga_y_Vac_manual">#REF!</definedName>
    <definedName name="Liga_y_Vac_Trompo" localSheetId="0">#REF!</definedName>
    <definedName name="Liga_y_Vac_Trompo">#REF!</definedName>
    <definedName name="Ligado__Llenado__Cocido_y_Colocacion_de_Saco">'[26]Análisis grales'!$G$5239</definedName>
    <definedName name="ligado_vaciado">'[31]ANALISIS PLANTA'!$G$92</definedName>
    <definedName name="Ligado_y_vaciado_3">#N/A</definedName>
    <definedName name="Ligado_y_Vaciado_a_Mano">[29]Insumos!$B$136:$D$136</definedName>
    <definedName name="Ligado_y_Vaciado_de_Vigas__columnas_y_Losas">'[26]Análisis grales'!$F$1644</definedName>
    <definedName name="Ligado_y_Vaciado_de_Zapata">'[26]Análisis grales'!$F$577</definedName>
    <definedName name="Ligadora_de_1_funda_3">#N/A</definedName>
    <definedName name="Ligadora_de_2_funda_3">#N/A</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GALIGA" localSheetId="0">#REF!</definedName>
    <definedName name="LIGALIGA">#REF!</definedName>
    <definedName name="ligawinche" localSheetId="0">#REF!</definedName>
    <definedName name="ligawinche">#REF!</definedName>
    <definedName name="Lija_de_agua">[26]Insumos!$G$400</definedName>
    <definedName name="Limpieza" localSheetId="0">#REF!</definedName>
    <definedName name="Limpieza">#REF!</definedName>
    <definedName name="Limpieza__desmonte__destronque__Area_tipo_A">'[26]Análisis grales'!$F$2160</definedName>
    <definedName name="Limpieza__desmonte__destronque__Area_tipo_A___en_Carretera_HM_SDLM_Enero_2018">'[26]Análisis grales'!$F$3831</definedName>
    <definedName name="Limpieza__desmonte__destronque__Area_tipo_B">'[26]Análisis grales'!$F$3436</definedName>
    <definedName name="Limpieza_a_Mano_de_Alcantarillas">'[26]Análisis grales'!$F$2330</definedName>
    <definedName name="Limpieza_Final">'[26]Análisis grales'!$F$4446</definedName>
    <definedName name="Limpieza_y_acondicionamiento_de_terreno_inc._Bote">'[26]Análisis grales'!$F$4597</definedName>
    <definedName name="Limpieza_y_extraccion__de_sedimentos_de_obra_de_captación">'[26]Análisis grales'!$F$4680</definedName>
    <definedName name="Limpieza_y_replanteo">'[26]Análisis grales'!$F$1908</definedName>
    <definedName name="LIMPTUBOCPVC14" localSheetId="0">#REF!</definedName>
    <definedName name="LIMPTUBOCPVC14">#REF!</definedName>
    <definedName name="LIMPTUBOCPVCPINTA" localSheetId="0">#REF!</definedName>
    <definedName name="LIMPTUBOCPVCPINTA">#REF!</definedName>
    <definedName name="LINE" localSheetId="0" hidden="1">'[13]ANALISIS STO DGO'!#REF!</definedName>
    <definedName name="LINE" hidden="1">'[13]ANALISIS STO DGO'!#REF!</definedName>
    <definedName name="Linea.Conex.Acueducto" localSheetId="0">#REF!</definedName>
    <definedName name="Linea.Conex.Acueducto">#REF!</definedName>
    <definedName name="linea.impulsion.drenaje.sanitario">[34]Resumen!$D$29</definedName>
    <definedName name="Linea_Amarilla_Continua">[26]Insumos!$G$584</definedName>
    <definedName name="Linea_Blanca_Intermedia">[26]Insumos!$G$585</definedName>
    <definedName name="Linea_Blanca_Sencilla">[26]Insumos!$G$583</definedName>
    <definedName name="LINEA_DE_CONDUC">#N/A</definedName>
    <definedName name="LINEA_DE_CONDUC_6">NA()</definedName>
    <definedName name="Linea_de_Pare">[26]Insumos!$G$594</definedName>
    <definedName name="Linea_de_vida_sencilla">[26]Insumos!$G$617</definedName>
    <definedName name="lineout" localSheetId="0" hidden="1">'[13]ANALISIS STO DGO'!#REF!</definedName>
    <definedName name="lineout" hidden="1">'[13]ANALISIS STO DGO'!#REF!</definedName>
    <definedName name="lios" localSheetId="0" hidden="1">'[11]ANALISIS STO DGO'!#REF!</definedName>
    <definedName name="lios" hidden="1">'[11]ANALISIS STO DGO'!#REF!</definedName>
    <definedName name="lipo" localSheetId="0" hidden="1">'[11]ANALISIS STO DGO'!#REF!</definedName>
    <definedName name="lipo" hidden="1">'[11]ANALISIS STO DGO'!#REF!</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Niquel_Angular_de_Q_3_8">[26]Insumos!$G$369</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eacondicionamientohinca_3">#N/A</definedName>
    <definedName name="LLAVEANGULAR" localSheetId="0">#REF!</definedName>
    <definedName name="LLAVEANGULAR">#REF!</definedName>
    <definedName name="LLAVEEMPOTRAR12" localSheetId="0">#REF!</definedName>
    <definedName name="LLAVEEMPOTRAR12">#REF!</definedName>
    <definedName name="llaveizajevigaspostensadas_3">#N/A</definedName>
    <definedName name="llaveligadoyvaciado_3">#N/A</definedName>
    <definedName name="llavemadera_3">#N/A</definedName>
    <definedName name="llavemanejocemento_3">#N/A</definedName>
    <definedName name="llavemanejopilotes_3">#N/A</definedName>
    <definedName name="llavemoacero_3">#N/A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_3">#N/A</definedName>
    <definedName name="LLAVIN" localSheetId="0">#REF!</definedName>
    <definedName name="LLAVIN">#REF!</definedName>
    <definedName name="Llavin_con_Seguro_y_LLave">[26]Insumos!$G$334</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AVINCOR" localSheetId="0">#REF!</definedName>
    <definedName name="LLAVINCOR">#REF!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lenado_de_Huecos_de_bloques_a_20_cm">'[26]Análisis grales'!$F$627</definedName>
    <definedName name="LMEMBAJADOR" localSheetId="0">[12]insumo!#REF!</definedName>
    <definedName name="LMEMBAJADOR">[12]insumo!#REF!</definedName>
    <definedName name="LOBBY" localSheetId="0">#REF!</definedName>
    <definedName name="LOBBY">#REF!</definedName>
    <definedName name="Lobby.Col.C1" localSheetId="0">[37]Análisis!#REF!</definedName>
    <definedName name="Lobby.Col.C1">[37]Análisis!#REF!</definedName>
    <definedName name="Lobby.Col.C2" localSheetId="0">[37]Análisis!#REF!</definedName>
    <definedName name="Lobby.Col.C2">[37]Análisis!#REF!</definedName>
    <definedName name="Lobby.Col.C3" localSheetId="0">[37]Análisis!#REF!</definedName>
    <definedName name="Lobby.Col.C3">[37]Análisis!#REF!</definedName>
    <definedName name="Lobby.Col.C4" localSheetId="0">[37]Análisis!#REF!</definedName>
    <definedName name="Lobby.Col.C4">[37]Análisis!#REF!</definedName>
    <definedName name="Lobby.losa.estrepiso" localSheetId="0">[37]Análisis!#REF!</definedName>
    <definedName name="Lobby.losa.estrepiso">[37]Análisis!#REF!</definedName>
    <definedName name="Lobby.Viga.V1" localSheetId="0">[37]Análisis!#REF!</definedName>
    <definedName name="Lobby.Viga.V1">[37]Análisis!#REF!</definedName>
    <definedName name="Lobby.Viga.V10" localSheetId="0">[37]Análisis!#REF!</definedName>
    <definedName name="Lobby.Viga.V10">[37]Análisis!#REF!</definedName>
    <definedName name="Lobby.Viga.V11" localSheetId="0">[37]Análisis!#REF!</definedName>
    <definedName name="Lobby.Viga.V11">[37]Análisis!#REF!</definedName>
    <definedName name="Lobby.Viga.V1A" localSheetId="0">[37]Análisis!#REF!</definedName>
    <definedName name="Lobby.Viga.V1A">[37]Análisis!#REF!</definedName>
    <definedName name="Lobby.Viga.V2." localSheetId="0">[37]Análisis!#REF!</definedName>
    <definedName name="Lobby.Viga.V2.">[37]Análisis!#REF!</definedName>
    <definedName name="Lobby.Viga.V3" localSheetId="0">[37]Análisis!#REF!</definedName>
    <definedName name="Lobby.Viga.V3">[37]Análisis!#REF!</definedName>
    <definedName name="Lobby.viga.V4" localSheetId="0">[37]Análisis!#REF!</definedName>
    <definedName name="Lobby.viga.V4">[37]Análisis!#REF!</definedName>
    <definedName name="Lobby.Viga.V4A" localSheetId="0">[37]Análisis!#REF!</definedName>
    <definedName name="Lobby.Viga.V4A">[37]Análisis!#REF!</definedName>
    <definedName name="Lobby.Viga.V6" localSheetId="0">[37]Análisis!#REF!</definedName>
    <definedName name="Lobby.Viga.V6">[37]Análisis!#REF!</definedName>
    <definedName name="Lobby.Viga.V7" localSheetId="0">[37]Análisis!#REF!</definedName>
    <definedName name="Lobby.Viga.V7">[37]Análisis!#REF!</definedName>
    <definedName name="Lobby.Viga.V8" localSheetId="0">[37]Análisis!#REF!</definedName>
    <definedName name="Lobby.Viga.V8">[37]Análisis!#REF!</definedName>
    <definedName name="Lobby.Viga.V9" localSheetId="0">[37]Análisis!#REF!</definedName>
    <definedName name="Lobby.Viga.V9">[37]Análisis!#REF!</definedName>
    <definedName name="Lobby.Viga.V9A" localSheetId="0">[37]Análisis!#REF!</definedName>
    <definedName name="Lobby.Viga.V9A">[37]Análisis!#REF!</definedName>
    <definedName name="Lobby.Zap.Zc1" localSheetId="0">[37]Análisis!#REF!</definedName>
    <definedName name="Lobby.Zap.Zc1">[37]Análisis!#REF!</definedName>
    <definedName name="Lobby.Zap.Zc2" localSheetId="0">[37]Análisis!#REF!</definedName>
    <definedName name="Lobby.Zap.Zc2">[37]Análisis!#REF!</definedName>
    <definedName name="Lobby.Zap.Zc3" localSheetId="0">[37]Análisis!#REF!</definedName>
    <definedName name="Lobby.Zap.Zc3">[37]Análisis!#REF!</definedName>
    <definedName name="Lobby.Zap.Zc4" localSheetId="0">[37]Análisis!#REF!</definedName>
    <definedName name="Lobby.Zap.Zc4">[37]Análisis!#REF!</definedName>
    <definedName name="Lobby.Zap.Zc9" localSheetId="0">[37]Análisis!#REF!</definedName>
    <definedName name="Lobby.Zap.Zc9">[37]Análisis!#REF!</definedName>
    <definedName name="Lona_plastica_10_x12___11m2">[26]Insumos!$G$269</definedName>
    <definedName name="lor" localSheetId="0" hidden="1">'[11]ANALISIS STO DGO'!#REF!</definedName>
    <definedName name="lor" hidden="1">'[11]ANALISIS STO DGO'!#REF!</definedName>
    <definedName name="Losa.1er.Entrepiso.Villas" localSheetId="0">#REF!</definedName>
    <definedName name="Losa.1er.Entrepiso.Villas">#REF!</definedName>
    <definedName name="Losa.1erN" localSheetId="0">#REF!</definedName>
    <definedName name="Losa.1erN">#REF!</definedName>
    <definedName name="Losa.1erN.Mod.I" localSheetId="0">#REF!</definedName>
    <definedName name="Losa.1erN.Mod.I">#REF!</definedName>
    <definedName name="Losa.2do.Entrepiso.Villas" localSheetId="0">#REF!</definedName>
    <definedName name="Losa.2do.Entrepiso.Villas">#REF!</definedName>
    <definedName name="Losa.2doN" localSheetId="0">#REF!</definedName>
    <definedName name="Losa.2doN">#REF!</definedName>
    <definedName name="Losa.2doN.Mod.I" localSheetId="0">#REF!</definedName>
    <definedName name="Losa.2doN.Mod.I">#REF!</definedName>
    <definedName name="Losa.3erN" localSheetId="0">#REF!</definedName>
    <definedName name="Losa.3erN">#REF!</definedName>
    <definedName name="Losa.3erN.Mod.I" localSheetId="0">#REF!</definedName>
    <definedName name="Losa.3erN.Mod.I">#REF!</definedName>
    <definedName name="Losa.4toN.Mod.I" localSheetId="0">#REF!</definedName>
    <definedName name="Losa.4toN.Mod.I">#REF!</definedName>
    <definedName name="Losa.Aligerada" localSheetId="0">#REF!</definedName>
    <definedName name="Losa.Aligerada">#REF!</definedName>
    <definedName name="losa.Cierre.Columnas.Villas" localSheetId="0">#REF!</definedName>
    <definedName name="losa.Cierre.Columnas.Villas">#REF!</definedName>
    <definedName name="Losa.Cierre.encimeras.Villas" localSheetId="0">#REF!</definedName>
    <definedName name="Losa.Cierre.encimeras.Villas">#REF!</definedName>
    <definedName name="losa.de.piso.10cm.m2">[57]Análisis!$D$242</definedName>
    <definedName name="losa.edif.Oficinas" localSheetId="0">#REF!</definedName>
    <definedName name="losa.edif.Oficinas">#REF!</definedName>
    <definedName name="losa.edif.parqueo" localSheetId="0">#REF!</definedName>
    <definedName name="losa.edif.parqueo">#REF!</definedName>
    <definedName name="losa.entrepiso.villas" localSheetId="0">#REF!</definedName>
    <definedName name="losa.entrepiso.villas">#REF!</definedName>
    <definedName name="Losa.Fondo">[34]Análisis!$D$241</definedName>
    <definedName name="losa.fundacion.15cm" localSheetId="0">#REF!</definedName>
    <definedName name="losa.fundacion.15cm">#REF!</definedName>
    <definedName name="losa.fundacion.20cm">[57]Análisis!$D$503</definedName>
    <definedName name="Losa.Horm.Arm.Administracion" localSheetId="0">#REF!</definedName>
    <definedName name="Losa.Horm.Arm.Administracion">#REF!</definedName>
    <definedName name="Losa.Horm.Arm.Piso.Estanque" localSheetId="0">#REF!</definedName>
    <definedName name="Losa.Horm.Arm.Piso.Estanque">#REF!</definedName>
    <definedName name="Losa.horm.Visto.Area.Noble" localSheetId="0">#REF!</definedName>
    <definedName name="Losa.horm.Visto.Area.Noble">#REF!</definedName>
    <definedName name="Losa.Horm.Visto.Comedor" localSheetId="0">#REF!</definedName>
    <definedName name="Losa.Horm.Visto.Comedor">#REF!</definedName>
    <definedName name="Losa.Horm.Visto.Espectaculos" localSheetId="0">#REF!</definedName>
    <definedName name="Losa.Horm.Visto.Espectaculos">#REF!</definedName>
    <definedName name="Losa.Maciza.12cm.3.8a25AD" localSheetId="0">#REF!</definedName>
    <definedName name="Losa.Maciza.12cm.3.8a25AD">#REF!</definedName>
    <definedName name="Losa.Piso.0.08">[34]Análisis!$D$274</definedName>
    <definedName name="Losa.Piso.10cm" localSheetId="0">#REF!</definedName>
    <definedName name="Losa.Piso.10cm">#REF!</definedName>
    <definedName name="Losa.Piso.15cm.Cocina" localSheetId="0">#REF!</definedName>
    <definedName name="Losa.Piso.15cm.Cocina">#REF!</definedName>
    <definedName name="Losa.piso.8cm">[49]Análisis!$N$439</definedName>
    <definedName name="Losa.plana.12cm" localSheetId="0">[37]Análisis!#REF!</definedName>
    <definedName name="Losa.plana.12cm">[37]Análisis!#REF!</definedName>
    <definedName name="losa.plasbau.panel10.8" localSheetId="0">#REF!</definedName>
    <definedName name="losa.plasbau.panel10.8">#REF!</definedName>
    <definedName name="losa.plasbau.panel10.8.sin.malla" localSheetId="0">#REF!</definedName>
    <definedName name="losa.plasbau.panel10.8.sin.malla">#REF!</definedName>
    <definedName name="losa.plasbau.panel10.8.sin.malla.en.techo.incl" localSheetId="0">#REF!</definedName>
    <definedName name="losa.plasbau.panel10.8.sin.malla.en.techo.incl">#REF!</definedName>
    <definedName name="losa.plasbau.panel14.4" localSheetId="0">#REF!</definedName>
    <definedName name="losa.plasbau.panel14.4">#REF!</definedName>
    <definedName name="losa.plasbau.panel14.4sin.malla" localSheetId="0">#REF!</definedName>
    <definedName name="losa.plasbau.panel14.4sin.malla">#REF!</definedName>
    <definedName name="Losa.techo.Cocina" localSheetId="0">#REF!</definedName>
    <definedName name="Losa.techo.Cocina">#REF!</definedName>
    <definedName name="Losa.techo.Inclinada">[34]Análisis!$D$256</definedName>
    <definedName name="losa.techo.Villa" localSheetId="0">#REF!</definedName>
    <definedName name="losa.techo.Villa">#REF!</definedName>
    <definedName name="Losa.Techo.Villas" localSheetId="0">#REF!</definedName>
    <definedName name="Losa.Techo.Villas">#REF!</definedName>
    <definedName name="losa.vuelo" localSheetId="0">#REF!</definedName>
    <definedName name="losa.vuelo">#REF!</definedName>
    <definedName name="LOSA_20">'[26]CUANTIA ELEM. EST.'!$J$99</definedName>
    <definedName name="Losa_Aproximacion___1_2¨_a_0.08_AD__DC">'[26]Análisis grales'!$F$5281</definedName>
    <definedName name="Losa_de_Fondo__H_0.15_2_8¨_a_0.20_AD">'[26]Análisis grales'!$F$1142</definedName>
    <definedName name="Losa_entrepiso__H_0.20_1_2__a_0.20_AD__AC___ADIC._1_2__A_1.00_Ci.">'[26]Análisis grales'!$F$4938</definedName>
    <definedName name="Losa_superior__H_0.13_2_8¨_a_0.20_AD">'[26]Análisis grales'!$F$1151</definedName>
    <definedName name="Losa_superior__H_0.15_2_8¨_a_0.20_AD">'[26]Análisis grales'!$F$4926</definedName>
    <definedName name="LOSA12" localSheetId="0">#REF!</definedName>
    <definedName name="LOSA12">#REF!</definedName>
    <definedName name="LOSA12_6" localSheetId="0">#REF!</definedName>
    <definedName name="LOSA12_6">#REF!</definedName>
    <definedName name="Losa1erN.Mod.II" localSheetId="0">#REF!</definedName>
    <definedName name="Losa1erN.Mod.II">#REF!</definedName>
    <definedName name="LOSA20" localSheetId="0">#REF!</definedName>
    <definedName name="LOSA20">#REF!</definedName>
    <definedName name="LOSA20_6" localSheetId="0">#REF!</definedName>
    <definedName name="LOSA20_6">#REF!</definedName>
    <definedName name="Losa2doN.Mod.II" localSheetId="0">#REF!</definedName>
    <definedName name="Losa2doN.Mod.II">#REF!</definedName>
    <definedName name="LOSA30" localSheetId="0">#REF!</definedName>
    <definedName name="LOSA30">#REF!</definedName>
    <definedName name="LOSA30_6" localSheetId="0">#REF!</definedName>
    <definedName name="LOSA30_6">#REF!</definedName>
    <definedName name="Losa3erN.Mod.II" localSheetId="0">#REF!</definedName>
    <definedName name="Losa3erN.Mod.II">#REF!</definedName>
    <definedName name="Losa4toN.Mod.II" localSheetId="0">#REF!</definedName>
    <definedName name="Losa4toN.Mod.II">#REF!</definedName>
    <definedName name="Loseta.cemento.25x25" localSheetId="0">#REF!</definedName>
    <definedName name="Loseta.cemento.25x25">#REF!</definedName>
    <definedName name="Loseta.Quary.Tile" localSheetId="0">#REF!</definedName>
    <definedName name="Loseta.Quary.Tile">#REF!</definedName>
    <definedName name="LUBRICANTE" localSheetId="0">#REF!</definedName>
    <definedName name="LUBRICANTE">#REF!</definedName>
    <definedName name="Luces.Camino" localSheetId="0">#REF!</definedName>
    <definedName name="Luces.Camino">#REF!</definedName>
    <definedName name="LUIS" localSheetId="0" hidden="1">'[13]ANALISIS STO DGO'!#REF!</definedName>
    <definedName name="LUIS" hidden="1">'[13]ANALISIS STO DGO'!#REF!</definedName>
    <definedName name="LUZCENITAL" localSheetId="0">#REF!</definedName>
    <definedName name="LUZCENITAL">#REF!</definedName>
    <definedName name="m" localSheetId="0">#REF!</definedName>
    <definedName name="m">#REF!</definedName>
    <definedName name="M.O._acero">'[30]LISTA DE PRECIO'!$C$12</definedName>
    <definedName name="M.O._acero_malla">'[30]LISTA DE PRECIO'!$C$13</definedName>
    <definedName name="M.O._Colocación_Cables_Postensados_3">#N/A</definedName>
    <definedName name="M.O._Colocación_Tabletas_Prefabricados_3">#N/A</definedName>
    <definedName name="M.O._Confección_Moldes_3">#N/A</definedName>
    <definedName name="M.O._Corte_y_Amarre_de_Acero_muros_a_40_cm">'[26]Análisis grales'!$F$600</definedName>
    <definedName name="M.O._Corte_y_Amarre_de_Acero_muros_a_60_cm">'[26]Análisis grales'!$F$594</definedName>
    <definedName name="M.O._Corte_y_Amarre_de_Acero_muros_a_80_cm">'[26]Análisis grales'!$F$738</definedName>
    <definedName name="M.O._fraguache_alta_adherencia">[26]Insumos!$G$271</definedName>
    <definedName name="M.O._Goteros_Colgantes">'[26]Análisis grales'!$F$329</definedName>
    <definedName name="M.O._Instalacion_Alambre_Trinchera">[26]Insumos!$G$722</definedName>
    <definedName name="M.O._Vigas_Postensadas__Incl._Cast._3">#N/A</definedName>
    <definedName name="M.O.Acero.Escalera" localSheetId="0">#REF!</definedName>
    <definedName name="M.O.Acero.Escalera">#REF!</definedName>
    <definedName name="M.O.Acero.losa.Aligerada" localSheetId="0">#REF!</definedName>
    <definedName name="M.O.Acero.losa.Aligerada">#REF!</definedName>
    <definedName name="M.O.acero.Viga.Amarre" localSheetId="0">#REF!</definedName>
    <definedName name="M.O.acero.Viga.Amarre">#REF!</definedName>
    <definedName name="M.O.acero.vigasydinteles" localSheetId="0">#REF!</definedName>
    <definedName name="M.O.acero.vigasydinteles">#REF!</definedName>
    <definedName name="M.O.acero.zap.Muro" localSheetId="0">#REF!</definedName>
    <definedName name="M.O.acero.zap.Muro">#REF!</definedName>
    <definedName name="M.O.Colc.Mármol30x60" localSheetId="0">#REF!</definedName>
    <definedName name="M.O.Colc.Mármol30x60">#REF!</definedName>
    <definedName name="M.O.colo.Malla" localSheetId="0">#REF!</definedName>
    <definedName name="M.O.colo.Malla">#REF!</definedName>
    <definedName name="M.O.Coloc.Piso.cemento25x25" localSheetId="0">#REF!</definedName>
    <definedName name="M.O.Coloc.Piso.cemento25x25">#REF!</definedName>
    <definedName name="M.O.Coloc.Zocalo.cem.7x25cem." localSheetId="0">#REF!</definedName>
    <definedName name="M.O.Coloc.Zocalo.cem.7x25cem.">#REF!</definedName>
    <definedName name="M.O.Colocacion_de_Panel_Plastbau">'[30]LISTA DE PRECIO'!$C$14</definedName>
    <definedName name="M.O.Estrias" localSheetId="0">#REF!</definedName>
    <definedName name="M.O.Estrias">#REF!</definedName>
    <definedName name="M.O.Excavación.en.cal." localSheetId="0">#REF!</definedName>
    <definedName name="M.O.Excavación.en.cal.">#REF!</definedName>
    <definedName name="M.O.Excavacion_en_Roca_Dura__a_mano">'[26]Análisis grales'!$F$791</definedName>
    <definedName name="M.o.granito.en.piso">[34]Insumos!$E$91</definedName>
    <definedName name="M.O.instalacion_malla_ciclonica">[26]Insumos!$G$500</definedName>
    <definedName name="M.O.Ligado_de_morteros">'[26]Análisis grales'!$F$258</definedName>
    <definedName name="M.O.LLenado_de_hueco_a_0.40_M">'[26]Análisis grales'!$F$620</definedName>
    <definedName name="M.O.Panete.pared.exterior" localSheetId="0">#REF!</definedName>
    <definedName name="M.O.Panete.pared.exterior">#REF!</definedName>
    <definedName name="M.O.Panete.techo.inclinado" localSheetId="0">#REF!</definedName>
    <definedName name="M.O.Panete.techo.inclinado">#REF!</definedName>
    <definedName name="M.O.Pañete.exterior" localSheetId="0">#REF!</definedName>
    <definedName name="M.O.Pañete.exterior">#REF!</definedName>
    <definedName name="M.O.Pintura.Exteriores" localSheetId="0">#REF!</definedName>
    <definedName name="M.O.Pintura.Exteriores">#REF!</definedName>
    <definedName name="M.O.Pintura.Int.">'[58]Costos Mano de Obra'!$O$52</definedName>
    <definedName name="M.O.Pulido_y_brillado__a_todo_costo_.">[26]Insumos!$G$499</definedName>
    <definedName name="M.O.Quicio.cem.7x25cm" localSheetId="0">#REF!</definedName>
    <definedName name="M.O.Quicio.cem.7x25cm">#REF!</definedName>
    <definedName name="M.O.vaciado.columnas" localSheetId="0">#REF!</definedName>
    <definedName name="M.O.vaciado.columnas">#REF!</definedName>
    <definedName name="M.O.vaciado.dinteles" localSheetId="0">#REF!</definedName>
    <definedName name="M.O.vaciado.dinteles">#REF!</definedName>
    <definedName name="M.O.vaciado.vigas" localSheetId="0">#REF!</definedName>
    <definedName name="M.O.vaciado.vigas">#REF!</definedName>
    <definedName name="M.O.vaciado.zapata" localSheetId="0">#REF!</definedName>
    <definedName name="M.O.vaciado.zapata">#REF!</definedName>
    <definedName name="M.O_Acarreo_interno_D_20_mts">'[26]Análisis grales'!$F$860</definedName>
    <definedName name="M.O_Ayudante_de_Carpinteria">'[26]Análisis grales'!$F$472</definedName>
    <definedName name="M.O_Carretilleros_liga_seca">'[26]Análisis grales'!$F$529</definedName>
    <definedName name="M.O_Colocacion_de_Acero_en_Anclajes">'[26]Análisis grales'!$F$4777</definedName>
    <definedName name="M.O_Construccion_de_Badenes">'[26]Análisis grales'!$F$409</definedName>
    <definedName name="M.O_Excavacion_en_caliche">'[26]Análisis grales'!$F$140</definedName>
    <definedName name="M.O_Fino_en_techo_plano_sin_subida_material">'[26]Análisis grales'!$F$348</definedName>
    <definedName name="M.O_Ligado_de_morteros_con_ligadora_2_fundas">'[26]Análisis grales'!$F$484</definedName>
    <definedName name="M.O_Llenado_de_Carretilla">'[26]Análisis grales'!$F$866</definedName>
    <definedName name="M.O_Piso_frotado_y_marcado">'[26]Análisis grales'!$F$363</definedName>
    <definedName name="M.O_Zabaleta_De_Techo">'[26]Análisis grales'!$F$342</definedName>
    <definedName name="M_O_Armadura_Columna">[29]Insumos!$B$78:$D$78</definedName>
    <definedName name="M_O_Armadura_Dintel_y_Viga">[29]Insumos!$B$79:$D$79</definedName>
    <definedName name="M_O_Cantos">[29]Insumos!$B$99:$D$99</definedName>
    <definedName name="M_O_Carpintero_2da._Categoría">[29]Insumos!$B$96:$D$96</definedName>
    <definedName name="M_O_Cerámica_Italiana_en_Pared">[29]Insumos!$B$102:$D$102</definedName>
    <definedName name="M_O_Colocación_Adoquines">[29]Insumos!$B$104:$D$104</definedName>
    <definedName name="M_O_Colocación_de_Bloques_de_4">[29]Insumos!$B$105:$D$105</definedName>
    <definedName name="M_O_Colocación_de_Bloques_de_6">[29]Insumos!$B$106:$D$106</definedName>
    <definedName name="M_O_Colocación_de_Bloques_de_8">[29]Insumos!$B$107:$D$107</definedName>
    <definedName name="M_O_Colocación_Listelos">[29]Insumos!$B$114:$D$114</definedName>
    <definedName name="M_O_Colocación_Piso_Cerámica_Criolla">[29]Insumos!$B$108:$D$108</definedName>
    <definedName name="M_O_Colocación_Piso_de_Granito_40_X_40">[29]Insumos!$B$111:$D$111</definedName>
    <definedName name="M_O_Colocación_Zócalos_de_Cerámica">[29]Insumos!$B$113:$D$113</definedName>
    <definedName name="M_O_Confección_de_Andamios">[29]Insumos!$B$115:$D$115</definedName>
    <definedName name="M_O_Construcción_Acera_Frotada_y_Violinada">[29]Insumos!$B$116:$D$116</definedName>
    <definedName name="M_O_Corte_y_Amarre_de_Varilla">[29]Insumos!$B$119:$D$119</definedName>
    <definedName name="M_O_Elaboración_Trampa_de_Grasa">[29]Insumos!$B$121:$D$121</definedName>
    <definedName name="M_O_Fino_de_Techo_Inclinado">[29]Insumos!$B$83:$D$83</definedName>
    <definedName name="M_O_Fino_de_Techo_Plano">[29]Insumos!$B$84:$D$84</definedName>
    <definedName name="M_O_Llenado_de_huecos">[29]Insumos!$B$86:$D$86</definedName>
    <definedName name="M_O_Maestro">[29]Insumos!$B$87:$D$87</definedName>
    <definedName name="M_O_Pañete_Maestreado_Exterior">[29]Insumos!$B$91:$D$91</definedName>
    <definedName name="M_O_Pañete_Maestreado_Interior">[29]Insumos!$B$92:$D$92</definedName>
    <definedName name="M_O_Preparación_del_Terreno">[29]Insumos!$B$94:$D$94</definedName>
    <definedName name="M_O_Quintal_Trabajado">[29]Insumos!$B$77:$D$77</definedName>
    <definedName name="M_O_Regado__Compactación__Mojado__Trasl.Mat.__A_M">[29]Insumos!$B$132:$D$132</definedName>
    <definedName name="M_O_Subida_de_Materiales">[29]Insumos!$B$95:$D$95</definedName>
    <definedName name="M_O_Técnico_Calificado">[29]Insumos!$B$149:$D$149</definedName>
    <definedName name="M_O_Topografo">[26]Insumos!$G$501</definedName>
    <definedName name="M_O_Zabaletas">[29]Insumos!$B$98:$D$98</definedName>
    <definedName name="M2.Carp.Viga.Horm.Visto" localSheetId="0">#REF!</definedName>
    <definedName name="M2.Carp.Viga.Horm.Visto">#REF!</definedName>
    <definedName name="M2.Carpint.Columna.Conven." localSheetId="0">#REF!</definedName>
    <definedName name="M2.Carpint.Columna.Conven.">#REF!</definedName>
    <definedName name="M2.carpint.Columna.Horm.Visto" localSheetId="0">#REF!</definedName>
    <definedName name="M2.carpint.Columna.Horm.Visto">#REF!</definedName>
    <definedName name="M2.Carpint.Viga.Conven." localSheetId="0">#REF!</definedName>
    <definedName name="M2.Carpint.Viga.Conven.">#REF!</definedName>
    <definedName name="m2ceramica">'[50]Analisis Unit. '!$F$47</definedName>
    <definedName name="m3arena">'[50]Analisis Unit. '!$F$41</definedName>
    <definedName name="m3arepanete">'[50]Analisis Unit. '!$F$44</definedName>
    <definedName name="m3grava">'[50]Analisis Unit. '!$F$42</definedName>
    <definedName name="MA">[35]M.O.!$C$10</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ceta_de_5_lbs">[26]Insumos!$G$398</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 localSheetId="0">[12]insumo!#REF!</definedName>
    <definedName name="MADERA">[12]insumo!#REF!</definedName>
    <definedName name="Madera_3">#N/A</definedName>
    <definedName name="Madera_de_pino_americano">[26]Insumos!$G$321</definedName>
    <definedName name="Madera_de_pino_tratado">[26]Insumos!$G$322</definedName>
    <definedName name="Madera_P2" localSheetId="0">#REF!</definedName>
    <definedName name="Madera_P2">#REF!</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DERAC">[12]insumo!$D$28</definedName>
    <definedName name="MADERAS" localSheetId="0">#REF!</definedName>
    <definedName name="MADERAS">#REF!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[32]INS!#REF!</definedName>
    <definedName name="MAESTROCARP">[32]INS!#REF!</definedName>
    <definedName name="MAESTROCARP_6" localSheetId="0">#REF!</definedName>
    <definedName name="MAESTROCARP_6">#REF!</definedName>
    <definedName name="MAESTROCARP_8" localSheetId="0">#REF!</definedName>
    <definedName name="MAESTROCARP_8">#REF!</definedName>
    <definedName name="Maitee_12__Tamsuei">[26]Insumos!$G$454</definedName>
    <definedName name="MALLA" localSheetId="0">#REF!</definedName>
    <definedName name="MALLA">#REF!</definedName>
    <definedName name="malla.elec.2.3x2.3.20x20" localSheetId="0">#REF!</definedName>
    <definedName name="malla.elec.2.3x2.3.20x20">#REF!</definedName>
    <definedName name="malla.elec.2.3x2.3.20x20.m2" localSheetId="0">#REF!</definedName>
    <definedName name="malla.elec.2.3x2.3.20x20.m2">#REF!</definedName>
    <definedName name="Malla.Elect.W2.3.15x15" localSheetId="0">#REF!</definedName>
    <definedName name="Malla.Elect.W2.3.15x15">#REF!</definedName>
    <definedName name="Malla.Elect.W2.3.15x15m2" localSheetId="0">#REF!</definedName>
    <definedName name="Malla.Elect.W2.3.15x15m2">#REF!</definedName>
    <definedName name="Malla.Elect.W2.5x20" localSheetId="0">#REF!</definedName>
    <definedName name="Malla.Elect.W2.5x20">#REF!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4_pies">'[26]Análisis grales'!$F$2711</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electrosoldada_15x15___W2.9x2.9">'[30]LISTA DE PRECIO'!$C$8</definedName>
    <definedName name="Malla_electrosoldada_2.3_xD2.3__100_x100">[26]Insumos!$G$170</definedName>
    <definedName name="Malla_electrosoldada_2.3_xD2.3__150_x150">[26]Insumos!$G$171</definedName>
    <definedName name="malla_gaviones">[26]Insumos!$G$577</definedName>
    <definedName name="Malla_naranja">[26]Insumos!$G$625</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LLACICL6HG" localSheetId="0">#REF!</definedName>
    <definedName name="MALLACICL6HG">#REF!</definedName>
    <definedName name="MALLAS" localSheetId="0">#REF!</definedName>
    <definedName name="MALLAS">#REF!</definedName>
    <definedName name="mandar" localSheetId="0" hidden="1">'[11]ANALISIS STO DGO'!#REF!</definedName>
    <definedName name="mandar" hidden="1">'[11]ANALISIS STO DGO'!#REF!</definedName>
    <definedName name="Manejo_de_AC_30_SEOPC">[26]Insumos!$G$554</definedName>
    <definedName name="Manejo_de_Hormigon">'[26]Análisis grales'!$F$1481</definedName>
    <definedName name="MANG34NEGRACALENT" localSheetId="0">#REF!</definedName>
    <definedName name="MANG34NEGRACALENT">#REF!</definedName>
    <definedName name="Manguera_para_jardin_de_1_2_x__50_pies">[26]Insumos!$G$268</definedName>
    <definedName name="Mangueras_y_accesorios_para_curado">[26]Insumos!$G$536</definedName>
    <definedName name="Mano_de_Obra_Acero_3">#N/A</definedName>
    <definedName name="Mano_de_Obra_Colocacion_Geomalla">'[26]Análisis grales'!$F$3019</definedName>
    <definedName name="Mano_de_Obra_Confeccion_de_Escalones_de_Acceso">'[26]Análisis grales'!$F$380</definedName>
    <definedName name="Mano_de_Obra_Madera_3">#N/A</definedName>
    <definedName name="Mano_de_Obra_Panete_a_punta_de_llana">'[26]Análisis grales'!$F$291</definedName>
    <definedName name="Mano_de_obra_Pintura_de_agua_2_manos">'[26]Análisis grales'!$F$455</definedName>
    <definedName name="Mano_de_obra_piso_de_ceramica">'[26]Análisis grales'!$F$4221</definedName>
    <definedName name="Mano_de_obra_Revestimiento_ceramica_hasta_40x40">'[26]Análisis grales'!$F$32</definedName>
    <definedName name="Mano_de_obra_salida_de_techo">[26]Insumos!$G$712</definedName>
    <definedName name="Mano_de_obra_salida_interruptor_doble">'[26]Análisis grales'!$F$185</definedName>
    <definedName name="Mano_de_Obra_Terminacion_Escalones_de_Cemento">'[26]Análisis grales'!$F$373</definedName>
    <definedName name="Mano_de_obra_tomacorriente_doble">'[26]Análisis grales'!$F$194</definedName>
    <definedName name="MANOBRA" localSheetId="0">#REF!</definedName>
    <definedName name="MANOBRA">#REF!</definedName>
    <definedName name="Mantenimiento_de_Transito_para_acometidas_por_Ud">'[26]Análisis grales'!$F$4454</definedName>
    <definedName name="Mantenimiento_de_Transito_por_Mes">'[26]Análisis grales'!$F$3662</definedName>
    <definedName name="Mantenimiento_de_Transito_Y_Acordonamiento_de_Area_durante_Construcción_de_Registro">'[26]Análisis grales'!$F$5432</definedName>
    <definedName name="Maquina_Cortadora_de_Pasto">[26]Insumos!$G$144</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RCOCA" localSheetId="0">#REF!</definedName>
    <definedName name="MARCOCA">#REF!</definedName>
    <definedName name="MARCOPI" localSheetId="0">#REF!</definedName>
    <definedName name="MARCOPI">#REF!</definedName>
    <definedName name="marian" localSheetId="0" hidden="1">'[11]ANALISIS STO DGO'!#REF!</definedName>
    <definedName name="marian" hidden="1">'[11]ANALISIS STO DGO'!#REF!</definedName>
    <definedName name="marlon" localSheetId="0" hidden="1">'[13]ANALISIS STO DGO'!#REF!</definedName>
    <definedName name="marlon" hidden="1">'[13]ANALISIS STO DGO'!#REF!</definedName>
    <definedName name="Marmol" localSheetId="0">#REF!</definedName>
    <definedName name="Marmol">#REF!</definedName>
    <definedName name="Mármol.30x60" localSheetId="0">#REF!</definedName>
    <definedName name="Mármol.30x60">#REF!</definedName>
    <definedName name="Marmol.30x60.pared" localSheetId="0">#REF!</definedName>
    <definedName name="Marmol.30x60.pared">#REF!</definedName>
    <definedName name="Marmol.A.20x40" localSheetId="0">#REF!</definedName>
    <definedName name="Marmol.A.20x40">#REF!</definedName>
    <definedName name="marmol.A.40x40" localSheetId="0">#REF!</definedName>
    <definedName name="marmol.A.40x40">#REF!</definedName>
    <definedName name="marmol.B.40x40" localSheetId="0">#REF!</definedName>
    <definedName name="marmol.B.40x40">#REF!</definedName>
    <definedName name="Marmolina" localSheetId="0">#REF!</definedName>
    <definedName name="Marmolina">#REF!</definedName>
    <definedName name="marmolpiso" localSheetId="0">[12]insumo!#REF!</definedName>
    <definedName name="marmolpiso">[12]insumo!#REF!</definedName>
    <definedName name="Mascarilla_para_soldador_careta_y_gafa">[26]Insumos!$G$545</definedName>
    <definedName name="Masilla">[26]Insumos!$G$476</definedName>
    <definedName name="masilla.sheetrock">[53]Insumos!$L$40</definedName>
    <definedName name="Material_de_Asiento_Clase_B">'[26]Análisis grales'!$F$2554</definedName>
    <definedName name="Material_Gastable_para_charlas_y_control">[26]Insumos!$G$632</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ateriales_Diversos_pintura_lija__masilla__etc">'[26]Análisis grales'!$F$20</definedName>
    <definedName name="MATINST" localSheetId="0">#REF!</definedName>
    <definedName name="MATINST">#REF!</definedName>
    <definedName name="MATOCO" localSheetId="0">#REF!</definedName>
    <definedName name="MATOCO">#REF!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elina" localSheetId="0" hidden="1">'[11]ANALISIS STO DGO'!#REF!</definedName>
    <definedName name="Melina" hidden="1">'[11]ANALISIS STO DGO'!#REF!</definedName>
    <definedName name="Mensajero_electrico">[26]Insumos!$G$709</definedName>
    <definedName name="Ménsula.2doN" localSheetId="0">#REF!</definedName>
    <definedName name="Ménsula.2doN">#REF!</definedName>
    <definedName name="Ménsula.3er.nivel" localSheetId="0">#REF!</definedName>
    <definedName name="Ménsula.3er.nivel">#REF!</definedName>
    <definedName name="Ménsula.piso" localSheetId="0">#REF!</definedName>
    <definedName name="Ménsula.piso">#REF!</definedName>
    <definedName name="Mesa_Salor_de_Reuniones">[26]Insumos!$G$742</definedName>
    <definedName name="Meseta.10cm" localSheetId="0">#REF!</definedName>
    <definedName name="Meseta.10cm">#REF!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Antillana.bloques">[42]Insumos!$E$30</definedName>
    <definedName name="Mez.Antillana.Pañete">[42]Insumos!$E$31</definedName>
    <definedName name="Mez.Antillana.Pisos">[42]Insumos!$E$32</definedName>
    <definedName name="MEZCALAREPMOR" localSheetId="0">#REF!</definedName>
    <definedName name="MEZCALAREPMOR">#REF!</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4.Pisos" localSheetId="0">#REF!</definedName>
    <definedName name="Mezcla.1.4.Pisos">#REF!</definedName>
    <definedName name="Mezcla.Careteo" localSheetId="0">#REF!</definedName>
    <definedName name="Mezcla.Careteo">#REF!</definedName>
    <definedName name="Mezcla.Marmolina" localSheetId="0">#REF!</definedName>
    <definedName name="Mezcla.Marmolina">#REF!</definedName>
    <definedName name="mezcla.Panete" localSheetId="0">#REF!</definedName>
    <definedName name="mezcla.Panete">#REF!</definedName>
    <definedName name="MEZCLA_1_2">'[26]Análisis grales'!$F$1101</definedName>
    <definedName name="MEZCLA_1a3" localSheetId="0">#REF!</definedName>
    <definedName name="MEZCLA_1a3">#REF!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_PARA_NATILLA">'[26]Análisis grales'!$F$2227</definedName>
    <definedName name="Mezcla1.3.Bloque.panete" localSheetId="0">#REF!</definedName>
    <definedName name="Mezcla1.3.Bloque.panete">#REF!</definedName>
    <definedName name="MEZCLA125">[12]Mezcla!$G$45</definedName>
    <definedName name="MEZCLA13">[12]Mezcla!$G$10</definedName>
    <definedName name="MEZCLA14">[12]Mezcla!$G$17</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do_de_Cemento_con_Motoniveladora">'[26]Análisis grales'!$F$694</definedName>
    <definedName name="Mezcladora_sencilla_fregadero">[26]Insumos!$G$403</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EZCLANATILLA">[12]Mezcla!$G$29</definedName>
    <definedName name="MEZCLAV" localSheetId="0">#REF!</definedName>
    <definedName name="MEZCLAV">#REF!</definedName>
    <definedName name="MEZEMP" localSheetId="0">#REF!</definedName>
    <definedName name="MEZEMP">#REF!</definedName>
    <definedName name="mgf" localSheetId="0">#REF!</definedName>
    <definedName name="mgf">#REF!</definedName>
    <definedName name="mico" localSheetId="0" hidden="1">'[11]ANALISIS STO DGO'!#REF!</definedName>
    <definedName name="mico" hidden="1">'[11]ANALISIS STO DGO'!#REF!</definedName>
    <definedName name="Mion" localSheetId="0" hidden="1">'[11]ANALISIS STO DGO'!#REF!</definedName>
    <definedName name="Mion" hidden="1">'[11]ANALISIS STO DGO'!#REF!</definedName>
    <definedName name="Miscelaneos_por_salida">[26]Insumos!$G$711</definedName>
    <definedName name="miuo" localSheetId="0" hidden="1">'[11]ANALISIS STO DGO'!#REF!</definedName>
    <definedName name="miuo" hidden="1">'[11]ANALISIS STO DGO'!#REF!</definedName>
    <definedName name="miutop" localSheetId="0" hidden="1">'[11]ANALISIS STO DGO'!#REF!</definedName>
    <definedName name="miutop" hidden="1">'[11]ANALISIS STO DGO'!#REF!</definedName>
    <definedName name="mmmm" localSheetId="0">#REF!</definedName>
    <definedName name="mmmm">#REF!</definedName>
    <definedName name="mmmmm" hidden="1">{#N/A,#N/A,FALSE,"Planilha";#N/A,#N/A,FALSE,"Resumo";#N/A,#N/A,FALSE,"Fisico";#N/A,#N/A,FALSE,"Financeiro";#N/A,#N/A,FALSE,"Financeiro"}</definedName>
    <definedName name="mmmmm_1" hidden="1">{#N/A,#N/A,FALSE,"Planilha";#N/A,#N/A,FALSE,"Resumo";#N/A,#N/A,FALSE,"Fisico";#N/A,#N/A,FALSE,"Financeiro";#N/A,#N/A,FALSE,"Financeiro"}</definedName>
    <definedName name="mmmmm_2" hidden="1">{#N/A,#N/A,FALSE,"Planilha";#N/A,#N/A,FALSE,"Resumo";#N/A,#N/A,FALSE,"Fisico";#N/A,#N/A,FALSE,"Financeiro";#N/A,#N/A,FALSE,"Financeiro"}</definedName>
    <definedName name="MO.Acero.Col.Vig.Horm.Visto" localSheetId="0">#REF!</definedName>
    <definedName name="MO.Acero.Col.Vig.Horm.Visto">#REF!</definedName>
    <definedName name="MO.Acero.General" localSheetId="0">#REF!</definedName>
    <definedName name="MO.Acero.General">#REF!</definedName>
    <definedName name="MO.Acero.Zap.Colum.Vigas" localSheetId="0">#REF!</definedName>
    <definedName name="MO.Acero.Zap.Colum.Vigas">#REF!</definedName>
    <definedName name="MO.Ayudante" localSheetId="0">#REF!</definedName>
    <definedName name="MO.Ayudante">#REF!</definedName>
    <definedName name="MO.Cantos" localSheetId="0">#REF!</definedName>
    <definedName name="MO.Cantos">#REF!</definedName>
    <definedName name="MO.Careteo.Fraguache" localSheetId="0">#REF!</definedName>
    <definedName name="MO.Careteo.Fraguache">#REF!</definedName>
    <definedName name="MO.ceram.Pisos" localSheetId="0">#REF!</definedName>
    <definedName name="MO.ceram.Pisos">#REF!</definedName>
    <definedName name="MO.Col.Bloques" localSheetId="0">#REF!</definedName>
    <definedName name="MO.Col.Bloques">#REF!</definedName>
    <definedName name="MO.Col.Horm" localSheetId="0">#REF!</definedName>
    <definedName name="MO.Col.Horm">#REF!</definedName>
    <definedName name="MO.Compactacion.material" localSheetId="0">#REF!</definedName>
    <definedName name="MO.Compactacion.material">#REF!</definedName>
    <definedName name="MO.Deck.Madera" localSheetId="0">#REF!</definedName>
    <definedName name="MO.Deck.Madera">#REF!</definedName>
    <definedName name="MO.Escalon.Ceramica" localSheetId="0">#REF!</definedName>
    <definedName name="MO.Escalon.Ceramica">#REF!</definedName>
    <definedName name="MO.Escalon.Madera" localSheetId="0">#REF!</definedName>
    <definedName name="MO.Escalon.Madera">#REF!</definedName>
    <definedName name="MO.Fino.Bermuda" localSheetId="0">#REF!</definedName>
    <definedName name="MO.Fino.Bermuda">#REF!</definedName>
    <definedName name="MO.Fino.Normal" localSheetId="0">#REF!</definedName>
    <definedName name="MO.Fino.Normal">#REF!</definedName>
    <definedName name="MO.Gotero.Colgante" localSheetId="0">#REF!</definedName>
    <definedName name="MO.Gotero.Colgante">#REF!</definedName>
    <definedName name="MO.Horm.Estampado" localSheetId="0">#REF!</definedName>
    <definedName name="MO.Horm.Estampado">#REF!</definedName>
    <definedName name="MO.Malla.Electrosoldada" localSheetId="0">#REF!</definedName>
    <definedName name="MO.Malla.Electrosoldada">#REF!</definedName>
    <definedName name="MO.Mochetas" localSheetId="0">#REF!</definedName>
    <definedName name="MO.Mochetas">#REF!</definedName>
    <definedName name="MO.Muro.Piedra" localSheetId="0">#REF!</definedName>
    <definedName name="MO.Muro.Piedra">#REF!</definedName>
    <definedName name="MO.Panete.Paredes" localSheetId="0">#REF!</definedName>
    <definedName name="MO.Panete.Paredes">#REF!</definedName>
    <definedName name="MO.Panete.Techo.Horizontal" localSheetId="0">#REF!</definedName>
    <definedName name="MO.Panete.Techo.Horizontal">#REF!</definedName>
    <definedName name="MO.Pintura.2manos" localSheetId="0">#REF!</definedName>
    <definedName name="MO.Pintura.2manos">#REF!</definedName>
    <definedName name="MO.Piso.Cem.Pulido" localSheetId="0">#REF!</definedName>
    <definedName name="MO.Piso.Cem.Pulido">#REF!</definedName>
    <definedName name="MO.Violines" localSheetId="0">#REF!</definedName>
    <definedName name="MO.Violines">#REF!</definedName>
    <definedName name="MO.Zabaletas" localSheetId="0">#REF!</definedName>
    <definedName name="MO.Zabaletas">#REF!</definedName>
    <definedName name="MO.Zoc.Ceramica" localSheetId="0">#REF!</definedName>
    <definedName name="MO.Zoc.Ceramica">#REF!</definedName>
    <definedName name="MO_Acera_Frotada_y_Violinada">'[26]Análisis grales'!$F$418</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Andamios_Interiores">'[26]Análisis grales'!$F$499</definedName>
    <definedName name="MO_Ayudante_de_Albanileria">'[26]Análisis grales'!$F$253</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ntos_Laterales">'[26]Análisis grales'!$F$745</definedName>
    <definedName name="MO_Cantos_y_Mochetas_vig_col_y_ant">'[26]Análisis grales'!$F$323</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arpinterio_de_primera">'[26]Análisis grales'!$F$467</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 localSheetId="0">#REF!</definedName>
    <definedName name="MO_ColAcero_QQ">#REF!</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Colocacion_de_Acero">'[26]Análisis grales'!$F$477</definedName>
    <definedName name="MO_Confeccion_de_tapa_Colecto_Registro">'[26]Análisis grales'!$F$427</definedName>
    <definedName name="MO_Confeccion_de_Telford">'[26]Análisis grales'!$F$393</definedName>
    <definedName name="MO_Construccion_de_contenes_hasta_55x30x15">'[26]Análisis grales'!$F$400</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Excavacion_en_Roca_Blanda_a_mano">'[26]Análisis grales'!$F$566</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Ligado_cal_y_arena">'[26]Análisis grales'!$F$492</definedName>
    <definedName name="MO_LLenado_de_hueco_a_80">'[26]Análisis grales'!$F$606</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Nivelador">'[26]Análisis grales'!$F$536</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ntura_de_aceite__1era_mano">'[26]Análisis grales'!$F$633</definedName>
    <definedName name="MO_Pintura_de_aceite_2da_mano">'[26]Análisis grales'!$F$639</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de_Hormigon_Pulido">'[26]Análisis grales'!$F$355</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Violinado_de_Bloques">'[26]Análisis grales'!$F$2655</definedName>
    <definedName name="MO_Zabaleta_De_Piso">'[26]Análisis grales'!$F$336</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Ceram.Paredes" localSheetId="0">#REF!</definedName>
    <definedName name="MOCeram.Paredes">#REF!</definedName>
    <definedName name="Mocheta" localSheetId="0">#REF!</definedName>
    <definedName name="Mocheta">#REF!</definedName>
    <definedName name="Mocheta.95x.65.h.a" localSheetId="0">#REF!</definedName>
    <definedName name="Mocheta.95x.65.h.a">#REF!</definedName>
    <definedName name="Mocheta.caoba" localSheetId="0">#REF!</definedName>
    <definedName name="Mocheta.caoba">#REF!</definedName>
    <definedName name="Mocheta.Mezcla.Antillana" localSheetId="0">[37]Análisis!#REF!</definedName>
    <definedName name="Mocheta.Mezcla.Antillana">[37]Análisis!#REF!</definedName>
    <definedName name="mochetas" localSheetId="0">#REF!</definedName>
    <definedName name="mochetas">#REF!</definedName>
    <definedName name="mochetas.8cm.h.a" localSheetId="0">#REF!</definedName>
    <definedName name="mochetas.8cm.h.a">#REF!</definedName>
    <definedName name="Molde_Anclajes">'[26]Análisis grales'!$F$4765</definedName>
    <definedName name="Molde_Disipadores_Energia">'[26]Análisis grales'!$F$3792</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lde_Generico_Madera_Convencional">'[26]Análisis grales'!$F$716</definedName>
    <definedName name="Molde_Metalico_para_confeccion_de_ladrillos">[26]Insumos!$G$270</definedName>
    <definedName name="MOLDE_MURO_RECTO_POR_M2">'[26]Molde Recto Madera'!$H$61</definedName>
    <definedName name="Moldes_columnas_y_vigas_por_m2">'[26]Análisis grales'!$F$657</definedName>
    <definedName name="Moldes_losa_plana_de_Hormigon">'[26]Análisis grales'!$F$646</definedName>
    <definedName name="Moldura.caoba" localSheetId="0">#REF!</definedName>
    <definedName name="Moldura.caoba">#REF!</definedName>
    <definedName name="montilla" localSheetId="0" hidden="1">'[11]ANALISIS STO DGO'!#REF!</definedName>
    <definedName name="montilla" hidden="1">'[11]ANALISIS STO DGO'!#REF!</definedName>
    <definedName name="Montura_de_Fregadero_sencillo">'[26]Análisis grales'!$F$449</definedName>
    <definedName name="Montura_de_Inodoro">'[26]Análisis grales'!$F$435</definedName>
    <definedName name="Montura_de_Lavamanos">'[26]Análisis grales'!$F$442</definedName>
    <definedName name="MOPISOCERAMICA" localSheetId="0">[32]INS!#REF!</definedName>
    <definedName name="MOPISOCERAMICA">[32]INS!#REF!</definedName>
    <definedName name="MOPISOCERAMICA_6" localSheetId="0">#REF!</definedName>
    <definedName name="MOPISOCERAMICA_6">#REF!</definedName>
    <definedName name="MOPISOCERAMICA_8" localSheetId="0">#REF!</definedName>
    <definedName name="MOPISOCERAMICA_8">#REF!</definedName>
    <definedName name="morpanete">'[50]Analisis Unit. '!$F$85</definedName>
    <definedName name="Mortero.1.2.Impermeabilizante" localSheetId="0">#REF!</definedName>
    <definedName name="Mortero.1.2.Impermeabilizante">#REF!</definedName>
    <definedName name="mortero.1.4.pañete">'[58]Ana. Horm mexc mort'!$D$85</definedName>
    <definedName name="Mortero.Marmolina" localSheetId="0">#REF!</definedName>
    <definedName name="Mortero.Marmolina">#REF!</definedName>
    <definedName name="mortero.para.piso" localSheetId="0">#REF!</definedName>
    <definedName name="mortero.para.piso">#REF!</definedName>
    <definedName name="Mortero.Pulido" localSheetId="0">#REF!</definedName>
    <definedName name="Mortero.Pulido">#REF!</definedName>
    <definedName name="MORTERO_1_1.5_5">'[26]Análisis grales'!$F$1074</definedName>
    <definedName name="MORTERO_1_2_5">'[26]Análisis grales'!$F$1042</definedName>
    <definedName name="MORTERO_1_3__PORTLAND">'[26]Análisis grales'!$F$1084</definedName>
    <definedName name="MORTERO_1_4_PARA_PISO">'[26]Análisis grales'!$F$1051</definedName>
    <definedName name="MORTERO_1_5__PORTLAND__PARA_FRAGUACHE">'[26]analisis MVSUR'!$G$75</definedName>
    <definedName name="Mortero_Hormigon_tipo_Grout_Sika_213">'[26]analisis MVSUR'!$G$354</definedName>
    <definedName name="Mortero_sobre_Losa_Inferior_para_la_Pendiente_de_Drenaje_en_registo__MORTERO_1_3__PORTLAND">'[26]Análisis grales'!$F$3068</definedName>
    <definedName name="Mortero1.4Panete" localSheetId="0">#REF!</definedName>
    <definedName name="Mortero1.4Panete">#REF!</definedName>
    <definedName name="MORTERO110" localSheetId="0">#REF!</definedName>
    <definedName name="MORTERO110">#REF!</definedName>
    <definedName name="MORTERO12" localSheetId="0">#REF!</definedName>
    <definedName name="MORTERO12">#REF!</definedName>
    <definedName name="MORTERO13" localSheetId="0">#REF!</definedName>
    <definedName name="MORTERO13">#REF!</definedName>
    <definedName name="MORTERO14" localSheetId="0">#REF!</definedName>
    <definedName name="MORTERO14">#REF!</definedName>
    <definedName name="Mosaico_de_granito_fondo_blanco_30x30">[26]Insumos!$G$93</definedName>
    <definedName name="mosbotichinorojo" localSheetId="0">[12]insumo!#REF!</definedName>
    <definedName name="mosbotichinorojo">[12]insumo!#REF!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ozaicoFG" localSheetId="0">[12]insumo!#REF!</definedName>
    <definedName name="mozaicoFG">[12]insumo!#REF!</definedName>
    <definedName name="muro" localSheetId="0" hidden="1">'[11]ANALISIS STO DGO'!#REF!</definedName>
    <definedName name="muro" hidden="1">'[11]ANALISIS STO DGO'!#REF!</definedName>
    <definedName name="Muro.6.4toN" localSheetId="0">#REF!</definedName>
    <definedName name="Muro.6.4toN">#REF!</definedName>
    <definedName name="Muro.8.3erN" localSheetId="0">#REF!</definedName>
    <definedName name="Muro.8.3erN">#REF!</definedName>
    <definedName name="Muro.Bloq.4.BNP.Cocina" localSheetId="0">#REF!</definedName>
    <definedName name="Muro.Bloq.4.BNP.Cocina">#REF!</definedName>
    <definedName name="Muro.Bloq.4.SNP.Cocina" localSheetId="0">#REF!</definedName>
    <definedName name="Muro.Bloq.4.SNP.Cocina">#REF!</definedName>
    <definedName name="Muro.Bloq.6.BNP.Cocina" localSheetId="0">#REF!</definedName>
    <definedName name="Muro.Bloq.6.BNP.Cocina">#REF!</definedName>
    <definedName name="Muro.Bloq.6.SNP.Cocina" localSheetId="0">#REF!</definedName>
    <definedName name="Muro.Bloq.6.SNP.Cocina">#REF!</definedName>
    <definedName name="Muro.Bloqe.4.2doN" localSheetId="0">#REF!</definedName>
    <definedName name="Muro.Bloqe.4.2doN">#REF!</definedName>
    <definedName name="Muro.bloqu.8.SNP.Cocina" localSheetId="0">#REF!</definedName>
    <definedName name="Muro.bloqu.8.SNP.Cocina">#REF!</definedName>
    <definedName name="Muro.bloque.2doN" localSheetId="0">#REF!</definedName>
    <definedName name="Muro.bloque.2doN">#REF!</definedName>
    <definedName name="Muro.Bloque.4.1erN" localSheetId="0">#REF!</definedName>
    <definedName name="Muro.Bloque.4.1erN">#REF!</definedName>
    <definedName name="Muro.Bloque.4.3erN" localSheetId="0">#REF!</definedName>
    <definedName name="Muro.Bloque.4.3erN">#REF!</definedName>
    <definedName name="Muro.Bloque.4.4toN" localSheetId="0">#REF!</definedName>
    <definedName name="Muro.Bloque.4.4toN">#REF!</definedName>
    <definedName name="Muro.Bloque.4cm.SNP">[49]Análisis!$N$845</definedName>
    <definedName name="Muro.Bloque.6cm.BNP">[49]Análisis!$N$821</definedName>
    <definedName name="Muro.Bloque.6cm.SNPT">[49]Análisis!$N$808</definedName>
    <definedName name="Muro.Bloque.8.1erN" localSheetId="0">#REF!</definedName>
    <definedName name="Muro.Bloque.8.1erN">#REF!</definedName>
    <definedName name="Muro.Bloque.8.BNP.Cocina" localSheetId="0">#REF!</definedName>
    <definedName name="Muro.Bloque.8.BNP.Cocina">#REF!</definedName>
    <definedName name="Muro.Bloque.8.SNPT.40" localSheetId="0">#REF!</definedName>
    <definedName name="Muro.Bloque.8.SNPT.40">#REF!</definedName>
    <definedName name="Muro.Bloque.8.SNPT.80" localSheetId="0">#REF!</definedName>
    <definedName name="Muro.Bloque.8.SNPT.80">#REF!</definedName>
    <definedName name="Muro.Bloque.8BNP.Comedor" localSheetId="0">#REF!</definedName>
    <definedName name="Muro.Bloque.8BNP.Comedor">#REF!</definedName>
    <definedName name="Muro.Bloque.Vidrio.Area.Noble" localSheetId="0">#REF!</definedName>
    <definedName name="Muro.Bloque.Vidrio.Area.Noble">#REF!</definedName>
    <definedName name="Muro.bloque8.2doN" localSheetId="0">#REF!</definedName>
    <definedName name="Muro.bloque8.2doN">#REF!</definedName>
    <definedName name="Muro.Bloques.10cm" localSheetId="0">#REF!</definedName>
    <definedName name="Muro.Bloques.10cm">#REF!</definedName>
    <definedName name="Muro.Bloques.20cm.40" localSheetId="0">#REF!</definedName>
    <definedName name="Muro.Bloques.20cm.40">#REF!</definedName>
    <definedName name="muro.h.a.20cm">[59]Análisis!$D$729</definedName>
    <definedName name="Muro.Hor.Arm.Inclinado" localSheetId="0">#REF!</definedName>
    <definedName name="Muro.Hor.Arm.Inclinado">#REF!</definedName>
    <definedName name="Muro.Horm.Arm.edif.oficina" localSheetId="0">#REF!</definedName>
    <definedName name="Muro.Horm.Arm.edif.oficina">#REF!</definedName>
    <definedName name="Muro.Horm.Arm.Edif.Parqueo" localSheetId="0">#REF!</definedName>
    <definedName name="Muro.Horm.Arm.Edif.Parqueo">#REF!</definedName>
    <definedName name="Muro.Hormigon.Armado.de20">[34]Análisis!$D$286</definedName>
    <definedName name="Muro.Hormigón.Estanque" localSheetId="0">#REF!</definedName>
    <definedName name="Muro.Hormigón.Estanque">#REF!</definedName>
    <definedName name="Muro.protector.parqueo" localSheetId="0">#REF!</definedName>
    <definedName name="Muro.protector.parqueo">#REF!</definedName>
    <definedName name="muro.shee.ambas.caras">'[60]Muros Interiores h=2.8 m '!$E$64</definedName>
    <definedName name="MURO_30">'[26]CUANTIA ELEM. EST.'!$J$86</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MUROS" localSheetId="0">#REF!</definedName>
    <definedName name="MUROS">#REF!</definedName>
    <definedName name="muros.plycem.ambas.caras">'[60]MurosInt.h=2.8 m Plycem 2 lados'!$E$64</definedName>
    <definedName name="muros.una.cshee.plycem">'[60]MurosInt.h=2.8 m U C con plycem'!$E$64</definedName>
    <definedName name="MUROS_AN" localSheetId="0">#REF!</definedName>
    <definedName name="MUROS_AN">#REF!</definedName>
    <definedName name="Muros_de_Hormigon_Armado_de_20_cm">'[26]Análisis grales'!$F$5151</definedName>
    <definedName name="Muros_de_Hormigon_Armado_de_25_cm">'[26]Análisis grales'!$F$4872</definedName>
    <definedName name="Muros_de_Hormigon_Armado_de_30_cm">'[26]Análisis grales'!$F$4886</definedName>
    <definedName name="Muros_de_ladrillos_5x10x20">'[26]Análisis grales'!$F$2323</definedName>
    <definedName name="Muros_New_Jersey_Movil__2.40x1.20___P_Señalizacion_y_Proteccion_en_Limites_de_Seguridad_de_Obra">[26]Insumos!$G$641</definedName>
    <definedName name="n" localSheetId="0">#REF!</definedName>
    <definedName name="n">#REF!</definedName>
    <definedName name="NADA" localSheetId="0">[77]Insumos!#REF!</definedName>
    <definedName name="NADA">[77]Insumos!#REF!</definedName>
    <definedName name="NADA_6" localSheetId="0">#REF!</definedName>
    <definedName name="NADA_6">#REF!</definedName>
    <definedName name="NADA_8" localSheetId="0">#REF!</definedName>
    <definedName name="NADA_8">#REF!</definedName>
    <definedName name="NAMA" localSheetId="0">#REF!</definedName>
    <definedName name="NAMA">#REF!</definedName>
    <definedName name="NATILLA" localSheetId="0">#REF!</definedName>
    <definedName name="NATILLA">#REF!</definedName>
    <definedName name="Nave" localSheetId="0">#REF!</definedName>
    <definedName name="Nave">#REF!</definedName>
    <definedName name="Nevera_de_hielo_y_agua_5_gls">[26]Insumos!$G$640</definedName>
    <definedName name="nh" localSheetId="0">#REF!</definedName>
    <definedName name="nh">#REF!</definedName>
    <definedName name="NINGUNA" localSheetId="0">[77]Insumos!#REF!</definedName>
    <definedName name="NINGUNA">[77]Insumos!#REF!</definedName>
    <definedName name="NINGUNA_6" localSheetId="0">#REF!</definedName>
    <definedName name="NINGUNA_6">#REF!</definedName>
    <definedName name="NINGUNA_8" localSheetId="0">#REF!</definedName>
    <definedName name="NINGUNA_8">#REF!</definedName>
    <definedName name="nion" localSheetId="0" hidden="1">'[11]ANALISIS STO DGO'!#REF!</definedName>
    <definedName name="nion" hidden="1">'[11]ANALISIS STO DGO'!#REF!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de_HG_de_media_de_2_pulg.">[26]Insumos!$G$111</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iple_niquelado_3_8_x3">[26]Insumos!$G$69</definedName>
    <definedName name="NIPLE112X4HG" localSheetId="0">#REF!</definedName>
    <definedName name="NIPLE112X4HG">#REF!</definedName>
    <definedName name="NIPLE112X6HG" localSheetId="0">#REF!</definedName>
    <definedName name="NIPLE112X6HG">#REF!</definedName>
    <definedName name="NIPLE112X8HG" localSheetId="0">#REF!</definedName>
    <definedName name="NIPLE112X8HG">#REF!</definedName>
    <definedName name="NIPLE125X4HG" localSheetId="0">#REF!</definedName>
    <definedName name="NIPLE125X4HG">#REF!</definedName>
    <definedName name="NIPLE12X4HG" localSheetId="0">#REF!</definedName>
    <definedName name="NIPLE12X4HG">#REF!</definedName>
    <definedName name="NIPLE1X4HG" localSheetId="0">#REF!</definedName>
    <definedName name="NIPLE1X4HG">#REF!</definedName>
    <definedName name="NIPLE212X4HG" localSheetId="0">#REF!</definedName>
    <definedName name="NIPLE212X4HG">#REF!</definedName>
    <definedName name="NIPLE2X4HG" localSheetId="0">#REF!</definedName>
    <definedName name="NIPLE2X4HG">#REF!</definedName>
    <definedName name="NIPLE2X6HG" localSheetId="0">#REF!</definedName>
    <definedName name="NIPLE2X6HG">#REF!</definedName>
    <definedName name="NIPLE34X4HG" localSheetId="0">#REF!</definedName>
    <definedName name="NIPLE34X4HG">#REF!</definedName>
    <definedName name="NIPLE3X12HG" localSheetId="0">#REF!</definedName>
    <definedName name="NIPLE3X12HG">#REF!</definedName>
    <definedName name="NIPLE3X312HG" localSheetId="0">#REF!</definedName>
    <definedName name="NIPLE3X312HG">#REF!</definedName>
    <definedName name="NIPLE3X4HG" localSheetId="0">#REF!</definedName>
    <definedName name="NIPLE3X4HG">#REF!</definedName>
    <definedName name="NIPLE3X6HG" localSheetId="0">#REF!</definedName>
    <definedName name="NIPLE3X6HG">#REF!</definedName>
    <definedName name="NIPLE4X4HG" localSheetId="0">#REF!</definedName>
    <definedName name="NIPLE4X4HG">#REF!</definedName>
    <definedName name="NIPLECROM38X212" localSheetId="0">#REF!</definedName>
    <definedName name="NIPLECROM38X212">#REF!</definedName>
    <definedName name="Niples_niquel._3_8__x_3">[26]Insumos!$G$371</definedName>
    <definedName name="Nivelacion_a_mano">'[26]Análisis grales'!$F$93</definedName>
    <definedName name="NUEVA" localSheetId="0">#REF!</definedName>
    <definedName name="NUEVA">#REF!</definedName>
    <definedName name="NUEVO" localSheetId="0" hidden="1">#REF!</definedName>
    <definedName name="NUEVO" hidden="1">#REF!</definedName>
    <definedName name="nuil" localSheetId="0" hidden="1">'[11]ANALISIS STO DGO'!#REF!</definedName>
    <definedName name="nuil" hidden="1">'[11]ANALISIS STO DGO'!#REF!</definedName>
    <definedName name="num_linhas" localSheetId="0">#REF!</definedName>
    <definedName name="num_linhas">#REF!</definedName>
    <definedName name="o" localSheetId="0">[32]INS!#REF!</definedName>
    <definedName name="o">[32]INS!#REF!</definedName>
    <definedName name="Obra.Civil.Ext." localSheetId="0">#REF!</definedName>
    <definedName name="Obra.Civil.Ext.">#REF!</definedName>
    <definedName name="Olga" localSheetId="0" hidden="1">'[11]ANALISIS STO DGO'!#REF!</definedName>
    <definedName name="Olga" hidden="1">'[11]ANALISIS STO DGO'!#REF!</definedName>
    <definedName name="Opc.2" localSheetId="0">#REF!</definedName>
    <definedName name="Opc.2">#REF!</definedName>
    <definedName name="Operador.Tipo.1" localSheetId="0">#REF!</definedName>
    <definedName name="Operador.Tipo.1">#REF!</definedName>
    <definedName name="Operador.Tipo.2" localSheetId="0">#REF!</definedName>
    <definedName name="Operador.Tipo.2">#REF!</definedName>
    <definedName name="Operador_Compactador_Manual">'[26]Análisis grales'!$F$992</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dorpala">[51]OBRAMANO!$F$72</definedName>
    <definedName name="operadorretro">[51]OBRAMANO!$F$77</definedName>
    <definedName name="operadorrodillo">[51]OBRAMANO!$F$75</definedName>
    <definedName name="operadortractor">[51]OBRAMANO!$F$76</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[54]SALARIOS!$C$10</definedName>
    <definedName name="OPERMAN" localSheetId="0">#REF!</definedName>
    <definedName name="OPERMAN">#REF!</definedName>
    <definedName name="OPERPAL" localSheetId="0">#REF!</definedName>
    <definedName name="OPERPAL">#REF!</definedName>
    <definedName name="ORI12FBCO" localSheetId="0">#REF!</definedName>
    <definedName name="ORI12FBCO">#REF!</definedName>
    <definedName name="ORI12FBCOFLUX" localSheetId="0">#REF!</definedName>
    <definedName name="ORI12FBCOFLUX">#REF!</definedName>
    <definedName name="ORI1FBCO" localSheetId="0">#REF!</definedName>
    <definedName name="ORI1FBCO">#REF!</definedName>
    <definedName name="ORI1FBCOFLUX" localSheetId="0">#REF!</definedName>
    <definedName name="ORI1FBCOFLUX">#REF!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[12]insumo!#REF!</definedName>
    <definedName name="ORINALSENCILLO">[12]insumo!#REF!</definedName>
    <definedName name="ORIPEQBCO" localSheetId="0">#REF!</definedName>
    <definedName name="ORIPEQBCO">#REF!</definedName>
    <definedName name="OXIDOROJO" localSheetId="0">#REF!</definedName>
    <definedName name="OXIDOROJO">#REF!</definedName>
    <definedName name="Oxigeno">[26]Insumos!$G$535</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[78]peso!#REF!</definedName>
    <definedName name="p">[78]peso!#REF!</definedName>
    <definedName name="P.U.Amercoat_385ASA_2">#N/A</definedName>
    <definedName name="P.U.Amercoat_385ASA_3">#N/A</definedName>
    <definedName name="P.U.Dimecote9">[79]Insumos!$E$13</definedName>
    <definedName name="P.U.Dimecote9_2">#N/A</definedName>
    <definedName name="P.U.Dimecote9_3">#N/A</definedName>
    <definedName name="P.U.Thinner1000">[79]Insumos!$E$12</definedName>
    <definedName name="P.U.Thinner1000_2">#N/A</definedName>
    <definedName name="P.U.Thinner1000_3">#N/A</definedName>
    <definedName name="P.U.Urethane_Acrilico">[79]Insumos!$E$17</definedName>
    <definedName name="P.U.Urethane_Acrilico_2">#N/A</definedName>
    <definedName name="P.U.Urethane_Acrilico_3">#N/A</definedName>
    <definedName name="p_1">#N/A</definedName>
    <definedName name="p_2">#N/A</definedName>
    <definedName name="p_3">#N/A</definedName>
    <definedName name="p_8" localSheetId="0">#REF!</definedName>
    <definedName name="p_8">#REF!</definedName>
    <definedName name="P_CAL">[17]Ins!$E$337</definedName>
    <definedName name="P_CLAVO">[17]Ins!$E$909</definedName>
    <definedName name="P_HILO">[17]Herram!$E$24</definedName>
    <definedName name="P_PINO1x4x12BR">[17]Ins!$E$917</definedName>
    <definedName name="P12BLOCK12" localSheetId="0">#REF!</definedName>
    <definedName name="P12BLOCK12">#REF!</definedName>
    <definedName name="P12BLOCK6" localSheetId="0">#REF!</definedName>
    <definedName name="P12BLOCK6">#REF!</definedName>
    <definedName name="P12BLOCK8" localSheetId="0">#REF!</definedName>
    <definedName name="P12BLOCK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CEROMALLA23150" localSheetId="0">#REF!</definedName>
    <definedName name="PACEROMALLA23150">#REF!</definedName>
    <definedName name="PACEROMALLA23200" localSheetId="0">#REF!</definedName>
    <definedName name="PACEROMALLA23200">#REF!</definedName>
    <definedName name="PADO50080G" localSheetId="0">#REF!</definedName>
    <definedName name="PADO50080G">#REF!</definedName>
    <definedName name="PADO50080R" localSheetId="0">#REF!</definedName>
    <definedName name="PADO50080R">#REF!</definedName>
    <definedName name="PADO511G" localSheetId="0">#REF!</definedName>
    <definedName name="PADO511G">#REF!</definedName>
    <definedName name="PADO511R" localSheetId="0">#REF!</definedName>
    <definedName name="PADO511R">#REF!</definedName>
    <definedName name="PADO604G" localSheetId="0">#REF!</definedName>
    <definedName name="PADO604G">#REF!</definedName>
    <definedName name="PADO604R" localSheetId="0">#REF!</definedName>
    <definedName name="PADO604R">#REF!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las_corrientes">[26]Insumos!$G$397</definedName>
    <definedName name="Palas_de_corte">[26]Insumos!$G$396</definedName>
    <definedName name="PALM" localSheetId="0">#REF!</definedName>
    <definedName name="PALM">#REF!</definedName>
    <definedName name="Palometas_1_1_2_c_copa_p_mc">[26]Insumos!$G$472</definedName>
    <definedName name="Palometas_Dobles">[26]Insumos!$G$721</definedName>
    <definedName name="PALPUA14" localSheetId="0">#REF!</definedName>
    <definedName name="PALPUA14">#REF!</definedName>
    <definedName name="PALPUA16" localSheetId="0">#REF!</definedName>
    <definedName name="PALPUA16">#REF!</definedName>
    <definedName name="PANBN" localSheetId="0">#REF!</definedName>
    <definedName name="PANBN">#REF!</definedName>
    <definedName name="PANBN03" localSheetId="0">#REF!</definedName>
    <definedName name="PANBN03">#REF!</definedName>
    <definedName name="PANBN11" localSheetId="0">#REF!</definedName>
    <definedName name="PANBN11">#REF!</definedName>
    <definedName name="PANBN17" localSheetId="0">#REF!</definedName>
    <definedName name="PANBN17">#REF!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_Plastbau">'[30]LISTA DE PRECIO'!$C$9</definedName>
    <definedName name="PANEL12CIR" localSheetId="0">#REF!</definedName>
    <definedName name="PANEL12CIR">#REF!</definedName>
    <definedName name="PANEL16CIR" localSheetId="0">#REF!</definedName>
    <definedName name="PANEL16CIR">#REF!</definedName>
    <definedName name="PANEL24CIR" localSheetId="0">#REF!</definedName>
    <definedName name="PANEL24CIR">#REF!</definedName>
    <definedName name="PANEL2CIR" localSheetId="0">#REF!</definedName>
    <definedName name="PANEL2CIR">#REF!</definedName>
    <definedName name="PANEL4CIR" localSheetId="0">#REF!</definedName>
    <definedName name="PANEL4CIR">#REF!</definedName>
    <definedName name="PANEL6CIR" localSheetId="0">#REF!</definedName>
    <definedName name="PANEL6CIR">#REF!</definedName>
    <definedName name="PANEL8CIR" localSheetId="0">#REF!</definedName>
    <definedName name="PANEL8CIR">#REF!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nete.Coloreado" localSheetId="0">#REF!</definedName>
    <definedName name="Panete.Coloreado">#REF!</definedName>
    <definedName name="Panete.Marmolina" localSheetId="0">#REF!</definedName>
    <definedName name="Panete.Marmolina">#REF!</definedName>
    <definedName name="Panete.Pared.Ext.Villas" localSheetId="0">#REF!</definedName>
    <definedName name="Panete.Pared.Ext.Villas">#REF!</definedName>
    <definedName name="panete.Pared.Int.para.estucar" localSheetId="0">#REF!</definedName>
    <definedName name="panete.Pared.Int.para.estucar">#REF!</definedName>
    <definedName name="Panete.Pared.Int.Villas" localSheetId="0">#REF!</definedName>
    <definedName name="Panete.Pared.Int.Villas">#REF!</definedName>
    <definedName name="Panete.patinillo" localSheetId="0">#REF!</definedName>
    <definedName name="Panete.patinillo">#REF!</definedName>
    <definedName name="Panete.rugoso" localSheetId="0">#REF!</definedName>
    <definedName name="Panete.rugoso">#REF!</definedName>
    <definedName name="panete.techo.horizontal" localSheetId="0">#REF!</definedName>
    <definedName name="panete.techo.horizontal">#REF!</definedName>
    <definedName name="Panete.techo.Inclinado" localSheetId="0">#REF!</definedName>
    <definedName name="Panete.techo.Inclinado">#REF!</definedName>
    <definedName name="Panete_de_Mezcla_en_Techos_Vigas_y_Dinteles">'[26]analisis MVSUR'!$G$214</definedName>
    <definedName name="Panete_Liso_Interior_Sobre_Bloques">'[26]Análisis grales'!$F$4671</definedName>
    <definedName name="Panete_Pulido">'[26]Análisis grales'!$F$1246</definedName>
    <definedName name="Panete_rateado_a_punta_de_llana">'[26]Análisis grales'!$F$1255</definedName>
    <definedName name="PANETES_AN" localSheetId="0">#REF!</definedName>
    <definedName name="PANETES_AN">#REF!</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ñete.col.ml" localSheetId="0">#REF!</definedName>
    <definedName name="pañete.col.ml">#REF!</definedName>
    <definedName name="Pañete.Exterior.Antillano" localSheetId="0">[37]Análisis!#REF!</definedName>
    <definedName name="Pañete.Exterior.Antillano">[37]Análisis!#REF!</definedName>
    <definedName name="Pañete.Int.1erN" localSheetId="0">#REF!</definedName>
    <definedName name="Pañete.Int.1erN">#REF!</definedName>
    <definedName name="Pañete.int.2doN" localSheetId="0">#REF!</definedName>
    <definedName name="Pañete.int.2doN">#REF!</definedName>
    <definedName name="Pañete.int.3erN" localSheetId="0">#REF!</definedName>
    <definedName name="Pañete.int.3erN">#REF!</definedName>
    <definedName name="Pañete.int.4toN" localSheetId="0">#REF!</definedName>
    <definedName name="Pañete.int.4toN">#REF!</definedName>
    <definedName name="Pañete.Interior.Antillano" localSheetId="0">[37]Análisis!#REF!</definedName>
    <definedName name="Pañete.Interior.Antillano">[37]Análisis!#REF!</definedName>
    <definedName name="Pañete.Paredes">[49]Análisis!$N$906</definedName>
    <definedName name="Pañete.Techo.1erN" localSheetId="0">#REF!</definedName>
    <definedName name="Pañete.Techo.1erN">#REF!</definedName>
    <definedName name="Pañete.Techo.2doN" localSheetId="0">#REF!</definedName>
    <definedName name="Pañete.Techo.2doN">#REF!</definedName>
    <definedName name="Pañete.Techo.3erN" localSheetId="0">#REF!</definedName>
    <definedName name="Pañete.Techo.3erN">#REF!</definedName>
    <definedName name="Pañete.Techo.4toN" localSheetId="0">#REF!</definedName>
    <definedName name="Pañete.Techo.4toN">#REF!</definedName>
    <definedName name="Pañete.Techo.Horiz.Mezcla.Antillana" localSheetId="0">[37]Análisis!#REF!</definedName>
    <definedName name="Pañete.Techo.Horiz.Mezcla.Antillana">[37]Análisis!#REF!</definedName>
    <definedName name="Pañete.Techo.Horizontal" localSheetId="0">#REF!</definedName>
    <definedName name="Pañete.Techo.Horizontal">#REF!</definedName>
    <definedName name="Pañete_de_Columnas_Aisladas__MO">'[26]Análisis grales'!$F$307</definedName>
    <definedName name="Pañete_en_Techos_y_Vigas">'[26]analisis MVSUR'!$G$222</definedName>
    <definedName name="Pañete_Interior_a_plomo">'[26]Análisis grales'!$F$299</definedName>
    <definedName name="Pañete_liso_en_columnas_aisladas">'[26]Análisis grales'!$F$1233</definedName>
    <definedName name="Pañete_pulido_sin_color">'[26]Análisis grales'!$F$315</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aroi" localSheetId="0" hidden="1">'[11]ANALISIS STO DGO'!#REF!</definedName>
    <definedName name="paroi" hidden="1">'[11]ANALISIS STO DGO'!#REF!</definedName>
    <definedName name="Parque.Infantil" localSheetId="0">#REF!</definedName>
    <definedName name="Parque.Infantil">#REF!</definedName>
    <definedName name="Parrillas_de_piso__niqueladas">[26]Insumos!$G$68</definedName>
    <definedName name="parte.electrica" localSheetId="0">#REF!</definedName>
    <definedName name="parte.electrica">#REF!</definedName>
    <definedName name="PASAJES" localSheetId="0">#REF!</definedName>
    <definedName name="PASAJES">#REF!</definedName>
    <definedName name="PASC8" localSheetId="0">#REF!</definedName>
    <definedName name="PASC8">#REF!</definedName>
    <definedName name="Pavimentadora">[26]Insumos!$G$530</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X8X8" localSheetId="0">#REF!</definedName>
    <definedName name="PBLINTEL6X8X8">#REF!</definedName>
    <definedName name="PBLINTEL8X8X8" localSheetId="0">#REF!</definedName>
    <definedName name="PBLINTEL8X8X8">#REF!</definedName>
    <definedName name="PBLOCALPER" localSheetId="0">#REF!</definedName>
    <definedName name="PBLOCALPER">#REF!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6DEC" localSheetId="0">#REF!</definedName>
    <definedName name="PBLOCK6DEC">#REF!</definedName>
    <definedName name="PBLOCK6TEX" localSheetId="0">#REF!</definedName>
    <definedName name="PBLOCK6TEX">#REF!</definedName>
    <definedName name="PBLOCK8" localSheetId="0">#REF!</definedName>
    <definedName name="PBLOCK8">#REF!</definedName>
    <definedName name="PBLOCK8BARRO" localSheetId="0">#REF!</definedName>
    <definedName name="PBLOCK8BARRO">#REF!</definedName>
    <definedName name="PBLOCK8DEC" localSheetId="0">#REF!</definedName>
    <definedName name="PBLOCK8DEC">#REF!</definedName>
    <definedName name="PBLOCK8TEX" localSheetId="0">#REF!</definedName>
    <definedName name="PBLOCK8TEX">#REF!</definedName>
    <definedName name="PBLOVIGA6" localSheetId="0">#REF!</definedName>
    <definedName name="PBLOVIGA6">#REF!</definedName>
    <definedName name="PBLOVIGA8" localSheetId="0">#REF!</definedName>
    <definedName name="PBLOVIGA8">#REF!</definedName>
    <definedName name="PBORPAVGPVT" localSheetId="0">#REF!</definedName>
    <definedName name="PBORPAVGPVT">#REF!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 localSheetId="0">#REF!</definedName>
    <definedName name="pd">#REF!</definedName>
    <definedName name="PDUCHA" localSheetId="0">#REF!</definedName>
    <definedName name="PDUCHA">#REF!</definedName>
    <definedName name="Pedestal.H.V." localSheetId="0">#REF!</definedName>
    <definedName name="Pedestal.H.V.">#REF!</definedName>
    <definedName name="PEDRO" localSheetId="0" hidden="1">'[11]ANALISIS STO DGO'!#REF!</definedName>
    <definedName name="PEDRO" hidden="1">'[11]ANALISIS STO DGO'!#REF!</definedName>
    <definedName name="PEON" localSheetId="0">#REF!</definedName>
    <definedName name="PEON">#REF!</definedName>
    <definedName name="Peon.dia" localSheetId="0">#REF!</definedName>
    <definedName name="Peon.dia">#REF!</definedName>
    <definedName name="Peon_1" localSheetId="0">#REF!</definedName>
    <definedName name="Peon_1">#REF!</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[43]MO!$B$11</definedName>
    <definedName name="PEONCARP" localSheetId="0">[32]INS!#REF!</definedName>
    <definedName name="PEONCARP">[32]INS!#REF!</definedName>
    <definedName name="PEONCARP_6" localSheetId="0">#REF!</definedName>
    <definedName name="PEONCARP_6">#REF!</definedName>
    <definedName name="PEONCARP_8" localSheetId="0">#REF!</definedName>
    <definedName name="PEONCARP_8">#REF!</definedName>
    <definedName name="Peones_3">#N/A</definedName>
    <definedName name="pEOS" localSheetId="0" hidden="1">'[11]ANALISIS STO DGO'!#REF!</definedName>
    <definedName name="pEOS" hidden="1">'[11]ANALISIS STO DGO'!#REF!</definedName>
    <definedName name="PERFIL_CUADRADO_34">[43]INSU!$B$91</definedName>
    <definedName name="Pergolado.9pies" localSheetId="0">[37]Análisis!#REF!</definedName>
    <definedName name="Pergolado.9pies">[37]Análisis!#REF!</definedName>
    <definedName name="pergolado.area.piscina">[59]Análisis!$D$1633</definedName>
    <definedName name="Pergolado.Madera" localSheetId="0">[37]Análisis!#REF!</definedName>
    <definedName name="Pergolado.Madera">[37]Análisis!#REF!</definedName>
    <definedName name="Pernos" localSheetId="0">#REF!</definedName>
    <definedName name="Pernos">#REF!</definedName>
    <definedName name="Pernos_3">"$#REF!.$B$68"</definedName>
    <definedName name="Pernos_6" localSheetId="0">#REF!</definedName>
    <definedName name="Pernos_6">#REF!</definedName>
    <definedName name="Pernos_8" localSheetId="0">#REF!</definedName>
    <definedName name="Pernos_8">#REF!</definedName>
    <definedName name="pero" localSheetId="0" hidden="1">'[11]ANALISIS STO DGO'!#REF!</definedName>
    <definedName name="pero" hidden="1">'[11]ANALISIS STO DGO'!#REF!</definedName>
    <definedName name="perot" localSheetId="0" hidden="1">'[11]ANALISIS STO DGO'!#REF!</definedName>
    <definedName name="perot" hidden="1">'[11]ANALISIS STO DGO'!#REF!</definedName>
    <definedName name="PESCOBAPLASTICA" localSheetId="0">#REF!</definedName>
    <definedName name="PESCOBAPLASTICA">#REF!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MAR3030" localSheetId="0">#REF!</definedName>
    <definedName name="PGRAMAR3030">#REF!</definedName>
    <definedName name="PGRAMAR4040" localSheetId="0">#REF!</definedName>
    <definedName name="PGRAMAR4040">#REF!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40GRIS" localSheetId="0">#REF!</definedName>
    <definedName name="PGRANITO40GRIS">#REF!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GRAMAR" localSheetId="0">#REF!</definedName>
    <definedName name="PHCHGRAMAR">#REF!</definedName>
    <definedName name="PHCHMARAGLPR" localSheetId="0">#REF!</definedName>
    <definedName name="PHCHMARAGLPR">#REF!</definedName>
    <definedName name="PHCHSUPERBCO" localSheetId="0">#REF!</definedName>
    <definedName name="PHCHSUPERBCO">#REF!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edra_para_amolar_cuñas_compresor">[26]Insumos!$G$559</definedName>
    <definedName name="Piedra_para_Encache_y_o_Gaviones">[26]Insumos!$G$408</definedName>
    <definedName name="Piedra_Para_Pintura">[26]Insumos!$G$399</definedName>
    <definedName name="PIEDRAS" localSheetId="0">#REF!</definedName>
    <definedName name="PIEDRAS">#REF!</definedName>
    <definedName name="PINO">[54]INS!$D$770</definedName>
    <definedName name="Pino.Americano" localSheetId="0">#REF!</definedName>
    <definedName name="Pino.Americano">#REF!</definedName>
    <definedName name="pino.tratado">[80]Insumos!$C$35</definedName>
    <definedName name="pino1x10bruto" localSheetId="0">#REF!</definedName>
    <definedName name="pino1x10bruto">#REF!</definedName>
    <definedName name="pino1x12bruto" localSheetId="0">#REF!</definedName>
    <definedName name="pino1x12bruto">#REF!</definedName>
    <definedName name="PINO1X12BRUTOTRAT" localSheetId="0">#REF!</definedName>
    <definedName name="PINO1X12BRUTOTRAT">#REF!</definedName>
    <definedName name="PINO2X12BRUTO" localSheetId="0">#REF!</definedName>
    <definedName name="PINO2X12BRUTO">#REF!</definedName>
    <definedName name="PINO4X4BRUTO" localSheetId="0">#REF!</definedName>
    <definedName name="PINO4X4BRUTO">#REF!</definedName>
    <definedName name="PINOBRUTO4x4x12" localSheetId="0">#REF!</definedName>
    <definedName name="PINOBRUTO4x4x12">#REF!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 localSheetId="0">#REF!</definedName>
    <definedName name="PINTACRIEXT">#REF!</definedName>
    <definedName name="PINTACRIEXTAND" localSheetId="0">#REF!</definedName>
    <definedName name="PINTACRIEXTAND">#REF!</definedName>
    <definedName name="PINTACRIINT" localSheetId="0">#REF!</definedName>
    <definedName name="PINTACRIINT">#REF!</definedName>
    <definedName name="PINTECO" localSheetId="0">#REF!</definedName>
    <definedName name="PINTECO">#REF!</definedName>
    <definedName name="PINTEPOX" localSheetId="0">#REF!</definedName>
    <definedName name="PINTEPOX">#REF!</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 localSheetId="0">#REF!</definedName>
    <definedName name="PINTLACA">#REF!</definedName>
    <definedName name="PINTMAN" localSheetId="0">#REF!</definedName>
    <definedName name="PINTMAN">#REF!</definedName>
    <definedName name="PINTMANAND" localSheetId="0">#REF!</definedName>
    <definedName name="PINTMANAND">#REF!</definedName>
    <definedName name="PINTURA" localSheetId="0">#REF!</definedName>
    <definedName name="PINTURA">#REF!</definedName>
    <definedName name="Pintura.Aceite" localSheetId="0">#REF!</definedName>
    <definedName name="Pintura.Aceite">#REF!</definedName>
    <definedName name="Pintura.aceite.pared" localSheetId="0">#REF!</definedName>
    <definedName name="Pintura.aceite.pared">#REF!</definedName>
    <definedName name="Pintura.Acrilica.Bca.MA" localSheetId="0">#REF!</definedName>
    <definedName name="Pintura.Acrilica.Bca.MA">#REF!</definedName>
    <definedName name="Pintura.Acrilica.Ma" localSheetId="0">#REF!</definedName>
    <definedName name="Pintura.Acrilica.Ma">#REF!</definedName>
    <definedName name="Pintura.Acrilica.preparada.MA" localSheetId="0">#REF!</definedName>
    <definedName name="Pintura.Acrilica.preparada.MA">#REF!</definedName>
    <definedName name="Pintura.Eco.Pupolar" localSheetId="0">#REF!</definedName>
    <definedName name="Pintura.Eco.Pupolar">#REF!</definedName>
    <definedName name="Pintura.Epóxica" localSheetId="0">#REF!</definedName>
    <definedName name="Pintura.Epóxica">#REF!</definedName>
    <definedName name="Pintura.epoxica.piscina">[59]Análisis!$D$1562</definedName>
    <definedName name="Pintura.Epoxica.Popular.MA" localSheetId="0">#REF!</definedName>
    <definedName name="Pintura.Epoxica.Popular.MA">#REF!</definedName>
    <definedName name="pintura.man.puertas">[57]Análisis!$D$1549</definedName>
    <definedName name="pintura.mant.puertas">[56]Análisis!$D$1164</definedName>
    <definedName name="Pintura.Pared.Exteriores" localSheetId="0">#REF!</definedName>
    <definedName name="Pintura.Pared.Exteriores">#REF!</definedName>
    <definedName name="Pintura.pared.Interior" localSheetId="0">#REF!</definedName>
    <definedName name="Pintura.pared.Interior">#REF!</definedName>
    <definedName name="pintura.sobre.clavot">[57]Análisis!$D$1556</definedName>
    <definedName name="Pintura.techo" localSheetId="0">#REF!</definedName>
    <definedName name="Pintura.tech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acrilica_blanco_00_Tropical">[26]Insumos!$G$505</definedName>
    <definedName name="Pintura_Amarilla_en_Bordillos">[26]Insumos!$G$586</definedName>
    <definedName name="Pintura_Baranda_de_Puentes">[26]Insumos!$G$595</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de_aceite__aplicacion">'[26]analisis MVSUR'!$G$283</definedName>
    <definedName name="Pintura_de_Mantenimiento">[26]Insumos!$G$352</definedName>
    <definedName name="Pintura_Economica_suministro">[26]Insumos!$G$151</definedName>
    <definedName name="Pintura_Epoxica">[26]Insumos!$G$354</definedName>
    <definedName name="Pintura_Epóxica_Popular_3">#N/A</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NTURAS" localSheetId="0">#REF!</definedName>
    <definedName name="PINTURAS">#REF!</definedName>
    <definedName name="Pinzas_soldador_portaelectrodo_500_amper">[26]Insumos!$G$544</definedName>
    <definedName name="Piscina" localSheetId="0">#REF!</definedName>
    <definedName name="Piscina">#REF!</definedName>
    <definedName name="Piscina.Crhist" localSheetId="0">[37]Análisis!#REF!</definedName>
    <definedName name="Piscina.Crhist">[37]Análisis!#REF!</definedName>
    <definedName name="Piscina.Losa.Fondo" localSheetId="0">[37]Análisis!#REF!</definedName>
    <definedName name="Piscina.Losa.Fondo">[37]Análisis!#REF!</definedName>
    <definedName name="Piscina.Muro" localSheetId="0">[37]Análisis!#REF!</definedName>
    <definedName name="Piscina.Muro">[37]Análisis!#REF!</definedName>
    <definedName name="PiscinaKurt" localSheetId="0">[37]Análisis!#REF!</definedName>
    <definedName name="PiscinaKurt">[37]Análisis!#REF!</definedName>
    <definedName name="Pisntura.Piscina" localSheetId="0">[37]Análisis!#REF!</definedName>
    <definedName name="Pisntura.Piscina">[37]Análisis!#REF!</definedName>
    <definedName name="Piso.Baldosin30x60" localSheetId="0">[37]Análisis!#REF!</definedName>
    <definedName name="Piso.Baldosin30x60">[37]Análisis!#REF!</definedName>
    <definedName name="Piso.Ceram" localSheetId="0">#REF!</definedName>
    <definedName name="Piso.Ceram">#REF!</definedName>
    <definedName name="Piso.Ceram.Blanca.20x20" localSheetId="0">#REF!</definedName>
    <definedName name="Piso.Ceram.Blanca.20x20">#REF!</definedName>
    <definedName name="Piso.Ceram.Boston" localSheetId="0">[81]Análisis!#REF!</definedName>
    <definedName name="Piso.Ceram.Boston">[81]Análisis!#REF!</definedName>
    <definedName name="Piso.Ceram.Etrusco.30x30" localSheetId="0">#REF!</definedName>
    <definedName name="Piso.Ceram.Etrusco.30x30">#REF!</definedName>
    <definedName name="Piso.Ceram.Gres.Piso.Mezc.Antillana" localSheetId="0">[37]Análisis!#REF!</definedName>
    <definedName name="Piso.Ceram.Gres.Piso.Mezc.Antillana">[37]Análisis!#REF!</definedName>
    <definedName name="Piso.Ceram.Imperial.Gris" localSheetId="0">#REF!</definedName>
    <definedName name="Piso.Ceram.Imperial.Gris">#REF!</definedName>
    <definedName name="Piso.Ceram.Ines.Gris" localSheetId="0">#REF!</definedName>
    <definedName name="Piso.Ceram.Ines.Gris">#REF!</definedName>
    <definedName name="Piso.Ceram.Nevada.33x33" localSheetId="0">#REF!</definedName>
    <definedName name="Piso.Ceram.Nevada.33x33">#REF!</definedName>
    <definedName name="Piso.Ceram.Serv.">[34]Análisis!$D$580</definedName>
    <definedName name="Piso.Ceram.Ultra.Bco." localSheetId="0">#REF!</definedName>
    <definedName name="Piso.Ceram.Ultra.Bco.">#REF!</definedName>
    <definedName name="Piso.Cerámica" localSheetId="0">[37]Análisis!#REF!</definedName>
    <definedName name="Piso.Cerámica">[37]Análisis!#REF!</definedName>
    <definedName name="Piso.Ceramica.A">[34]Análisis!$D$522</definedName>
    <definedName name="piso.ceramica.antideslizante" localSheetId="0">#REF!</definedName>
    <definedName name="piso.ceramica.antideslizante">#REF!</definedName>
    <definedName name="Piso.Ceramica.B">[34]Análisis!$D$541</definedName>
    <definedName name="Piso.Ceramica.C">[34]Análisis!$D$560</definedName>
    <definedName name="Piso.Cerámica.Importada" localSheetId="0">#REF!</definedName>
    <definedName name="Piso.Cerámica.Importada">#REF!</definedName>
    <definedName name="Piso.Cerámica.Mezc.Antillana" localSheetId="0">[37]Análisis!#REF!</definedName>
    <definedName name="Piso.Cerámica.Mezc.Antillana">[37]Análisis!#REF!</definedName>
    <definedName name="piso.de.marmol" localSheetId="0">#REF!</definedName>
    <definedName name="piso.de.marmol">#REF!</definedName>
    <definedName name="Piso.Granimarmol" localSheetId="0">#REF!</definedName>
    <definedName name="Piso.Granimarmol">#REF!</definedName>
    <definedName name="Piso.Granito.Blanco" localSheetId="0">#REF!</definedName>
    <definedName name="Piso.Granito.Blanco">#REF!</definedName>
    <definedName name="piso.granito.ext.crema">[34]Análisis!$D$415</definedName>
    <definedName name="piso.granito.ext.rosado">[34]Análisis!$D$427</definedName>
    <definedName name="piso.granito.ext.rozado">[34]Análisis!$D$427</definedName>
    <definedName name="Piso.granito.fondo.blanco">[34]Análisis!$D$449</definedName>
    <definedName name="Piso.granito.fondo.gris">[34]Análisis!$D$460</definedName>
    <definedName name="piso.granito.p.exterior.rojo">[34]Análisis!$D$438</definedName>
    <definedName name="piso.granito.p.exterior.rosado">[34]Análisis!$D$438</definedName>
    <definedName name="Piso.Horm.10cm.Sin.Malla" localSheetId="0">#REF!</definedName>
    <definedName name="Piso.Horm.10cm.Sin.Malla">#REF!</definedName>
    <definedName name="Piso.Horm.Estampado" localSheetId="0">#REF!</definedName>
    <definedName name="Piso.Horm.Estampado">#REF!</definedName>
    <definedName name="Piso.loseta.cemento.25x25" localSheetId="0">#REF!</definedName>
    <definedName name="Piso.loseta.cemento.25x25">#REF!</definedName>
    <definedName name="Piso.Madera.Teka" localSheetId="0">#REF!</definedName>
    <definedName name="Piso.Madera.Teka">#REF!</definedName>
    <definedName name="Piso.marmol.A.20x40" localSheetId="0">#REF!</definedName>
    <definedName name="Piso.marmol.A.20x40">#REF!</definedName>
    <definedName name="Piso.marmol.A.40x40" localSheetId="0">#REF!</definedName>
    <definedName name="Piso.marmol.A.40x40">#REF!</definedName>
    <definedName name="Piso.Marmol.B.40x40" localSheetId="0">#REF!</definedName>
    <definedName name="Piso.Marmol.B.40x40">#REF!</definedName>
    <definedName name="piso.marmol.crema" localSheetId="0">#REF!</definedName>
    <definedName name="piso.marmol.crema">#REF!</definedName>
    <definedName name="Piso.Mármol.crema" localSheetId="0">[37]Análisis!#REF!</definedName>
    <definedName name="Piso.Mármol.crema">[37]Análisis!#REF!</definedName>
    <definedName name="Piso.marmol.Tipo.B" localSheetId="0">#REF!</definedName>
    <definedName name="Piso.marmol.Tipo.B">#REF!</definedName>
    <definedName name="piso.mosaico.25x25">[57]Análisis!$D$1256</definedName>
    <definedName name="piso.porcelanato.40x40">[34]Análisis!$D$491</definedName>
    <definedName name="Piso.Quary.Tile" localSheetId="0">#REF!</definedName>
    <definedName name="Piso.Quary.Tile">#REF!</definedName>
    <definedName name="Piso.Vibrazo.Blanco30x30" localSheetId="0">#REF!</definedName>
    <definedName name="Piso.Vibrazo.Blanco30x30">#REF!</definedName>
    <definedName name="Piso_de_H.A._con_malla_Pulido">'[26]Análisis grales'!$F$3040</definedName>
    <definedName name="Piso_de_Hormigon_Pulido">'[26]Análisis grales'!$F$1328</definedName>
    <definedName name="PISO_GRANITO_FONDO_BCO">[43]INSU!$B$103</definedName>
    <definedName name="PISO01" localSheetId="0">#REF!</definedName>
    <definedName name="PISO01">#REF!</definedName>
    <definedName name="PISO09" localSheetId="0">#REF!</definedName>
    <definedName name="PISO09">#REF!</definedName>
    <definedName name="PISOADO50080G" localSheetId="0">#REF!</definedName>
    <definedName name="PISOADO50080G">#REF!</definedName>
    <definedName name="PISOADO50080R" localSheetId="0">#REF!</definedName>
    <definedName name="PISOADO50080R">#REF!</definedName>
    <definedName name="PISOADO511G" localSheetId="0">#REF!</definedName>
    <definedName name="PISOADO511G">#REF!</definedName>
    <definedName name="PISOADO511R" localSheetId="0">#REF!</definedName>
    <definedName name="PISOADO511R">#REF!</definedName>
    <definedName name="PISOADO604G" localSheetId="0">#REF!</definedName>
    <definedName name="PISOADO604G">#REF!</definedName>
    <definedName name="PISOADO604R" localSheetId="0">#REF!</definedName>
    <definedName name="PISOADO604R">#REF!</definedName>
    <definedName name="PISOGRA1233030BCO" localSheetId="0">#REF!</definedName>
    <definedName name="PISOGRA1233030BCO">#REF!</definedName>
    <definedName name="PISOGRA1233030GRIS" localSheetId="0">#REF!</definedName>
    <definedName name="PISOGRA1233030GRIS">#REF!</definedName>
    <definedName name="PISOGRA1234040BCO" localSheetId="0">#REF!</definedName>
    <definedName name="PISOGRA1234040BCO">#REF!</definedName>
    <definedName name="PISOGRAPROY4040" localSheetId="0">#REF!</definedName>
    <definedName name="PISOGRAPROY4040">#REF!</definedName>
    <definedName name="PISOHFV10" localSheetId="0">#REF!</definedName>
    <definedName name="PISOHFV10">#REF!</definedName>
    <definedName name="PISOLADEXAPEQ" localSheetId="0">#REF!</definedName>
    <definedName name="PISOLADEXAPEQ">#REF!</definedName>
    <definedName name="PISOLADFERIAPEQ" localSheetId="0">#REF!</definedName>
    <definedName name="PISOLADFERIAPEQ">#REF!</definedName>
    <definedName name="PISOMOSROJ2525" localSheetId="0">#REF!</definedName>
    <definedName name="PISOMOSROJ2525">#REF!</definedName>
    <definedName name="PISOPUL10" localSheetId="0">#REF!</definedName>
    <definedName name="PISOPUL10">#REF!</definedName>
    <definedName name="PISOS" localSheetId="0">#REF!</definedName>
    <definedName name="PISOS">#REF!</definedName>
    <definedName name="PISOS_AN" localSheetId="0">#REF!</definedName>
    <definedName name="PISOS_AN">#REF!</definedName>
    <definedName name="PITACRILLICA" localSheetId="0">[12]insumo!#REF!</definedName>
    <definedName name="PITACRILLICA">[12]insumo!#REF!</definedName>
    <definedName name="PITECONOMICA" localSheetId="0">[12]insumo!#REF!</definedName>
    <definedName name="PITECONOMICA">[12]insumo!#REF!</definedName>
    <definedName name="pitesmalte" localSheetId="0">[12]insumo!#REF!</definedName>
    <definedName name="pitesmalte">[12]insumo!#REF!</definedName>
    <definedName name="PITMANTENIMIENTO" localSheetId="0">[12]insumo!#REF!</definedName>
    <definedName name="PITMANTENIMIENTO">[12]insumo!#REF!</definedName>
    <definedName name="pitoxidoverde" localSheetId="0">[12]insumo!#REF!</definedName>
    <definedName name="pitoxidoverde">[12]insumo!#REF!</definedName>
    <definedName name="PITSATINADA" localSheetId="0">[12]insumo!#REF!</definedName>
    <definedName name="PITSATINADA">[12]insumo!#REF!</definedName>
    <definedName name="pitsemiglos" localSheetId="0">[12]insumo!#REF!</definedName>
    <definedName name="pitsemiglos">[12]insumo!#REF!</definedName>
    <definedName name="PLADRILLO2X2X8" localSheetId="0">#REF!</definedName>
    <definedName name="PLADRILLO2X2X8">#REF!</definedName>
    <definedName name="PLADRILLO2X4X8" localSheetId="0">#REF!</definedName>
    <definedName name="PLADRILLO2X4X8">#REF!</definedName>
    <definedName name="plafon.pvc.hache" localSheetId="0">#REF!</definedName>
    <definedName name="plafon.pvc.hache">#REF!</definedName>
    <definedName name="plafon.pvc.varece" localSheetId="0">#REF!</definedName>
    <definedName name="plafon.pvc.varece">#REF!</definedName>
    <definedName name="Plafón_de_PVC">[26]Insumos!$G$159</definedName>
    <definedName name="plafond.antihumeda" localSheetId="0">#REF!</definedName>
    <definedName name="plafond.antihumeda">#REF!</definedName>
    <definedName name="Plafond.PVC" localSheetId="0">#REF!</definedName>
    <definedName name="Plafond.PVC">#REF!</definedName>
    <definedName name="plafond.sheetrock">'[60]Plafond Sheetrock'!$E$54</definedName>
    <definedName name="Plafond_PVC_2x4_a_todo_costo">'[26]Análisis grales'!$F$4339</definedName>
    <definedName name="PLAJ4040GRI" localSheetId="0">#REF!</definedName>
    <definedName name="PLAJ4040GRI">#REF!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acero_12.5mm_x1.22mm_x_2.40m">[26]Insumos!$G$84</definedName>
    <definedName name="Plancha_de_acero_8.0mm_x1.22mm_x2.40m">[26]Insumos!$G$83</definedName>
    <definedName name="Plancha_de_Plywood_4_x8_x3_4_3">#N/A</definedName>
    <definedName name="Planchuelas_3_16_x3_x16">[26]Insumos!$G$412</definedName>
    <definedName name="planta.electrica500w">[34]Resumen!$D$25</definedName>
    <definedName name="Planta.Tratamiento" localSheetId="0">#REF!</definedName>
    <definedName name="Planta.Tratamient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nta_Eléctrica_para_tesado_3">#N/A</definedName>
    <definedName name="PLANTASELECT" localSheetId="0">#REF!</definedName>
    <definedName name="PLANTASELECT">#REF!</definedName>
    <definedName name="PLASFONES" localSheetId="0">#REF!</definedName>
    <definedName name="PLASFONES">#REF!</definedName>
    <definedName name="PLASTICO">[43]INSU!$B$90</definedName>
    <definedName name="Platea.Fundación.Villa" localSheetId="0">#REF!</definedName>
    <definedName name="Platea.Fundación.Villa">#REF!</definedName>
    <definedName name="platea.piscina">[59]Análisis!$D$200</definedName>
    <definedName name="PLATEA_25">'[26]CUANTIA ELEM. EST.'!$J$67</definedName>
    <definedName name="Platea_de_20_cm__1_2¨_a_0.16_AD__DC">'[26]Análisis grales'!$F$5137</definedName>
    <definedName name="Platea_de_25_cm__1_2¨_a_0.12_CS_AD___1_2__a_0.25_CI_AD">'[26]Análisis grales'!$F$4858</definedName>
    <definedName name="Platea_de_40_cm__1_2¨_a_0.16_AD__DC">'[26]Análisis grales'!$F$4844</definedName>
    <definedName name="Platea_de_45_cm__AS_1_2¨_a_0.25_AD_AI_1_2_a_20_AD">'[26]Proteccion de Tuberias'!$F$7</definedName>
    <definedName name="Plato.Acrilico" localSheetId="0">#REF!</definedName>
    <definedName name="Plato.Acrilico">#REF!</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[32]INS!$D$563</definedName>
    <definedName name="PLIGADORA2_6" localSheetId="0">#REF!</definedName>
    <definedName name="PLIGADORA2_6">#REF!</definedName>
    <definedName name="PLLAVECHORRO12" localSheetId="0">#REF!</definedName>
    <definedName name="PLLAVECHORRO12">#REF!</definedName>
    <definedName name="PLLAVECHORRO34" localSheetId="0">#REF!</definedName>
    <definedName name="PLLAVECHORRO34">#REF!</definedName>
    <definedName name="PLLAVEPASOBOLA1" localSheetId="0">#REF!</definedName>
    <definedName name="PLLAVEPASOBOLA1">#REF!</definedName>
    <definedName name="PLLAVEPASOBOLA112" localSheetId="0">#REF!</definedName>
    <definedName name="PLLAVEPASOBOLA112">#REF!</definedName>
    <definedName name="PLLAVEPASOBOLA12" localSheetId="0">#REF!</definedName>
    <definedName name="PLLAVEPASOBOLA12">#REF!</definedName>
    <definedName name="PLLAVEPASOBOLA2" localSheetId="0">#REF!</definedName>
    <definedName name="PLLAVEPASOBOLA2">#REF!</definedName>
    <definedName name="PLLAVEPASOBOLA212" localSheetId="0">#REF!</definedName>
    <definedName name="PLLAVEPASOBOLA212">#REF!</definedName>
    <definedName name="PLLAVEPASOBOLA3" localSheetId="0">#REF!</definedName>
    <definedName name="PLLAVEPASOBOLA3">#REF!</definedName>
    <definedName name="PLLAVEPASOBOLA34" localSheetId="0">#REF!</definedName>
    <definedName name="PLLAVEPASOBOLA34">#REF!</definedName>
    <definedName name="PLOMERIA.GENERAL" localSheetId="0">#REF!</definedName>
    <definedName name="PLOMERIA.GENERAL">#REF!</definedName>
    <definedName name="PLOMERO" localSheetId="0">[32]INS!#REF!</definedName>
    <definedName name="PLOMERO">[32]INS!#REF!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[32]INS!#REF!</definedName>
    <definedName name="PLOMEROAYUDANTE">[32]INS!#REF!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[32]INS!#REF!</definedName>
    <definedName name="PLOMEROOFICIAL">[32]INS!#REF!</definedName>
    <definedName name="PLOMEROOFICIAL_6" localSheetId="0">#REF!</definedName>
    <definedName name="PLOMEROOFICIAL_6">#REF!</definedName>
    <definedName name="PLOMEROOFICIAL_8" localSheetId="0">#REF!</definedName>
    <definedName name="PLOMEROOFICIAL_8">#REF!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_wood_4_x8_x3_4__2_caras">[26]Insumos!$G$343</definedName>
    <definedName name="Ply_wood_4x8x3_4_1_cara_">[26]Insumos!$G$341</definedName>
    <definedName name="PLYWOOD" localSheetId="0">[12]insumo!#REF!</definedName>
    <definedName name="PLYWOOD">[12]insumo!#REF!</definedName>
    <definedName name="PLYWOOD_34_2CARAS" localSheetId="0">#REF!</definedName>
    <definedName name="PLYWOOD_34_2CARAS">#REF!</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lywood3.4" localSheetId="0">#REF!</definedName>
    <definedName name="Plywood3.4">#REF!</definedName>
    <definedName name="pmadera2162" localSheetId="0">[48]precios!#REF!</definedName>
    <definedName name="pmadera2162">[48]precios!#REF!</definedName>
    <definedName name="pmadera2162_8" localSheetId="0">#REF!</definedName>
    <definedName name="pmadera2162_8">#REF!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23BCO" localSheetId="0">#REF!</definedName>
    <definedName name="PMES23BCO">#REF!</definedName>
    <definedName name="PMESSUPBCO" localSheetId="0">#REF!</definedName>
    <definedName name="PMESSUPBCO">#REF!</definedName>
    <definedName name="PMOSAICO25X25ROJO" localSheetId="0">#REF!</definedName>
    <definedName name="PMOSAICO25X25ROJO">#REF!</definedName>
    <definedName name="po">[82]PRESUPUESTO!$O$9:$O$236</definedName>
    <definedName name="Poblado.Columnas" localSheetId="0">[37]Análisis!#REF!</definedName>
    <definedName name="Poblado.Columnas">[37]Análisis!#REF!</definedName>
    <definedName name="Poblado.Comercial" localSheetId="0">#REF!</definedName>
    <definedName name="Poblado.Comercial">#REF!</definedName>
    <definedName name="Poblado.Zap.Columna" localSheetId="0">[37]Análisis!#REF!</definedName>
    <definedName name="Poblado.Zap.Columna">[37]Análisis!#REF!</definedName>
    <definedName name="poiu" localSheetId="0" hidden="1">'[11]ANALISIS STO DGO'!#REF!</definedName>
    <definedName name="poiu" hidden="1">'[11]ANALISIS STO DGO'!#REF!</definedName>
    <definedName name="Porcelanato30x60">[34]Análisis!$D$512</definedName>
    <definedName name="porcentaje_3">"$#REF!.$J$12"</definedName>
    <definedName name="port" localSheetId="0" hidden="1">'[11]ANALISIS STO DGO'!#REF!</definedName>
    <definedName name="port" hidden="1">'[11]ANALISIS STO DGO'!#REF!</definedName>
    <definedName name="Porta_Rolo_para_pintura">[26]Insumos!$G$156</definedName>
    <definedName name="PORTACANDADO" localSheetId="0">#REF!</definedName>
    <definedName name="PORTACANDADO">#REF!</definedName>
    <definedName name="Portamira">'[26]Análisis grales'!$F$670</definedName>
    <definedName name="Poste_3x3x5_para_alambrada_verja">[26]Insumos!$G$462</definedName>
    <definedName name="Poste_barra_de_defensa">[26]Insumos!$G$162</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OZO10" localSheetId="0">#REF!</definedName>
    <definedName name="POZO10">#REF!</definedName>
    <definedName name="POZO8" localSheetId="0">#REF!</definedName>
    <definedName name="POZO8">#REF!</definedName>
    <definedName name="POZOS" localSheetId="0">#REF!</definedName>
    <definedName name="POZOS">#REF!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'[83]med.mov.de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EPAVDGVE25" localSheetId="0">#REF!</definedName>
    <definedName name="PPIEPAVDGVE25">#REF!</definedName>
    <definedName name="PPIEPAVG15" localSheetId="0">#REF!</definedName>
    <definedName name="PPIEPAVG15">#REF!</definedName>
    <definedName name="PPIEPAVG3" localSheetId="0">#REF!</definedName>
    <definedName name="PPIEPAVG3">#REF!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C._UNITARIO">#N/A</definedName>
    <definedName name="PREC._UNITARIO_6">NA()</definedName>
    <definedName name="precios">[84]Precios!$A$4:$F$1576</definedName>
    <definedName name="PREJASLIV" localSheetId="0">#REF!</definedName>
    <definedName name="PREJASLIV">#REF!</definedName>
    <definedName name="PREJASREF" localSheetId="0">#REF!</definedName>
    <definedName name="PREJASREF">#REF!</definedName>
    <definedName name="premodificado" localSheetId="0">#REF!</definedName>
    <definedName name="premodificado">#REF!</definedName>
    <definedName name="PRESUPUESTO">#N/A</definedName>
    <definedName name="PRESUPUESTO_6">NA()</definedName>
    <definedName name="PRIMA_3">"$#REF!.$M$38"</definedName>
    <definedName name="Primer.Biocida.Popular" localSheetId="0">#REF!</definedName>
    <definedName name="Primer.Biocida.Popular">#REF!</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otección_Taludes_con_Grama">'[26]Análisis grales'!$F$1868</definedName>
    <definedName name="prticos_3">#N/A</definedName>
    <definedName name="PSILICOOLCRI" localSheetId="0">#REF!</definedName>
    <definedName name="PSILICOOLCRI">#REF!</definedName>
    <definedName name="PSOLDADURA" localSheetId="0">#REF!</definedName>
    <definedName name="PSOLDADURA">#REF!</definedName>
    <definedName name="PTABLETAGRIS" localSheetId="0">#REF!</definedName>
    <definedName name="PTABLETAGRIS">#REF!</definedName>
    <definedName name="PTABLETAROJA" localSheetId="0">#REF!</definedName>
    <definedName name="PTABLETAROJA">#REF!</definedName>
    <definedName name="PTAFRANCAOBA" localSheetId="0">#REF!</definedName>
    <definedName name="PTAFRANCAOBA">#REF!</definedName>
    <definedName name="PTAFRANCAOBAM2" localSheetId="0">#REF!</definedName>
    <definedName name="PTAFRANCAOBAM2">#REF!</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 localSheetId="0">#REF!</definedName>
    <definedName name="PTAPANCORCAOBA">#REF!</definedName>
    <definedName name="PTAPANCORCAOBAM2" localSheetId="0">#REF!</definedName>
    <definedName name="PTAPANCORCAOBAM2">#REF!</definedName>
    <definedName name="PTAPANCORPINO" localSheetId="0">#REF!</definedName>
    <definedName name="PTAPANCORPINO">#REF!</definedName>
    <definedName name="PTAPANCORPINOM2" localSheetId="0">#REF!</definedName>
    <definedName name="PTAPANCORPINOM2">#REF!</definedName>
    <definedName name="PTAPANESPCAOBA" localSheetId="0">#REF!</definedName>
    <definedName name="PTAPANESPCAOBA">#REF!</definedName>
    <definedName name="PTAPANESPCAOBAM2" localSheetId="0">#REF!</definedName>
    <definedName name="PTAPANESPCAOBAM2">#REF!</definedName>
    <definedName name="PTAPANVAIVENCAOBA" localSheetId="0">#REF!</definedName>
    <definedName name="PTAPANVAIVENCAOBA">#REF!</definedName>
    <definedName name="PTAPANVAIVENCAOBAM2" localSheetId="0">#REF!</definedName>
    <definedName name="PTAPANVAIVENCAOBAM2">#REF!</definedName>
    <definedName name="PTAPLY" localSheetId="0">#REF!</definedName>
    <definedName name="PTAPLY">#REF!</definedName>
    <definedName name="PTAPLYM2" localSheetId="0">#REF!</definedName>
    <definedName name="PTAPLYM2">#REF!</definedName>
    <definedName name="PTC110PISO" localSheetId="0">#REF!</definedName>
    <definedName name="PTC110PISO">#REF!</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PACISTOLA3030" localSheetId="0">#REF!</definedName>
    <definedName name="PTPACISTOLA3030">#REF!</definedName>
    <definedName name="PTUBOHG112X15" localSheetId="0">#REF!</definedName>
    <definedName name="PTUBOHG112X15">#REF!</definedName>
    <definedName name="PTUBOHG114X20" localSheetId="0">#REF!</definedName>
    <definedName name="PTUBOHG114X20">#REF!</definedName>
    <definedName name="PU_3">"$#REF!.$E$1:$E$65534"</definedName>
    <definedName name="pu1_2">"$#REF!.$E$1:$E$65534"</definedName>
    <definedName name="pu1_3">"$#REF!.$E$1:$E$65534"</definedName>
    <definedName name="PU6_2">"$#REF!.$E$1:$E$65534"</definedName>
    <definedName name="PU6_3">"$#REF!.$E$1:$E$65534"</definedName>
    <definedName name="pubaranda_3">#N/A</definedName>
    <definedName name="Puerta.Apanelada.Pino" localSheetId="0">[37]Análisis!#REF!</definedName>
    <definedName name="Puerta.Apanelada.Pino">[37]Análisis!#REF!</definedName>
    <definedName name="Puerta.Caoba.Vidrio" localSheetId="0">[37]Análisis!#REF!</definedName>
    <definedName name="Puerta.Caoba.Vidrio">[37]Análisis!#REF!</definedName>
    <definedName name="Puerta.Closet" localSheetId="0">[37]Análisis!#REF!</definedName>
    <definedName name="Puerta.Closet">[37]Análisis!#REF!</definedName>
    <definedName name="Puerta.closet.caoba" localSheetId="0">#REF!</definedName>
    <definedName name="Puerta.closet.caoba">#REF!</definedName>
    <definedName name="puerta.enrollable.p.moteles">[34]Insumos!$E$42</definedName>
    <definedName name="Puerta.entrada.caoba" localSheetId="0">#REF!</definedName>
    <definedName name="Puerta.entrada.caoba">#REF!</definedName>
    <definedName name="Puerta.interior.caoba" localSheetId="0">#REF!</definedName>
    <definedName name="Puerta.interior.caoba">#REF!</definedName>
    <definedName name="Puerta.Pino.Vidrio" localSheetId="0">[37]Análisis!#REF!</definedName>
    <definedName name="Puerta.Pino.Vidrio">[37]Análisis!#REF!</definedName>
    <definedName name="Puerta.Plywood" localSheetId="0">[37]Análisis!#REF!</definedName>
    <definedName name="Puerta.Plywood">[37]Análisis!#REF!</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PVC.1.50" localSheetId="0">#REF!</definedName>
    <definedName name="PuertaPVC.1.50">#REF!</definedName>
    <definedName name="PuertaPVC.180" localSheetId="0">#REF!</definedName>
    <definedName name="PuertaPVC.180">#REF!</definedName>
    <definedName name="PUERTAS" localSheetId="0">#REF!</definedName>
    <definedName name="PUERTAS">#REF!</definedName>
    <definedName name="Puertas.comerciales" localSheetId="0">#REF!</definedName>
    <definedName name="Puertas.comerciales">#REF!</definedName>
    <definedName name="Puertas.Corredizas" localSheetId="0">#REF!</definedName>
    <definedName name="Puertas.Corredizas">#REF!</definedName>
    <definedName name="Puertas_Corrediza_en_Tola__Hierro_Galvanizado_y_Malla_Ciclónica">[26]Insumos!$G$87</definedName>
    <definedName name="Puertas_everdoor">[26]Insumos!$G$678</definedName>
    <definedName name="puerto" localSheetId="0" hidden="1">'[11]ANALISIS STO DGO'!#REF!</definedName>
    <definedName name="puerto" hidden="1">'[11]ANALISIS STO DGO'!#REF!</definedName>
    <definedName name="Pulido.Mrmol" localSheetId="0">#REF!</definedName>
    <definedName name="Pulido.Mrmol">#REF!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UZAPATAMURORAMPA">'[29]Análisis de Precios'!$F$201</definedName>
    <definedName name="PVALVCIST1" localSheetId="0">#REF!</definedName>
    <definedName name="PVALVCIST1">#REF!</definedName>
    <definedName name="PVALVCIST12" localSheetId="0">#REF!</definedName>
    <definedName name="PVALVCIST12">#REF!</definedName>
    <definedName name="PVALVCIST34" localSheetId="0">#REF!</definedName>
    <definedName name="PVALVCIST34">#REF!</definedName>
    <definedName name="PVALVSEG34" localSheetId="0">#REF!</definedName>
    <definedName name="PVALVSEG34">#REF!</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3030CRE" localSheetId="0">#REF!</definedName>
    <definedName name="PVIB3030CRE">#REF!</definedName>
    <definedName name="PVIB3030GRI" localSheetId="0">#REF!</definedName>
    <definedName name="PVIB3030GRI">#REF!</definedName>
    <definedName name="PVIB3030VER" localSheetId="0">#REF!</definedName>
    <definedName name="PVIB3030VER">#REF!</definedName>
    <definedName name="PWINCHE2000K">[32]INS!$D$568</definedName>
    <definedName name="PWINCHE2000K_6" localSheetId="0">#REF!</definedName>
    <definedName name="PWINCHE2000K_6">#REF!</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23BCO" localSheetId="0">#REF!</definedName>
    <definedName name="PZOCESC23BCO">#REF!</definedName>
    <definedName name="Q" localSheetId="0">#REF!</definedName>
    <definedName name="Q">#REF!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 localSheetId="0">[85]INS!#REF!</definedName>
    <definedName name="QQ">[85]INS!#REF!</definedName>
    <definedName name="QQQ" localSheetId="0">[25]M.O.!#REF!</definedName>
    <definedName name="QQQ">[25]M.O.!#REF!</definedName>
    <definedName name="QQQQ" localSheetId="0">#REF!</definedName>
    <definedName name="QQQQ">#REF!</definedName>
    <definedName name="QQQQQ" localSheetId="0">#REF!</definedName>
    <definedName name="QQQQQ">#REF!</definedName>
    <definedName name="QUER" localSheetId="0" hidden="1">'[11]ANALISIS STO DGO'!#REF!</definedName>
    <definedName name="QUER" hidden="1">'[11]ANALISIS STO DGO'!#REF!</definedName>
    <definedName name="quicio.de.marmol" localSheetId="0">#REF!</definedName>
    <definedName name="quicio.de.marmol">#REF!</definedName>
    <definedName name="Quicio.loceta.cemento" localSheetId="0">#REF!</definedName>
    <definedName name="Quicio.loceta.cemento">#REF!</definedName>
    <definedName name="quicio.Marmol" localSheetId="0">#REF!</definedName>
    <definedName name="quicio.Marmol">#REF!</definedName>
    <definedName name="quicio.y.entrepuerta" localSheetId="0">#REF!</definedName>
    <definedName name="quicio.y.entrepuerta">#REF!</definedName>
    <definedName name="QUICIOGRA30BCO" localSheetId="0">#REF!</definedName>
    <definedName name="QUICIOGRA30BCO">#REF!</definedName>
    <definedName name="QUICIOGRA40BCO" localSheetId="0">#REF!</definedName>
    <definedName name="QUICIOGRA40BCO">#REF!</definedName>
    <definedName name="QUICIOGRABOTI40COL" localSheetId="0">[71]Ana!#REF!</definedName>
    <definedName name="QUICIOGRABOTI40COL">[71]Ana!#REF!</definedName>
    <definedName name="QUICIOLAD" localSheetId="0">#REF!</definedName>
    <definedName name="QUICIOLAD">#REF!</definedName>
    <definedName name="QUICIOMOS25ROJ" localSheetId="0">#REF!</definedName>
    <definedName name="QUICIOMOS25ROJ">#REF!</definedName>
    <definedName name="qw">[82]PRESUPUESTO!$M$10:$AH$731</definedName>
    <definedName name="qwe">[2]PRESUPUESTO!$D$133</definedName>
    <definedName name="qwe_6" localSheetId="0">#REF!</definedName>
    <definedName name="qwe_6">#REF!</definedName>
    <definedName name="qwer" localSheetId="0" hidden="1">'[11]ANALISIS STO DGO'!#REF!</definedName>
    <definedName name="qwer" hidden="1">'[11]ANALISIS STO DGO'!#REF!</definedName>
    <definedName name="Rampa.2da" localSheetId="0">#REF!</definedName>
    <definedName name="Rampa.2da">#REF!</definedName>
    <definedName name="Rampa.escalera.Villas" localSheetId="0">#REF!</definedName>
    <definedName name="Rampa.escalera.Villas">#REF!</definedName>
    <definedName name="Ranitas_encofrado_alquiler_por_mes">[26]Insumos!$G$665</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ata" localSheetId="0">#REF!</definedName>
    <definedName name="Rata">#REF!</definedName>
    <definedName name="raul" localSheetId="0" hidden="1">'[11]ANALISIS STO DGO'!#REF!</definedName>
    <definedName name="raul" hidden="1">'[11]ANALISIS STO DGO'!#REF!</definedName>
    <definedName name="REAL" localSheetId="0">#REF!</definedName>
    <definedName name="REAL">#REF!</definedName>
    <definedName name="rec.ceram.criolla" localSheetId="0">#REF!</definedName>
    <definedName name="rec.ceram.criolla">#REF!</definedName>
    <definedName name="Reconstruccion_de_canal_de_alimentacion_cisterna_de_bombeo_l_10m___ancho__0.5__h_0.8_m">'[26]Análisis grales'!$F$4626</definedName>
    <definedName name="Recreación">'[34]Hoja de presupuesto'!$G$173</definedName>
    <definedName name="Red_de_Drenaje__de_3__en_Campamento">'[26]Análisis grales'!$F$3515</definedName>
    <definedName name="REDBUSHG112X1" localSheetId="0">#REF!</definedName>
    <definedName name="REDBUSHG112X1">#REF!</definedName>
    <definedName name="REDBUSHG12X38" localSheetId="0">#REF!</definedName>
    <definedName name="REDBUSHG12X38">#REF!</definedName>
    <definedName name="REDBUSHG1X34" localSheetId="0">#REF!</definedName>
    <definedName name="REDBUSHG1X34">#REF!</definedName>
    <definedName name="REDBUSHG212X1" localSheetId="0">#REF!</definedName>
    <definedName name="REDBUSHG212X1">#REF!</definedName>
    <definedName name="REDBUSHG2X1" localSheetId="0">#REF!</definedName>
    <definedName name="REDBUSHG2X1">#REF!</definedName>
    <definedName name="REDBUSHG2X34" localSheetId="0">#REF!</definedName>
    <definedName name="REDBUSHG2X34">#REF!</definedName>
    <definedName name="REDBUSHG34X12" localSheetId="0">#REF!</definedName>
    <definedName name="REDBUSHG34X12">#REF!</definedName>
    <definedName name="REDBUSHG3X212" localSheetId="0">#REF!</definedName>
    <definedName name="REDBUSHG3X212">#REF!</definedName>
    <definedName name="REDCOPAHG12X38" localSheetId="0">#REF!</definedName>
    <definedName name="REDCOPAHG12X38">#REF!</definedName>
    <definedName name="REDCOPAHG1X34" localSheetId="0">#REF!</definedName>
    <definedName name="REDCOPAHG1X34">#REF!</definedName>
    <definedName name="REDCOPAHG212X1" localSheetId="0">#REF!</definedName>
    <definedName name="REDCOPAHG212X1">#REF!</definedName>
    <definedName name="REDCOPAHG2X112" localSheetId="0">#REF!</definedName>
    <definedName name="REDCOPAHG2X112">#REF!</definedName>
    <definedName name="REDCOPAHG2X34" localSheetId="0">#REF!</definedName>
    <definedName name="REDCOPAHG2X34">#REF!</definedName>
    <definedName name="REDCOPAHG34X12" localSheetId="0">#REF!</definedName>
    <definedName name="REDCOPAHG34X12">#REF!</definedName>
    <definedName name="REDCPVC1X34" localSheetId="0">#REF!</definedName>
    <definedName name="REDCPVC1X34">#REF!</definedName>
    <definedName name="REDCPVC34X12" localSheetId="0">#REF!</definedName>
    <definedName name="REDCPVC34X12">#REF!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1X34" localSheetId="0">#REF!</definedName>
    <definedName name="REDPVCPRES1X34">#REF!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de_3_8____1_2">[26]Insumos!$G$388</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4__a_3">[26]Insumos!$G$384</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FERENCIA">[86]COF!$G$733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fuerzo.plano" localSheetId="0">#REF!</definedName>
    <definedName name="refuerzo.plano">#REF!</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y.Compactado" localSheetId="0">#REF!</definedName>
    <definedName name="Regado.y.Compactado">#REF!</definedName>
    <definedName name="Regado__nivelado__comp._y_mojado_arcilla_e_20_cm">'[26]Análisis grales'!$F$936</definedName>
    <definedName name="Regado__nivelado__comp._y_mojado_e_20_cm">'[26]Análisis grales'!$F$936</definedName>
    <definedName name="Regado__nivelado__mojado_y_compactado_relleno_camino__e_20cm">'[26]Análisis grales'!$F$1964</definedName>
    <definedName name="Regado_de_Agua_con_Camion_arcilla">'[26]Análisis grales'!$F$923</definedName>
    <definedName name="Regado_material_a_mano">'[26]Análisis grales'!$F$2497</definedName>
    <definedName name="Regado_y_Nivelado_con_gredar_e_15_cm_arcilla">'[26]Análisis grales'!$F$930</definedName>
    <definedName name="Regado_y_Nivelado_con_gredar_e_20_cm">'[26]Análisis grales'!$F$930</definedName>
    <definedName name="REGISTRO__2.4_X_2.4_X_ALTURA_DE_2.10_PARA_CAUDALIMETRO__Electromagnetico_Waterflux_3000_v3__DE_12">'[26]REGISTROS HORM VAC INSITU'!$O$85</definedName>
    <definedName name="REGISTRO__2.4_X_2.4_X_ALTURA_DE_2.10_PARA_CAUDALIMETRO__Electromagnetico_Waterflux_3000_v3__DE_16">'[26]REGISTROS HORM VAC INSITU'!$O$123</definedName>
    <definedName name="REGISTRO__2.4_X_2.4_X_ALTURA_DE_2.10_PARA_CAUDALIMETRO__Electromagnetico_Waterflux_3000_v3__DE_8">'[26]REGISTROS HORM VAC INSITU'!$O$48</definedName>
    <definedName name="REGISTRO_1.7X2.31__Medidas_Internas___CON_ALTURA_TOTAL_DE_3.45_PARA_VALVULA_VILLEGAS">'[26]REGISTROS HA VS RValv y Cpurga'!$O$29</definedName>
    <definedName name="REGISTRO_2.3X2.5_CON_ALTURA_TOTAL_DE_2.9_CAUDALIMETRO__EB">'[26]REGISTROS HORM VAC INSITU EB'!$O$25</definedName>
    <definedName name="REGISTRO_2.9X2.9_CON_ALTURA_DE_2.10_PARA_CAUDALIMETRO__Electromagnetico_Waterflux_3000_v3__DE_20">'[26]REGISTROS HORM VAC INSITU'!$O$161</definedName>
    <definedName name="REGISTRO_2.9X2.9_CON_ALTURA_DE_2.10_PARA_CAUDALIMETRO__Ultrasonico_Optisonic_6000_____de_20">'[26]REGISTROS HORM VAC INSITU'!$O$198</definedName>
    <definedName name="REGISTRO_3.90x2.95_CON_ALTURA_TOTAL_DE_3.36">'[26]REGISTROS HORM VAC INSITU EB'!$O$44</definedName>
    <definedName name="Registro_camara_de_inspeccion_100X100X60">'[26]Análisis grales'!$F$1358</definedName>
    <definedName name="REGISTRO_CIRCULAR_PREFABRICADO_PARA_CAUDALIMETRO__Electromagnetico_Waterflux_3000_v3__DE_2">'[26]REGISTROS PREFABRICADOS'!$O$26</definedName>
    <definedName name="REGISTRO_CIRCULAR_PREFABRICADO_PARA_CAUDALIMETRO__Electromagnetico_Waterflux_3000_v3__DE_3">'[26]REGISTROS PREFABRICADOS'!$O$48</definedName>
    <definedName name="REGISTRO_CIRCULAR_PREFABRICADO_PARA_CAUDALIMETRO__Electromagnetico_Waterflux_3000_v3__DE_4">'[26]REGISTROS PREFABRICADOS'!$O$69</definedName>
    <definedName name="REGISTRO_CIRCULAR_PREFABRICADO_PARA_CAUDALIMETRO__Electromagnetico_Waterflux_3000_v3__DE_6">'[26]REGISTROS PREFABRICADOS'!$O$90</definedName>
    <definedName name="Registro_de_ladrillo_hasta_2.7_ml_de_altura">'[26]Análisis grales'!$F$2261</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ISTRO_PARA_CAUDALIMETRO_VILLEGAS_1.65x1.75_CON_ALTURA_TOTAL_DE_2.30">'[26]REGISTROS HA Caudalimetros'!$O$46</definedName>
    <definedName name="registros" localSheetId="0">#REF!</definedName>
    <definedName name="registros">#REF!</definedName>
    <definedName name="REGLA" localSheetId="0">#REF!</definedName>
    <definedName name="REGLA">#REF!</definedName>
    <definedName name="Regla.pañete" localSheetId="0">#REF!</definedName>
    <definedName name="Regla.pañete">#REF!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jilla_para_imbornal">[26]Insumos!$G$441</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PISO" localSheetId="0">#REF!</definedName>
    <definedName name="REJILLAPISO">#REF!</definedName>
    <definedName name="REJILLAPISOALUM" localSheetId="0">#REF!</definedName>
    <definedName name="REJILLAPISOALUM">#REF!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lleno.caliche" localSheetId="0">#REF!</definedName>
    <definedName name="Relleno.caliche">#REF!</definedName>
    <definedName name="Relleno_Compactado_para_Estructuras___dist_acarreo__hasta_15km">'[26]Análisis grales'!$F$2430</definedName>
    <definedName name="Relleno_Material_Granular_Tipo_Base_desde_Fagenca">[26]Insumos!$G$149</definedName>
    <definedName name="Relleno_perimetral_en_estructuras_de_EB">'[26]Análisis grales'!$F$4837</definedName>
    <definedName name="RELLENOCAL" localSheetId="0">#REF!</definedName>
    <definedName name="RELLENOCAL">#REF!</definedName>
    <definedName name="RELLENOCALEQ" localSheetId="0">#REF!</definedName>
    <definedName name="RELLENOCALEQ">#REF!</definedName>
    <definedName name="RELLENOCALGRAN" localSheetId="0">#REF!</definedName>
    <definedName name="RELLENOCALGRAN">#REF!</definedName>
    <definedName name="RELLENOCALGRANEQ" localSheetId="0">#REF!</definedName>
    <definedName name="RELLENOCALGRANEQ">#REF!</definedName>
    <definedName name="RELLENOGRAN" localSheetId="0">#REF!</definedName>
    <definedName name="RELLENOGRAN">#REF!</definedName>
    <definedName name="RELLENOGRANEQ" localSheetId="0">#REF!</definedName>
    <definedName name="RELLENOGRANEQ">#REF!</definedName>
    <definedName name="RELLENOREP" localSheetId="0">#REF!</definedName>
    <definedName name="RELLENOREP">#REF!</definedName>
    <definedName name="RELLENOREPEQ" localSheetId="0">#REF!</definedName>
    <definedName name="RELLENOREPEQ">#REF!</definedName>
    <definedName name="Remocion_de_Alcantarilla_tubular_de_hasta_122_cm.__48___de_diametro_interior">'[26]Análisis grales'!$F$3336</definedName>
    <definedName name="Remocion_verja_de_alambre_de_puas">'[26]Análisis grales'!$F$708</definedName>
    <definedName name="Remocion_y_bote_de_asfalto">'[26]Análisis grales'!$F$84</definedName>
    <definedName name="Remocion_y_bote_de_asfalto_en_cruce_de_Puente_a_Villegas">'[26]Análisis grales'!$F$5273</definedName>
    <definedName name="Remocion_y_bote_de_asfalto_Registro">'[26]Análisis grales'!$F$5445</definedName>
    <definedName name="Remocion_y_Re_Colocacion_Linea_de_Tuberias_de_Suministro_de_Agua_Potable_Existente">'[26]Análisis grales'!$F$2904</definedName>
    <definedName name="REMOCIONCVMANO" localSheetId="0">#REF!</definedName>
    <definedName name="REMOCIONCVMANO">#REF!</definedName>
    <definedName name="Remociony_Carguio_de_asfalto__Levantamiento_de_asfalto_cortado_y_carguio_a_camion">'[26]Análisis grales'!$F$5304</definedName>
    <definedName name="Rendimiento_D8K_en_Material_Inservible_Base_y_Subbase_Vieja">'[26]Param.eq pesado'!$D$419</definedName>
    <definedName name="Reparacion_con_Pintura_de_Epoxica_en_paneles_Hormigon_Visto">'[26]Análisis grales'!$F$2968</definedName>
    <definedName name="REPELLOTECHO" localSheetId="0">#REF!</definedName>
    <definedName name="REPELLOTECHO">#REF!</definedName>
    <definedName name="REPLANTEO" localSheetId="0">#REF!</definedName>
    <definedName name="REPLANTEO">#REF!</definedName>
    <definedName name="Replanteo_Agua_Potable">'[26]Análisis grales'!$F$5294</definedName>
    <definedName name="Replanteo_de_Tuberias_acceso_a_EB">'[26]Análisis grales'!$F$4803</definedName>
    <definedName name="Replanteo_de_verja">'[26]Análisis grales'!$F$3955</definedName>
    <definedName name="Replanteo_y_Control_Topografico_Cruce_Puente_para_LI_Villegas">'[26]Análisis grales'!$F$5263</definedName>
    <definedName name="Replanteo_y_Control_Topografico_EB">'[26]Análisis grales'!$F$5117</definedName>
    <definedName name="Replanteo_y_Control_Topografico_Estructura_de_Entrega">'[26]Análisis grales'!$F$5127</definedName>
    <definedName name="Replanteo_y_Control_Topografico_Estructura_Sifon_de_LI_Pomier">'[26]Análisis grales'!$F$5194</definedName>
    <definedName name="REPLANTEOM" localSheetId="0">#REF!</definedName>
    <definedName name="REPLANTEOM">#REF!</definedName>
    <definedName name="REPLANTEOM2" localSheetId="0">#REF!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 localSheetId="0">#REF!</definedName>
    <definedName name="Reposicion.Material.Excavado">#REF!</definedName>
    <definedName name="RESANE" localSheetId="0">#REF!</definedName>
    <definedName name="RESANE">#REF!</definedName>
    <definedName name="Resane_de_Superficies_vaciadas__basico__Tipo_1">'[26]Análisis grales'!$F$4795</definedName>
    <definedName name="Respirador_para_particulas">[26]Insumos!$G$604</definedName>
    <definedName name="REST.BUFFET.Y.COCINA" localSheetId="0">#REF!</definedName>
    <definedName name="REST.BUFFET.Y.COCINA">#REF!</definedName>
    <definedName name="Rest.Coc.C" localSheetId="0">[37]Análisis!#REF!</definedName>
    <definedName name="Rest.Coc.C">[37]Análisis!#REF!</definedName>
    <definedName name="Rest.Coc.C1.3.5" localSheetId="0">[37]Análisis!#REF!</definedName>
    <definedName name="Rest.Coc.C1.3.5">[37]Análisis!#REF!</definedName>
    <definedName name="Rest.Coc.C2" localSheetId="0">[37]Análisis!#REF!</definedName>
    <definedName name="Rest.Coc.C2">[37]Análisis!#REF!</definedName>
    <definedName name="Rest.Coc.C4" localSheetId="0">[37]Análisis!#REF!</definedName>
    <definedName name="Rest.Coc.C4">[37]Análisis!#REF!</definedName>
    <definedName name="Rest.Coc.C6" localSheetId="0">[37]Análisis!#REF!</definedName>
    <definedName name="Rest.Coc.C6">[37]Análisis!#REF!</definedName>
    <definedName name="Rest.Coc.C7" localSheetId="0">[37]Análisis!#REF!</definedName>
    <definedName name="Rest.Coc.C7">[37]Análisis!#REF!</definedName>
    <definedName name="Rest.Coc.CA" localSheetId="0">[37]Análisis!#REF!</definedName>
    <definedName name="Rest.Coc.CA">[37]Análisis!#REF!</definedName>
    <definedName name="Rest.Coc.Techo.Cocina" localSheetId="0">[37]Análisis!#REF!</definedName>
    <definedName name="Rest.Coc.Techo.Cocina">[37]Análisis!#REF!</definedName>
    <definedName name="Rest.Coc.V1" localSheetId="0">[37]Análisis!#REF!</definedName>
    <definedName name="Rest.Coc.V1">[37]Análisis!#REF!</definedName>
    <definedName name="Rest.Coc.V12" localSheetId="0">[37]Análisis!#REF!</definedName>
    <definedName name="Rest.Coc.V12">[37]Análisis!#REF!</definedName>
    <definedName name="Rest.Coc.V13" localSheetId="0">[37]Análisis!#REF!</definedName>
    <definedName name="Rest.Coc.V13">[37]Análisis!#REF!</definedName>
    <definedName name="Rest.Coc.V14" localSheetId="0">[37]Análisis!#REF!</definedName>
    <definedName name="Rest.Coc.V14">[37]Análisis!#REF!</definedName>
    <definedName name="Rest.Coc.V2" localSheetId="0">[37]Análisis!#REF!</definedName>
    <definedName name="Rest.Coc.V2">[37]Análisis!#REF!</definedName>
    <definedName name="Rest.Coc.V3" localSheetId="0">[37]Análisis!#REF!</definedName>
    <definedName name="Rest.Coc.V3">[37]Análisis!#REF!</definedName>
    <definedName name="Rest.Coc.V4" localSheetId="0">[37]Análisis!#REF!</definedName>
    <definedName name="Rest.Coc.V4">[37]Análisis!#REF!</definedName>
    <definedName name="Rest.Coc.V5" localSheetId="0">[37]Análisis!#REF!</definedName>
    <definedName name="Rest.Coc.V5">[37]Análisis!#REF!</definedName>
    <definedName name="Rest.Coc.V6" localSheetId="0">[37]Análisis!#REF!</definedName>
    <definedName name="Rest.Coc.V6">[37]Análisis!#REF!</definedName>
    <definedName name="Rest.Coc.V7" localSheetId="0">[37]Análisis!#REF!</definedName>
    <definedName name="Rest.Coc.V7">[37]Análisis!#REF!</definedName>
    <definedName name="Rest.Coc.Zc" localSheetId="0">[37]Análisis!#REF!</definedName>
    <definedName name="Rest.Coc.Zc">[37]Análisis!#REF!</definedName>
    <definedName name="Rest.Coc.Zc1" localSheetId="0">[37]Análisis!#REF!</definedName>
    <definedName name="Rest.Coc.Zc1">[37]Análisis!#REF!</definedName>
    <definedName name="Rest.Coc.Zc2" localSheetId="0">[37]Análisis!#REF!</definedName>
    <definedName name="Rest.Coc.Zc2">[37]Análisis!#REF!</definedName>
    <definedName name="Rest.Coc.Zc3" localSheetId="0">[37]Análisis!#REF!</definedName>
    <definedName name="Rest.Coc.Zc3">[37]Análisis!#REF!</definedName>
    <definedName name="Rest.Coc.Zc4" localSheetId="0">[37]Análisis!#REF!</definedName>
    <definedName name="Rest.Coc.Zc4">[37]Análisis!#REF!</definedName>
    <definedName name="Rest.Coc.Zc5" localSheetId="0">[37]Análisis!#REF!</definedName>
    <definedName name="Rest.Coc.Zc5">[37]Análisis!#REF!</definedName>
    <definedName name="Rest.Coc.Zc6" localSheetId="0">[37]Análisis!#REF!</definedName>
    <definedName name="Rest.Coc.Zc6">[37]Análisis!#REF!</definedName>
    <definedName name="Rest.Coc.Zc7" localSheetId="0">[37]Análisis!#REF!</definedName>
    <definedName name="Rest.Coc.Zc7">[37]Análisis!#REF!</definedName>
    <definedName name="Rest.Esp.Col.C1" localSheetId="0">[37]Análisis!#REF!</definedName>
    <definedName name="Rest.Esp.Col.C1">[37]Análisis!#REF!</definedName>
    <definedName name="Rest.Esp.Col.C2" localSheetId="0">[37]Análisis!#REF!</definedName>
    <definedName name="Rest.Esp.Col.C2">[37]Análisis!#REF!</definedName>
    <definedName name="Rest.Esp.Col.C3" localSheetId="0">[37]Análisis!#REF!</definedName>
    <definedName name="Rest.Esp.Col.C3">[37]Análisis!#REF!</definedName>
    <definedName name="Rest.Esp.Col.C4" localSheetId="0">[37]Análisis!#REF!</definedName>
    <definedName name="Rest.Esp.Col.C4">[37]Análisis!#REF!</definedName>
    <definedName name="Rest.Esp.Col.Cc" localSheetId="0">[37]Análisis!#REF!</definedName>
    <definedName name="Rest.Esp.Col.Cc">[37]Análisis!#REF!</definedName>
    <definedName name="Rest.Esp.Losa.Techo" localSheetId="0">[37]Análisis!#REF!</definedName>
    <definedName name="Rest.Esp.Losa.Techo">[37]Análisis!#REF!</definedName>
    <definedName name="Rest.Esp.Viga.V1" localSheetId="0">[37]Análisis!#REF!</definedName>
    <definedName name="Rest.Esp.Viga.V1">[37]Análisis!#REF!</definedName>
    <definedName name="Rest.Esp.Viga.V2" localSheetId="0">[37]Análisis!#REF!</definedName>
    <definedName name="Rest.Esp.Viga.V2">[37]Análisis!#REF!</definedName>
    <definedName name="Rest.Esp.Viga.V3" localSheetId="0">[37]Análisis!#REF!</definedName>
    <definedName name="Rest.Esp.Viga.V3">[37]Análisis!#REF!</definedName>
    <definedName name="Rest.Esp.Viga.V4R" localSheetId="0">[37]Análisis!#REF!</definedName>
    <definedName name="Rest.Esp.Viga.V4R">[37]Análisis!#REF!</definedName>
    <definedName name="Rest.Esp.Viga.V5" localSheetId="0">[37]Análisis!#REF!</definedName>
    <definedName name="Rest.Esp.Viga.V5">[37]Análisis!#REF!</definedName>
    <definedName name="Rest.Esp.Viga.V6R" localSheetId="0">[37]Análisis!#REF!</definedName>
    <definedName name="Rest.Esp.Viga.V6R">[37]Análisis!#REF!</definedName>
    <definedName name="Rest.Esp.Viga.V7R" localSheetId="0">[37]Análisis!#REF!</definedName>
    <definedName name="Rest.Esp.Viga.V7R">[37]Análisis!#REF!</definedName>
    <definedName name="Rest.Esp.Viga.V8R" localSheetId="0">[37]Análisis!#REF!</definedName>
    <definedName name="Rest.Esp.Viga.V8R">[37]Análisis!#REF!</definedName>
    <definedName name="Rest.Tematico" localSheetId="0">#REF!</definedName>
    <definedName name="Rest.Tematico">#REF!</definedName>
    <definedName name="RESTAURANT.ESPECIALIDADES" localSheetId="0">#REF!</definedName>
    <definedName name="RESTAURANT.ESPECIALIDADES">#REF!</definedName>
    <definedName name="RESU" localSheetId="0">#REF!</definedName>
    <definedName name="RESU">#REF!</definedName>
    <definedName name="Retardante.SX400R.4oz." localSheetId="0">#REF!</definedName>
    <definedName name="Retardante.SX400R.4oz.">#REF!</definedName>
    <definedName name="retret" localSheetId="0" hidden="1">'[11]ANALISIS STO DGO'!#REF!</definedName>
    <definedName name="retret" hidden="1">'[11]ANALISIS STO DGO'!#REF!</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v.Baldosines" localSheetId="0">#REF!</definedName>
    <definedName name="Rev.Baldosines">#REF!</definedName>
    <definedName name="Rev.ceram.15x15.serv.">[34]Análisis!$D$620</definedName>
    <definedName name="Rev.ceram.cocina.bano">[34]Análisis!$D$601</definedName>
    <definedName name="Rev.ceram.fachada.Asumido" localSheetId="0">#REF!</definedName>
    <definedName name="Rev.ceram.fachada.Asumido">#REF!</definedName>
    <definedName name="Rev.Cerámica" localSheetId="0">#REF!</definedName>
    <definedName name="Rev.Cerámica">#REF!</definedName>
    <definedName name="Rev.Gres" localSheetId="0">#REF!</definedName>
    <definedName name="Rev.Gres">#REF!</definedName>
    <definedName name="Rev.Marmol.Antillano" localSheetId="0">[37]Análisis!#REF!</definedName>
    <definedName name="Rev.Marmol.Antillano">[37]Análisis!#REF!</definedName>
    <definedName name="Rev.Piedra" localSheetId="0">#REF!</definedName>
    <definedName name="Rev.Piedra">#REF!</definedName>
    <definedName name="REVCER01" localSheetId="0">#REF!</definedName>
    <definedName name="REVCER01">#REF!</definedName>
    <definedName name="REVCER09" localSheetId="0">#REF!</definedName>
    <definedName name="REVCER09">#REF!</definedName>
    <definedName name="Reves.de.ladrillo.2x4x8">[34]Análisis!$D$629</definedName>
    <definedName name="reves.marmol" localSheetId="0">#REF!</definedName>
    <definedName name="reves.marmol">#REF!</definedName>
    <definedName name="Reves.Piedra.caliza">[34]Análisis!$D$645</definedName>
    <definedName name="Revest.Ceram.Importada" localSheetId="0">#REF!</definedName>
    <definedName name="Revest.Ceram.Importada">#REF!</definedName>
    <definedName name="Revest.Cerám.Mezc.Antillana" localSheetId="0">[37]Análisis!#REF!</definedName>
    <definedName name="Revest.Cerám.Mezc.Antillana">[37]Análisis!#REF!</definedName>
    <definedName name="Revest.Ceramica.15x15" localSheetId="0">#REF!</definedName>
    <definedName name="Revest.Ceramica.15x15">#REF!</definedName>
    <definedName name="revest.clavot" localSheetId="0">#REF!</definedName>
    <definedName name="revest.clavot">#REF!</definedName>
    <definedName name="Revest.en.piedra.coralina">[34]Análisis!$D$638</definedName>
    <definedName name="Revest.Loseta.cem.Pulido" localSheetId="0">#REF!</definedName>
    <definedName name="Revest.Loseta.cem.Pulido">#REF!</definedName>
    <definedName name="Revest.marmol">[34]Análisis!$D$591</definedName>
    <definedName name="Revest.Mármol.Tipo.B.30x60" localSheetId="0">#REF!</definedName>
    <definedName name="Revest.Mármol.Tipo.B.30x60">#REF!</definedName>
    <definedName name="Revest.Porcelanato30x60">[34]Análisis!$D$610</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EVESTIMIENTOS" localSheetId="0">#REF!</definedName>
    <definedName name="REVESTIMIENTOS">#REF!</definedName>
    <definedName name="REVLAD248" localSheetId="0">#REF!</definedName>
    <definedName name="REVLAD248">#REF!</definedName>
    <definedName name="REVLADBIS228" localSheetId="0">#REF!</definedName>
    <definedName name="REVLADBIS228">#REF!</definedName>
    <definedName name="reyry" localSheetId="0" hidden="1">'[11]ANALISIS STO DGO'!#REF!</definedName>
    <definedName name="reyry" hidden="1">'[11]ANALISIS STO DGO'!#REF!</definedName>
    <definedName name="Riego_de_Adherencia">'[26]Análisis grales'!$F$1016</definedName>
    <definedName name="Riego_de_Imprimacion__0.5_gl_m2">'[26]Análisis grales'!$F$4412</definedName>
    <definedName name="rjykjh" localSheetId="0" hidden="1">'[11]ANALISIS STO DGO'!#REF!</definedName>
    <definedName name="rjykjh" hidden="1">'[11]ANALISIS STO DGO'!#REF!</definedName>
    <definedName name="ROBLEBRA" localSheetId="0">#REF!</definedName>
    <definedName name="ROBLEBRA">#REF!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djjh" localSheetId="0" hidden="1">'[11]ANALISIS STO DGO'!#REF!</definedName>
    <definedName name="rodjjh" hidden="1">'[11]ANALISIS STO DGO'!#REF!</definedName>
    <definedName name="Rollo_50__Malla_ciclónica_6_C_9">[26]Insumos!$G$35</definedName>
    <definedName name="Rollos_de_cinta">[26]Insumos!$G$624</definedName>
    <definedName name="Rolo_mota_para_pintura">[26]Insumos!$G$155</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Roseta_de_porcelana">[26]Insumos!$G$226</definedName>
    <definedName name="rqwrwe" localSheetId="0" hidden="1">'[11]ANALISIS STO DGO'!#REF!</definedName>
    <definedName name="rqwrwe" hidden="1">'[11]ANALISIS STO DGO'!#REF!</definedName>
    <definedName name="rrr" localSheetId="0">#REF!</definedName>
    <definedName name="rrr">#REF!</definedName>
    <definedName name="rturt" localSheetId="0" hidden="1">'[11]ANALISIS STO DGO'!#REF!</definedName>
    <definedName name="rturt" hidden="1">'[11]ANALISIS STO DGO'!#REF!</definedName>
    <definedName name="rturut" localSheetId="0" hidden="1">'[11]ANALISIS STO DGO'!#REF!</definedName>
    <definedName name="rturut" hidden="1">'[11]ANALISIS STO DGO'!#REF!</definedName>
    <definedName name="rtutyuty" localSheetId="0" hidden="1">'[11]ANALISIS STO DGO'!#REF!</definedName>
    <definedName name="rtutyuty" hidden="1">'[11]ANALISIS STO DGO'!#REF!</definedName>
    <definedName name="rtuy" localSheetId="0" hidden="1">'[11]ANALISIS STO DGO'!#REF!</definedName>
    <definedName name="rtuy" hidden="1">'[11]ANALISIS STO DGO'!#REF!</definedName>
    <definedName name="rtyrtuy" localSheetId="0" hidden="1">'[11]ANALISIS STO DGO'!#REF!</definedName>
    <definedName name="rtyrtuy" hidden="1">'[11]ANALISIS STO DGO'!#REF!</definedName>
    <definedName name="rtyrty" localSheetId="0" hidden="1">'[11]ANALISIS STO DGO'!#REF!</definedName>
    <definedName name="rtyrty" hidden="1">'[11]ANALISIS STO DGO'!#REF!</definedName>
    <definedName name="rtytry" localSheetId="0" hidden="1">#REF!</definedName>
    <definedName name="rtytry" hidden="1">#REF!</definedName>
    <definedName name="RUEDACAJABOLA3" localSheetId="0">#REF!</definedName>
    <definedName name="RUEDACAJABOLA3">#REF!</definedName>
    <definedName name="ryrtuyu" localSheetId="0" hidden="1">'[11]ANALISIS STO DGO'!#REF!</definedName>
    <definedName name="ryrtuyu" hidden="1">'[11]ANALISIS STO DGO'!#REF!</definedName>
    <definedName name="rytytry" localSheetId="0" hidden="1">'[11]ANALISIS STO DGO'!#REF!</definedName>
    <definedName name="rytytry" hidden="1">'[11]ANALISIS STO DGO'!#REF!</definedName>
    <definedName name="ryuy" localSheetId="0" hidden="1">'[11]ANALISIS STO DGO'!#REF!</definedName>
    <definedName name="ryuy" hidden="1">'[11]ANALISIS STO DGO'!#REF!</definedName>
    <definedName name="s" localSheetId="0">#REF!</definedName>
    <definedName name="s">#REF!</definedName>
    <definedName name="SALARIO" localSheetId="0">#REF!</definedName>
    <definedName name="SALARIO">#REF!</definedName>
    <definedName name="SALCAL" localSheetId="0">#REF!</definedName>
    <definedName name="SALCAL">#REF!</definedName>
    <definedName name="SALIDA">#N/A</definedName>
    <definedName name="SALIDA_6">NA()</definedName>
    <definedName name="Salida_luces_cenitales_c_bombillos_100_w">'[26]Análisis grales'!$F$1575</definedName>
    <definedName name="Salida_tomacorriente_Doble">'[26]Análisis grales'!$F$1549</definedName>
    <definedName name="Salidas_luz_en_techo__piso_y_pared">'[26]Análisis grales'!$F$1508</definedName>
    <definedName name="SALON.CONVENCIONES" localSheetId="0">#REF!</definedName>
    <definedName name="SALON.CONVENCIONES">#REF!</definedName>
    <definedName name="SALTEL" localSheetId="0">#REF!</definedName>
    <definedName name="SALTEL">#REF!</definedName>
    <definedName name="SANITARIAS" localSheetId="0">#REF!</definedName>
    <definedName name="SANITARIAS">#REF!</definedName>
    <definedName name="santos" localSheetId="0" hidden="1">'[11]ANALISIS STO DGO'!#REF!</definedName>
    <definedName name="santos" hidden="1">'[11]ANALISIS STO DGO'!#REF!</definedName>
    <definedName name="sardinel" localSheetId="0">#REF!</definedName>
    <definedName name="sardinel">#REF!</definedName>
    <definedName name="sdfsdl" localSheetId="0" hidden="1">'[11]ANALISIS STO DGO'!#REF!</definedName>
    <definedName name="sdfsdl" hidden="1">'[11]ANALISIS STO DGO'!#REF!</definedName>
    <definedName name="sdsdf" localSheetId="0" hidden="1">'[11]ANALISIS STO DGO'!#REF!</definedName>
    <definedName name="sdsdf" hidden="1">'[11]ANALISIS STO DGO'!#REF!</definedName>
    <definedName name="SDSDFSDFSDF" localSheetId="0">#REF!</definedName>
    <definedName name="SDSDFSDFSDF">#REF!</definedName>
    <definedName name="SDSDFSDFSDF_6" localSheetId="0">#REF!</definedName>
    <definedName name="SDSDFSDFSDF_6">#REF!</definedName>
    <definedName name="Sealer" localSheetId="0">#REF!</definedName>
    <definedName name="Sealer">#REF!</definedName>
    <definedName name="sedfghh" localSheetId="0" hidden="1">'[11]ANALISIS STO DGO'!#REF!</definedName>
    <definedName name="sedfghh" hidden="1">'[11]ANALISIS STO DGO'!#REF!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enalizaciones_Verticales_Informativas">[26]Insumos!$G$636</definedName>
    <definedName name="Señal_de_Pare">[26]Insumos!$G$581</definedName>
    <definedName name="Señal_de_Peligro">[26]Insumos!$G$562</definedName>
    <definedName name="Señal_de_Velocidad_Máxima">[26]Insumos!$G$588</definedName>
    <definedName name="Señal_Despacio">[26]Insumos!$G$591</definedName>
    <definedName name="Señal_Informativa_Doble">[26]Insumos!$G$589</definedName>
    <definedName name="Señal_No_Estacione">[26]Insumos!$G$590</definedName>
    <definedName name="Separador_barrera_de_defensa">[26]Insumos!$G$164</definedName>
    <definedName name="Septico_Simple">'[26]Análisis grales'!$F$1428</definedName>
    <definedName name="SEPTICOCAL" localSheetId="0">#REF!</definedName>
    <definedName name="SEPTICOCAL">#REF!</definedName>
    <definedName name="SEPTICOROC" localSheetId="0">#REF!</definedName>
    <definedName name="SEPTICOROC">#REF!</definedName>
    <definedName name="SEPTICOTIE" localSheetId="0">#REF!</definedName>
    <definedName name="SEPTICOTIE">#REF!</definedName>
    <definedName name="Servicio_Bombeo_Hormigón">[26]Insumos!$G$510</definedName>
    <definedName name="Sheetrock.antihumedad" localSheetId="0">#REF!</definedName>
    <definedName name="Sheetrock.antihumedad">#REF!</definedName>
    <definedName name="Sheetrock.en.plastbau" localSheetId="0">#REF!</definedName>
    <definedName name="Sheetrock.en.plastbau">#REF!</definedName>
    <definedName name="sheetrock.media">[53]Insumos!$L$38</definedName>
    <definedName name="shingle.asfaltico" localSheetId="0">#REF!</definedName>
    <definedName name="shingle.asfaltico">#REF!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erra_para_corte_de_arboles">[26]Insumos!$G$601</definedName>
    <definedName name="sifon_niquel_1_1_4">[26]Insumos!$G$372</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fones_pvc_2__drenaje">[26]Insumos!$G$382</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ka_Grout">[26]Insumos!$G$287</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ILICOOL" localSheetId="0">#REF!</definedName>
    <definedName name="SILICOOL">#REF!</definedName>
    <definedName name="Sillas_P_Escritorio">[26]Insumos!$G$739</definedName>
    <definedName name="Sillas_P_Visitas">[26]Insumos!$G$740</definedName>
    <definedName name="Sillas_para_Salon_de_Reuniones">[26]Insumos!$G$743</definedName>
    <definedName name="sistema" localSheetId="0" hidden="1">'[11]ANALISIS STO DGO'!#REF!</definedName>
    <definedName name="sistema" hidden="1">'[11]ANALISIS STO DGO'!#REF!</definedName>
    <definedName name="Sistema.Agua.Potable.Entrepiso" localSheetId="0">#REF!</definedName>
    <definedName name="Sistema.Agua.Potable.Entrepiso">#REF!</definedName>
    <definedName name="sistema.aire.acondicionado">[34]Resumen!$D$24</definedName>
    <definedName name="Sistema.contra.incendio" localSheetId="0">#REF!</definedName>
    <definedName name="Sistema.contra.incendio">#REF!</definedName>
    <definedName name="sjdkhgl" localSheetId="0" hidden="1">'[11]ANALISIS STO DGO'!#REF!</definedName>
    <definedName name="sjdkhgl" hidden="1">'[11]ANALISIS STO DGO'!#REF!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or" localSheetId="0" hidden="1">'[11]ANALISIS STO DGO'!#REF!</definedName>
    <definedName name="sor" hidden="1">'[11]ANALISIS STO DGO'!#REF!</definedName>
    <definedName name="sort" localSheetId="0" hidden="1">'[11]ANALISIS STO DGO'!#REF!</definedName>
    <definedName name="sort" hidden="1">'[11]ANALISIS STO DGO'!#REF!</definedName>
    <definedName name="spm" localSheetId="0">#REF!</definedName>
    <definedName name="spm">#REF!</definedName>
    <definedName name="SS">[35]M.O.!$C$12</definedName>
    <definedName name="SSSSSSS" localSheetId="0">#REF!</definedName>
    <definedName name="SSSSSSS">#REF!</definedName>
    <definedName name="SSSSSSSSSS" localSheetId="0">#REF!</definedName>
    <definedName name="SSSSSSSSSS">#REF!</definedName>
    <definedName name="Stain" localSheetId="0">#REF!</definedName>
    <definedName name="Stain">#REF!</definedName>
    <definedName name="stud2.5.s22">[53]Insumos!$L$30</definedName>
    <definedName name="SUB" localSheetId="0">[87]presupuesto!#REF!</definedName>
    <definedName name="SUB">[87]presupuesto!#REF!</definedName>
    <definedName name="SUB.1.ExteriorA.N." localSheetId="0">#REF!</definedName>
    <definedName name="SUB.1.ExteriorA.N.">#REF!</definedName>
    <definedName name="Sub.Ext.Gral." localSheetId="0">#REF!</definedName>
    <definedName name="Sub.Ext.Gral.">#REF!</definedName>
    <definedName name="Sub.Mat.Losa.Aligerada" localSheetId="0">#REF!</definedName>
    <definedName name="Sub.Mat.Losa.Aligerada">#REF!</definedName>
    <definedName name="Sub.Total.1" localSheetId="0">#REF!</definedName>
    <definedName name="Sub.Total.1">#REF!</definedName>
    <definedName name="SUB.TOTAL.Prelim.A.N." localSheetId="0">#REF!</definedName>
    <definedName name="SUB.TOTAL.Prelim.A.N.">#REF!</definedName>
    <definedName name="SUB.VILLA1" localSheetId="0">#REF!</definedName>
    <definedName name="SUB.VILLA1">#REF!</definedName>
    <definedName name="SUB_3">#N/A</definedName>
    <definedName name="SUB_TOTAL" localSheetId="0">#REF!</definedName>
    <definedName name="SUB_TOTAL">#REF!</definedName>
    <definedName name="SUB_TOTAL.Prelim.FaseI" localSheetId="0">#REF!</definedName>
    <definedName name="SUB_TOTAL.Prelim.FaseI">#REF!</definedName>
    <definedName name="Sub_Total_1.Cocina" localSheetId="0">#REF!</definedName>
    <definedName name="Sub_Total_1.Cocina">#REF!</definedName>
    <definedName name="SUB_TOTAL_1.Lav." localSheetId="0">#REF!</definedName>
    <definedName name="SUB_TOTAL_1.Lav.">#REF!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SUB_TOTAL_EN_RD">'[88]Laurel(OBINSA)'!$H$107</definedName>
    <definedName name="Subida.mat.Fino" localSheetId="0">#REF!</definedName>
    <definedName name="Subida.mat.Fino">#REF!</definedName>
    <definedName name="Subida__Bajada_y_Transporte_Cemento_3">#N/A</definedName>
    <definedName name="subtotal_3">"$#REF!.$H$59"</definedName>
    <definedName name="SUBTOTAL1_3">"$#REF!.$H$52"</definedName>
    <definedName name="SUBTOTALA_3">"$#REF!.$M$53"</definedName>
    <definedName name="SUBTOTALGASTOSGENERALES_3">"$#REF!.$H$67"</definedName>
    <definedName name="SUBTOTALGASTOSGENERALES1_3">"$#REF!.$H$59"</definedName>
    <definedName name="SUBTOTALPRESU_3">"$#REF!.$F$52"</definedName>
    <definedName name="SUELDO_3">"$#REF!.$#REF!$#REF!"</definedName>
    <definedName name="Suministro__acarreo_y_compactacion__granzote_con_maco___M3C">'[26]Análisis grales'!$F$4829</definedName>
    <definedName name="Suministro__Acarreo_y_compactación__Material_Granular__Clasificado_Compactado_al_95__Proctor_Standart">'[26]Análisis grales'!$F$4739</definedName>
    <definedName name="Suministro__acarreo_y_compactacion_con_maco">'[26]Análisis grales'!$F$4375</definedName>
    <definedName name="Suministro_acarreo_y_compactacion_de_Arcilla___Regado__nivelado__comp._con_rodillo_y_mojado_e_20_cm">'[26]Análisis grales'!$G$2527</definedName>
    <definedName name="Suministro_Codo_ø_4__A_90">[26]Insumos!$G$645</definedName>
    <definedName name="Suministro_Codo_ø4__A_45">[26]Insumos!$G$646</definedName>
    <definedName name="Suministro_colocacion_escalera_imbornal">[26]Insumos!$G$493</definedName>
    <definedName name="Suministro_de_aluzinc_standard">[26]Insumos!$G$160</definedName>
    <definedName name="Suministro_de_estructuras_metalicas_por_libra">[26]Insumos!$G$42</definedName>
    <definedName name="Suministro_de_granzote">[26]Insumos!$G$698</definedName>
    <definedName name="Suministro_de_hormigon_asfáltico">[26]Insumos!$G$553</definedName>
    <definedName name="Suministro_de_material_de_mina_distancia_aproximada_20_km">'[26]Análisis grales'!$F$5316</definedName>
    <definedName name="Suministro_de_RC_2_MOPC">[26]Insumos!$G$550</definedName>
    <definedName name="Suministro_de_Relleno_de_prestamo__Regado__nivelado__comp._con_rodillo_y_mojado_e_20_cm">'[26]Análisis grales'!$F$2306</definedName>
    <definedName name="Suministro_Doble_Tee_Ø4">[26]Insumos!$G$648</definedName>
    <definedName name="Suministro_E_Instalacion_Tuberia_PVC_3___SDR_26">'[26]Analisis Tuberias'!$F$3</definedName>
    <definedName name="Suministro_E_Instalacion_Tuberia_PVC_4___SDR_26">'[26]Analisis Tuberias'!$F$12</definedName>
    <definedName name="Suministro_E_Instalacion_Tuberia_PVC_6___SDR_26">'[26]Analisis Tuberias'!$F$22</definedName>
    <definedName name="Suministro_Tapon_hembra_Ø6">[26]Insumos!$G$650</definedName>
    <definedName name="Suministro_Tapon_Ø4">[26]Insumos!$G$649</definedName>
    <definedName name="Suministro_Tee_Ø4">[26]Insumos!$G$647</definedName>
    <definedName name="Suministro_tinacos_500_gal.__pvc">[26]Insumos!$G$200</definedName>
    <definedName name="Suministro_y__aplicacion_Pintura_acrilica_interior">'[26]analisis MVSUR'!$G$274</definedName>
    <definedName name="Suministro_y_Coloc.Hormigón_de_Industrial_f_c_140_kg_cm2">'[26]Análisis grales'!$F$3210</definedName>
    <definedName name="Suministro_y_Coloc.Hormigón_de_Industrial_f_c_180_kg_cm2_regulariz">'[26]Análisis grales'!$F$3217</definedName>
    <definedName name="Suministro_y_Coloc.Hormigón_de_Industrial_f_c_210_kg_cm2__Dental">'[26]Análisis grales'!$F$3276</definedName>
    <definedName name="Suministro_y_Coloc.Hormigón_de_Industrial_f_c_240_kg_cm2">'[26]Análisis grales'!$F$5359</definedName>
    <definedName name="Suministro_y_Coloc.Hormigón_de_Industrial_f_c_280_kg_cm2">'[26]Análisis grales'!$F$3225</definedName>
    <definedName name="Suministro_y_coloc_Hormigón_de_Industrial_f_c_210_kg_cm2">'[26]Análisis grales'!$F$3010</definedName>
    <definedName name="Suministro_y_colocación_de_Asfalto_e_3___inc._Riego_de_Adherencia__no_incl._Transporte">'[26]Análisis grales'!$F$5341</definedName>
    <definedName name="Suministro_y_Colocacion_de_Asfalto_en_2">'[26]Análisis grales'!$F$2410</definedName>
    <definedName name="Suministro_y_Colocacion_de_Asfalto_en_4">'[26]Análisis grales'!$F$3583</definedName>
    <definedName name="Suministro_y_Colocación_de_Geotextil_MACTEX__Sobre_Grava_dren">'[26]Análisis grales'!$F$3303</definedName>
    <definedName name="Suministro_y_colocacion_de_grama_a_todo_costo">[26]Insumos!$G$478</definedName>
    <definedName name="Suministro_y_Colocación_de_Nuevas_Cerca_de_alambres_de_Púas">'[26]Análisis grales'!$F$1612</definedName>
    <definedName name="Suministro_y_Colocación_de_Nuevas_Cerca_de_alambres_de_Púas__12_LINEAS">'[26]Análisis grales'!$F$1621</definedName>
    <definedName name="SUMINISTRO_Y_COLOCACION_HORMIGON_240_DE_ANCLAJES_HORIZONTALES__Generico">'[26]Análisis grales'!$G$5355</definedName>
    <definedName name="SUMINISTRO_Y_COLOCACION_HORMIGON_DE_ANCLAJES_HORIZONTALES__Generico">'[26]Análisis grales'!$G$4762</definedName>
    <definedName name="Suministro_y_Colocacion_tuberia_de_24">'[26]Análisis grales'!$F$3054</definedName>
    <definedName name="Suministro_y_Colocacion_tuberia_de_36">'[26]Análisis grales'!$F$1695</definedName>
    <definedName name="Suministro_y_regado_de_grava_para_piso">'[26]Análisis grales'!$F$2049</definedName>
    <definedName name="Suministro_Yee_Ø_6_____4">[26]Insumos!$G$643</definedName>
    <definedName name="super" localSheetId="0" hidden="1">'[11]ANALISIS STO DGO'!#REF!</definedName>
    <definedName name="super" hidden="1">'[11]ANALISIS STO DGO'!#REF!</definedName>
    <definedName name="t" localSheetId="0">#REF!</definedName>
    <definedName name="t">#REF!</definedName>
    <definedName name="Tabla1" localSheetId="0">#REF!</definedName>
    <definedName name="Tabla1">#REF!</definedName>
    <definedName name="TABLETAS_3">#N/A</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nque_de_60_gls.">[26]Insumos!$G$436</definedName>
    <definedName name="TANQUEAGUA" localSheetId="0">#REF!</definedName>
    <definedName name="TANQUEAGUA">#REF!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HA_para_Colector">'[26]Análisis grales'!$F$2466</definedName>
    <definedName name="Tapa_metalica_de_acero_inoxidable">[26]Insumos!$G$91</definedName>
    <definedName name="Tapa_metalica_octagonal">[26]Insumos!$G$710</definedName>
    <definedName name="Tapa_Pesada__H.F.">[26]Insumos!$G$440</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ACISALUM2727" localSheetId="0">#REF!</definedName>
    <definedName name="TAPACISALUM2727">#REF!</definedName>
    <definedName name="TAPAINODNAT" localSheetId="0">#REF!</definedName>
    <definedName name="TAPAINODNAT">#REF!</definedName>
    <definedName name="Tapas_circulares_Registros__Sellada__Capacidad_de_carga_D400__transito_fluido_y_pesado__40_toneladas_._Llave_de_seguridad">[26]Insumos!$G$426</definedName>
    <definedName name="Tapas_Cuadradas_Registros_Capacidad_de_carga_B125__aceras_y_parqueos">[26]Insumos!$G$427</definedName>
    <definedName name="Tapas_HA_Moviles_para_Camara_de_purga">'[26]Análisis grales'!$F$4042</definedName>
    <definedName name="Tapas_HA_para_Canal_1x1x0.1">'[26]Análisis grales'!$F$4042</definedName>
    <definedName name="TAPE" localSheetId="0">#REF!</definedName>
    <definedName name="TAPE">#REF!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APE23" localSheetId="0">#REF!</definedName>
    <definedName name="TAPE23">#REF!</definedName>
    <definedName name="Tapete.2.1x0.8.habit." localSheetId="0">#REF!</definedName>
    <definedName name="Tapete.2.1x0.8.habit.">#REF!</definedName>
    <definedName name="tapetes.1.8x1.1.habit." localSheetId="0">#REF!</definedName>
    <definedName name="tapetes.1.8x1.1.habit.">#REF!</definedName>
    <definedName name="Tapetes.4.2x2.hall" localSheetId="0">#REF!</definedName>
    <definedName name="Tapetes.4.2x2.hall">#REF!</definedName>
    <definedName name="Tapon_hembra_pvc_1_2___presion">[26]Insumos!$G$375</definedName>
    <definedName name="Tapon_registro_de_4">[26]Insumos!$G$374</definedName>
    <definedName name="Tapones_Auditivos">[26]Insumos!$G$605</definedName>
    <definedName name="TAPONHHG1" localSheetId="0">#REF!</definedName>
    <definedName name="TAPONHHG1">#REF!</definedName>
    <definedName name="TAPONHHG112" localSheetId="0">#REF!</definedName>
    <definedName name="TAPONHHG112">#REF!</definedName>
    <definedName name="TAPONHHG12" localSheetId="0">#REF!</definedName>
    <definedName name="TAPONHHG12">#REF!</definedName>
    <definedName name="TAPONHHG2" localSheetId="0">#REF!</definedName>
    <definedName name="TAPONHHG2">#REF!</definedName>
    <definedName name="TAPONHHG2112" localSheetId="0">#REF!</definedName>
    <definedName name="TAPONHHG2112">#REF!</definedName>
    <definedName name="TAPONHHG3" localSheetId="0">#REF!</definedName>
    <definedName name="TAPONHHG3">#REF!</definedName>
    <definedName name="TAPONHHG34" localSheetId="0">#REF!</definedName>
    <definedName name="TAPONHHG34">#REF!</definedName>
    <definedName name="TAPONHHG4" localSheetId="0">#REF!</definedName>
    <definedName name="TAPONHHG4">#REF!</definedName>
    <definedName name="TAPONMHG1" localSheetId="0">#REF!</definedName>
    <definedName name="TAPONMHG1">#REF!</definedName>
    <definedName name="TAPONMHG112" localSheetId="0">#REF!</definedName>
    <definedName name="TAPONMHG112">#REF!</definedName>
    <definedName name="TAPONMHG12" localSheetId="0">#REF!</definedName>
    <definedName name="TAPONMHG12">#REF!</definedName>
    <definedName name="TAPONMHG2" localSheetId="0">#REF!</definedName>
    <definedName name="TAPONMHG2">#REF!</definedName>
    <definedName name="TAPONMHG212" localSheetId="0">#REF!</definedName>
    <definedName name="TAPONMHG212">#REF!</definedName>
    <definedName name="TAPONMHG3" localSheetId="0">#REF!</definedName>
    <definedName name="TAPONMHG3">#REF!</definedName>
    <definedName name="TAPONMHG34" localSheetId="0">#REF!</definedName>
    <definedName name="TAPONMHG34">#REF!</definedName>
    <definedName name="TAPONMHG4" localSheetId="0">#REF!</definedName>
    <definedName name="TAPONMHG4">#REF!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[75]Insumos!$H$2</definedName>
    <definedName name="tasa.del.dolar" localSheetId="0">#REF!</definedName>
    <definedName name="tasa.del.dolar">#REF!</definedName>
    <definedName name="Tasa_de_cambio_Dolar_ameicano">[26]Insumos!$G$7</definedName>
    <definedName name="TC" localSheetId="0">#REF!</definedName>
    <definedName name="TC">#REF!</definedName>
    <definedName name="techo.madera" localSheetId="0">#REF!</definedName>
    <definedName name="techo.madera">#REF!</definedName>
    <definedName name="Techo.Madera.Cana" localSheetId="0">#REF!</definedName>
    <definedName name="Techo.Madera.Cana">#REF!</definedName>
    <definedName name="Techo.madera.ondulina" localSheetId="0">#REF!</definedName>
    <definedName name="Techo.madera.ondulina">#REF!</definedName>
    <definedName name="Techo.Madera.Shingle">[49]Análisis!$N$1024</definedName>
    <definedName name="Techo.MaderayCana" localSheetId="0">#REF!</definedName>
    <definedName name="Techo.MaderayCana">#REF!</definedName>
    <definedName name="Techo.MaderayShingels" localSheetId="0">#REF!</definedName>
    <definedName name="Techo.MaderayShingels">#REF!</definedName>
    <definedName name="TECHOS" localSheetId="0">#REF!</definedName>
    <definedName name="TECHOS">#REF!</definedName>
    <definedName name="TECHOS_AN" localSheetId="0">#REF!</definedName>
    <definedName name="TECHOS_AN">#REF!</definedName>
    <definedName name="TECHOTEJASFFORROCAO" localSheetId="0">#REF!</definedName>
    <definedName name="TECHOTEJASFFORROCAO">#REF!</definedName>
    <definedName name="TECHOTEJASFFORROCED" localSheetId="0">#REF!</definedName>
    <definedName name="TECHOTEJASFFORROCED">#REF!</definedName>
    <definedName name="TECHOTEJASFFORROPINTRA" localSheetId="0">#REF!</definedName>
    <definedName name="TECHOTEJASFFORROPINTRA">#REF!</definedName>
    <definedName name="TECHOTEJASFFORROROBBRA" localSheetId="0">#REF!</definedName>
    <definedName name="TECHOTEJASFFORROROBBRA">#REF!</definedName>
    <definedName name="TECHOTEJCURVFORROCAO" localSheetId="0">#REF!</definedName>
    <definedName name="TECHOTEJCURVFORROCAO">#REF!</definedName>
    <definedName name="TECHOTEJCURVFORROCED" localSheetId="0">#REF!</definedName>
    <definedName name="TECHOTEJCURVFORROCED">#REF!</definedName>
    <definedName name="TECHOTEJCURVFORROPINTRA" localSheetId="0">#REF!</definedName>
    <definedName name="TECHOTEJCURVFORROPINTRA">#REF!</definedName>
    <definedName name="TECHOTEJCURVFORROROBBRA" localSheetId="0">#REF!</definedName>
    <definedName name="TECHOTEJCURVFORROROBBRA">#REF!</definedName>
    <definedName name="TECHOTEJCURVSOBREFINO" localSheetId="0">#REF!</definedName>
    <definedName name="TECHOTEJCURVSOBREFINO">#REF!</definedName>
    <definedName name="TECHOTEJCURVTIJPIN" localSheetId="0">#REF!</definedName>
    <definedName name="TECHOTEJCURVTIJPIN">#REF!</definedName>
    <definedName name="TECHOZIN26TIJPIN" localSheetId="0">#REF!</definedName>
    <definedName name="TECHOZIN26TIJPIN">#REF!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de_4___Drenaje">[26]Insumos!$G$52</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125" localSheetId="0">#REF!</definedName>
    <definedName name="TEEHG125">#REF!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EJAASFINST" localSheetId="0">#REF!</definedName>
    <definedName name="TEJAASFINST">#REF!</definedName>
    <definedName name="Tejas.en.techo">[34]Análisis!$D$365</definedName>
    <definedName name="tejas.hispaniola" localSheetId="0">#REF!</definedName>
    <definedName name="tejas.hispaniola">#REF!</definedName>
    <definedName name="Tensor_de_Geomallas">[26]Insumos!$G$729</definedName>
    <definedName name="Term.Superficie.Horm." localSheetId="0">#REF!</definedName>
    <definedName name="Term.Superficie.Horm.">#REF!</definedName>
    <definedName name="Terminacion_de_superficie">'[26]Análisis grales'!$F$957</definedName>
    <definedName name="Thiner">[26]Insumos!$G$393</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horobond_Rosado">[26]Insumos!$G$286</definedName>
    <definedName name="thyfhsr" localSheetId="0" hidden="1">'[11]ANALISIS STO DGO'!#REF!</definedName>
    <definedName name="thyfhsr" hidden="1">'[11]ANALISIS STO DGO'!#REF!</definedName>
    <definedName name="TIERRAS" localSheetId="0">#REF!</definedName>
    <definedName name="TIERRAS">#REF!</definedName>
    <definedName name="TINACOS" localSheetId="0">#REF!</definedName>
    <definedName name="TINACOS">#REF!</definedName>
    <definedName name="tiop" localSheetId="0" hidden="1">'[11]ANALISIS STO DGO'!#REF!</definedName>
    <definedName name="tiop" hidden="1">'[11]ANALISIS STO DGO'!#REF!</definedName>
    <definedName name="Tiro_para_plafond_tipo_L">[26]Insumos!$G$457</definedName>
    <definedName name="_xlnm.Print_Titles" localSheetId="0">'PRESUPUESTO (2)'!$5:$10</definedName>
    <definedName name="_xlnm.Print_Titles">#N/A</definedName>
    <definedName name="TL_TABLE" localSheetId="0">#REF!</definedName>
    <definedName name="TL_TABLE">#REF!</definedName>
    <definedName name="TNC" localSheetId="0">#REF!</definedName>
    <definedName name="TNC">#REF!</definedName>
    <definedName name="Toallero" localSheetId="0">#REF!</definedName>
    <definedName name="Toallero">#REF!</definedName>
    <definedName name="Tolas" localSheetId="0">#REF!</definedName>
    <definedName name="Tolas">#REF!</definedName>
    <definedName name="Tolas_3">"$#REF!.$B$13"</definedName>
    <definedName name="Tolas_8" localSheetId="0">#REF!</definedName>
    <definedName name="Tolas_8">#REF!</definedName>
    <definedName name="toldo" localSheetId="0" hidden="1">'[11]ANALISIS STO DGO'!#REF!</definedName>
    <definedName name="toldo" hidden="1">'[11]ANALISIS STO DGO'!#REF!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macorriente_doble">[26]Insumos!$G$237</definedName>
    <definedName name="tope.marmol" localSheetId="0">#REF!</definedName>
    <definedName name="tope.marmol">#REF!</definedName>
    <definedName name="tope.marmol.p2">[57]Insumos!$C$207</definedName>
    <definedName name="TOPEMARMOLITE" localSheetId="0">#REF!</definedName>
    <definedName name="TOPEMARMOLITE">#REF!</definedName>
    <definedName name="Topes.Asumido" localSheetId="0">#REF!</definedName>
    <definedName name="Topes.Asumido">#REF!</definedName>
    <definedName name="Topes.Baños" localSheetId="0">#REF!</definedName>
    <definedName name="Topes.Baños">#REF!</definedName>
    <definedName name="Topes.bar" localSheetId="0">#REF!</definedName>
    <definedName name="Topes.bar">#REF!</definedName>
    <definedName name="toping.5cm" localSheetId="0">#REF!</definedName>
    <definedName name="toping.5cm">#REF!</definedName>
    <definedName name="TOPOGRAFIA_3">#N/A</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3">"$#REF!.$B$#REF!"</definedName>
    <definedName name="Tornillos_5_x3_8_3">#N/A</definedName>
    <definedName name="TORNILLOS_8" localSheetId="0">#REF!</definedName>
    <definedName name="TORNILLOS_8">#REF!</definedName>
    <definedName name="tornillos_barra_de_defensa">[26]Insumos!$G$167</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ORNILLOSFIJARARAN" localSheetId="0">#REF!</definedName>
    <definedName name="TORNILLOSFIJARARAN">#REF!</definedName>
    <definedName name="torta.de.piso.7cm" localSheetId="0">#REF!</definedName>
    <definedName name="torta.de.piso.7cm">#REF!</definedName>
    <definedName name="torta.piso.10cm" localSheetId="0">#REF!</definedName>
    <definedName name="torta.piso.10cm">#REF!</definedName>
    <definedName name="TOT" localSheetId="0">[21]Factura!#REF!</definedName>
    <definedName name="TOT">[21]Factura!#REF!</definedName>
    <definedName name="Total.Administración" localSheetId="0">#REF!</definedName>
    <definedName name="Total.Administración">#REF!</definedName>
    <definedName name="Total.Cocina" localSheetId="0">#REF!</definedName>
    <definedName name="Total.Cocina">#REF!</definedName>
    <definedName name="Total.Comedor" localSheetId="0">#REF!</definedName>
    <definedName name="Total.Comedor">#REF!</definedName>
    <definedName name="Total.Espectáculos" localSheetId="0">#REF!</definedName>
    <definedName name="Total.Espectáculos">#REF!</definedName>
    <definedName name="Total.Ext.Area.Noble" localSheetId="0">#REF!</definedName>
    <definedName name="Total.Ext.Area.Noble">#REF!</definedName>
    <definedName name="Total.Ext.Generales" localSheetId="0">#REF!</definedName>
    <definedName name="Total.Ext.Generales">#REF!</definedName>
    <definedName name="Total.Lavandería" localSheetId="0">#REF!</definedName>
    <definedName name="Total.Lavandería">#REF!</definedName>
    <definedName name="Total.Lobby" localSheetId="0">#REF!</definedName>
    <definedName name="Total.Lobby">#REF!</definedName>
    <definedName name="Total.Prelim.A.N." localSheetId="0">#REF!</definedName>
    <definedName name="Total.Prelim.A.N.">#REF!</definedName>
    <definedName name="Total.Prelim.FaseI" localSheetId="0">#REF!</definedName>
    <definedName name="Total.Prelim.FaseI">#REF!</definedName>
    <definedName name="Total.Villa1" localSheetId="0">#REF!</definedName>
    <definedName name="Total.Villa1">#REF!</definedName>
    <definedName name="Total.Villa1.Baldosín" localSheetId="0">#REF!</definedName>
    <definedName name="Total.Villa1.Baldosín">#REF!</definedName>
    <definedName name="Total.Villa2" localSheetId="0">#REF!</definedName>
    <definedName name="Total.Villa2">#REF!</definedName>
    <definedName name="Total.Villa2.Baldosín" localSheetId="0">#REF!</definedName>
    <definedName name="Total.Villa2.Baldosín">#REF!</definedName>
    <definedName name="totalgeneral_3">"$#REF!.$M$56"</definedName>
    <definedName name="tr" localSheetId="0" hidden="1">'[11]ANALISIS STO DGO'!#REF!</definedName>
    <definedName name="tr" hidden="1">'[11]ANALISIS STO DGO'!#REF!</definedName>
    <definedName name="Trabajos_en_hierro">[26]Insumos!$G$89</definedName>
    <definedName name="trac2.5.t.22">[53]Insumos!$L$31</definedName>
    <definedName name="track" localSheetId="0">#REF!</definedName>
    <definedName name="track">#REF!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GRACAL" localSheetId="0">#REF!</definedName>
    <definedName name="TRAGRACAL">#REF!</definedName>
    <definedName name="TRAGRAROC" localSheetId="0">#REF!</definedName>
    <definedName name="TRAGRAROC">#REF!</definedName>
    <definedName name="TRAGRATIE" localSheetId="0">#REF!</definedName>
    <definedName name="TRAGRATIE">#REF!</definedName>
    <definedName name="TRANINSTVENTYPTA" localSheetId="0">#REF!</definedName>
    <definedName name="TRANINSTVENTYPTA">#REF!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ANSMINBARRO" localSheetId="0">#REF!</definedName>
    <definedName name="TRANSMINBARRO">#REF!</definedName>
    <definedName name="Transporte.Interno" localSheetId="0">#REF!</definedName>
    <definedName name="Transporte.Interno">#REF!</definedName>
    <definedName name="Transporte_de_equipos_maquinarias_a_Cibao">[26]Insumos!$G$644</definedName>
    <definedName name="TRANSTEJA165000" localSheetId="0">#REF!</definedName>
    <definedName name="TRANSTEJA165000">#REF!</definedName>
    <definedName name="TRANSTEJA16INT" localSheetId="0">#REF!</definedName>
    <definedName name="TRANSTEJA16INT">#REF!</definedName>
    <definedName name="tratamiento" localSheetId="0" hidden="1">'[11]ANALISIS STO DGO'!#REF!</definedName>
    <definedName name="tratamiento" hidden="1">'[11]ANALISIS STO DGO'!#REF!</definedName>
    <definedName name="Tratamiento_Moldes_para_Barandilla_3">#N/A</definedName>
    <definedName name="TRATARMADERA" localSheetId="0">#REF!</definedName>
    <definedName name="TRATARMADERA">#REF!</definedName>
    <definedName name="TRIPLESEAL" localSheetId="0">#REF!</definedName>
    <definedName name="TRIPLESEAL">#REF!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tt" localSheetId="0" hidden="1">#REF!</definedName>
    <definedName name="ttt" hidden="1">#REF!</definedName>
    <definedName name="Tub.Telf.TV" localSheetId="0">#REF!</definedName>
    <definedName name="Tub.Telf.TV">#REF!</definedName>
    <definedName name="tub8x12">[19]analisis!$G$2313</definedName>
    <definedName name="tub8x516">[19]analisis!$G$2322</definedName>
    <definedName name="TUBCPVC" localSheetId="0">#REF!</definedName>
    <definedName name="TUBCPVC">#REF!</definedName>
    <definedName name="Tuberia_1_2__en_Poliestileno_de_baja_den">[26]Insumos!$G$37</definedName>
    <definedName name="Tuberia_drenaje_pvc_10__SDR_32.5">[26]Insumos!$G$247</definedName>
    <definedName name="Tuberia_drenaje_pvc_6_SDR_32.5">[26]Insumos!$G$246</definedName>
    <definedName name="Tuberia_drenaje_pvc_8__SDR_32.5">[26]Insumos!$G$248</definedName>
    <definedName name="TUBHG" localSheetId="0">#REF!</definedName>
    <definedName name="TUBHG">#REF!</definedName>
    <definedName name="Tubo__de__Q_4__x_20__SDR_26">[26]Insumos!$G$467</definedName>
    <definedName name="Tubo_2_x19___pvc_SDR_41">[26]Insumos!$G$719</definedName>
    <definedName name="TUBO_ACERO_16">[55]INSU!$D$242</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[55]INSU!$D$244</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de_1__x_20___SCH40">[26]Insumos!$G$47</definedName>
    <definedName name="Tubo_de_3__x_19__SDR_41">[26]Insumos!$G$122</definedName>
    <definedName name="Tubo_de_4__x_19__SDR_41">[26]Insumos!$G$45</definedName>
    <definedName name="Tubo_de_acero_2x2">[26]Insumos!$G$86</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Flexible_Niquel_C_Bushing">[26]Insumos!$G$370</definedName>
    <definedName name="Tubo_Flexible_tipo_manguera">[26]Insumos!$G$444</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errería_2__1__1_16___hierro_negro">[26]Insumos!$G$414</definedName>
    <definedName name="TUBO_HG_1" localSheetId="0">#REF!</definedName>
    <definedName name="TUBO_HG_1">#REF!</definedName>
    <definedName name="Tubo_HG_1_1_2__X_15__p_mc">[26]Insumos!$G$201</definedName>
    <definedName name="Tubo_HG_1_1_4_x_20_p_mc">[26]Insumos!$G$471</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2x20_p_mc">[26]Insumos!$G$470</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e_12__SDR_21_CON_JUNTA_DE_GOMA">[26]Insumos!$G$177</definedName>
    <definedName name="Tubo_PVC_de_12__SDR_26">[26]Insumos!$G$179</definedName>
    <definedName name="Tubo_PVC_de_18__SDR_26_CON_JUNTA_DE_GOMA">[26]Insumos!$G$178</definedName>
    <definedName name="Tubo_PVC_de_3__SDR_26">[26]Insumos!$G$243</definedName>
    <definedName name="Tubo_PVC_de_4__SDR_26">[26]Insumos!$G$568</definedName>
    <definedName name="Tubo_PVC_de_6__SDR_26">[26]Insumos!$G$244</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Drenaje_de__3___SDR_41">[26]Insumos!$G$365</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ubo_reforzado___24__x_1.10_m___C_IV">[26]Insumos!$G$480</definedName>
    <definedName name="Tubo_reforzado___36__x_1.10_m___C_IV">[26]Insumos!$G$484</definedName>
    <definedName name="Tubo_reforzado___42__x_1.10_m___C_III">[26]Insumos!$G$483</definedName>
    <definedName name="Tubo_reforzado___48__x_1.10_m___C_IV">[26]Insumos!$G$485</definedName>
    <definedName name="Tubo_reforzado___60__x_1.10_m___C_IV">[26]Insumos!$G$486</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125" localSheetId="0">#REF!</definedName>
    <definedName name="TUBOHG125">#REF!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PVCDREN112" localSheetId="0">#REF!</definedName>
    <definedName name="TUBOPVCDREN112">#REF!</definedName>
    <definedName name="TUBOPVCDREN2" localSheetId="0">#REF!</definedName>
    <definedName name="TUBOPVCDREN2">#REF!</definedName>
    <definedName name="TUBOPVCDREN3" localSheetId="0">#REF!</definedName>
    <definedName name="TUBOPVCDREN3">#REF!</definedName>
    <definedName name="TUBOPVCDREN4" localSheetId="0">#REF!</definedName>
    <definedName name="TUBOPVCDREN4">#REF!</definedName>
    <definedName name="TUBOPVCDREN6" localSheetId="0">#REF!</definedName>
    <definedName name="TUBOPVCDREN6">#REF!</definedName>
    <definedName name="TUBOPVCDREN8" localSheetId="0">#REF!</definedName>
    <definedName name="TUBOPVCDREN8">#REF!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os_de_1_2__electricidad">[26]Insumos!$G$223</definedName>
    <definedName name="Tubos_de_Hormigon_Reforzado_de_30__X1.1">[26]Insumos!$G$481</definedName>
    <definedName name="Tubos_pvc_semipres.4__sdr_32.5">[26]Insumos!$G$361</definedName>
    <definedName name="TUBOS_REFORZADOS_C_V_60__x_1.10">[26]Insumos!$G$492</definedName>
    <definedName name="TUBPVCDRE" localSheetId="0">#REF!</definedName>
    <definedName name="TUBPVCDRE">#REF!</definedName>
    <definedName name="TUBPVCPRE" localSheetId="0">#REF!</definedName>
    <definedName name="TUBPVCPRE">#REF!</definedName>
    <definedName name="TUERRES" localSheetId="0" hidden="1">'[11]ANALISIS STO DGO'!#REF!</definedName>
    <definedName name="TUERRES" hidden="1">'[11]ANALISIS STO DGO'!#REF!</definedName>
    <definedName name="Turo" localSheetId="0" hidden="1">'[11]ANALISIS STO DGO'!#REF!</definedName>
    <definedName name="Turo" hidden="1">'[11]ANALISIS STO DGO'!#REF!</definedName>
    <definedName name="tuyjuit" localSheetId="0" hidden="1">'[11]ANALISIS STO DGO'!#REF!</definedName>
    <definedName name="tuyjuit" hidden="1">'[11]ANALISIS STO DGO'!#REF!</definedName>
    <definedName name="tuyutyuyt" localSheetId="0" hidden="1">'[11]ANALISIS STO DGO'!#REF!</definedName>
    <definedName name="tuyutyuyt" hidden="1">'[11]ANALISIS STO DGO'!#REF!</definedName>
    <definedName name="tuyyij" localSheetId="0" hidden="1">'[11]ANALISIS STO DGO'!#REF!</definedName>
    <definedName name="tuyyij" hidden="1">'[11]ANALISIS STO DGO'!#REF!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tytuyu" localSheetId="0" hidden="1">'[11]ANALISIS STO DGO'!#REF!</definedName>
    <definedName name="tytuyu" hidden="1">'[11]ANALISIS STO DGO'!#REF!</definedName>
    <definedName name="tyuiti" localSheetId="0" hidden="1">'[11]ANALISIS STO DGO'!#REF!</definedName>
    <definedName name="tyuiti" hidden="1">'[11]ANALISIS STO DGO'!#REF!</definedName>
    <definedName name="tyutyu" localSheetId="0" hidden="1">'[11]ANALISIS STO DGO'!#REF!</definedName>
    <definedName name="tyutyu" hidden="1">'[11]ANALISIS STO DGO'!#REF!</definedName>
    <definedName name="u">[89]MO!$B$11</definedName>
    <definedName name="ud">[12]exteriores!$D$66</definedName>
    <definedName name="ugk" localSheetId="0" hidden="1">'[11]ANALISIS STO DGO'!#REF!</definedName>
    <definedName name="ugk" hidden="1">'[11]ANALISIS STO DGO'!#REF!</definedName>
    <definedName name="uh" localSheetId="0">[37]Análisis!#REF!</definedName>
    <definedName name="uh">[37]Análisis!#REF!</definedName>
    <definedName name="uikk" localSheetId="0" hidden="1">'[11]ANALISIS STO DGO'!#REF!</definedName>
    <definedName name="uikk" hidden="1">'[11]ANALISIS STO DGO'!#REF!</definedName>
    <definedName name="ukhjg" localSheetId="0" hidden="1">'[11]ANALISIS STO DGO'!#REF!</definedName>
    <definedName name="ukhjg" hidden="1">'[11]ANALISIS STO DGO'!#REF!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12HG" localSheetId="0">#REF!</definedName>
    <definedName name="UNIONUNI112HG">#REF!</definedName>
    <definedName name="UNIONUNI125HG" localSheetId="0">#REF!</definedName>
    <definedName name="UNIONUNI125HG">#REF!</definedName>
    <definedName name="UNIONUNI12HG" localSheetId="0">#REF!</definedName>
    <definedName name="UNIONUNI12HG">#REF!</definedName>
    <definedName name="UNIONUNI1HG" localSheetId="0">#REF!</definedName>
    <definedName name="UNIONUNI1HG">#REF!</definedName>
    <definedName name="UNIONUNI212HG" localSheetId="0">#REF!</definedName>
    <definedName name="UNIONUNI212HG">#REF!</definedName>
    <definedName name="UNIONUNI2HG" localSheetId="0">#REF!</definedName>
    <definedName name="UNIONUNI2HG">#REF!</definedName>
    <definedName name="UNIONUNI34HG" localSheetId="0">#REF!</definedName>
    <definedName name="UNIONUNI34HG">#REF!</definedName>
    <definedName name="UNIONUNI3HG" localSheetId="0">#REF!</definedName>
    <definedName name="UNIONUNI3HG">#REF!</definedName>
    <definedName name="UNIONUNI4HG" localSheetId="0">#REF!</definedName>
    <definedName name="UNIONUNI4HG">#REF!</definedName>
    <definedName name="UoM" localSheetId="0">#REF!</definedName>
    <definedName name="UoM">#REF!</definedName>
    <definedName name="USDOLAR" localSheetId="0">#REF!</definedName>
    <definedName name="USDOLAR">#REF!</definedName>
    <definedName name="uso.vibrador">'[58]Costos Mano de Obra'!$O$42</definedName>
    <definedName name="Uso_de_computador_para_control">[26]Insumos!$G$633</definedName>
    <definedName name="Uso_de_herramientas_conf._acero">[26]Insumos!$G$569</definedName>
    <definedName name="USOSMADERA" localSheetId="0">#REF!</definedName>
    <definedName name="USOSMADERA">#REF!</definedName>
    <definedName name="uykyu" localSheetId="0" hidden="1">'[11]ANALISIS STO DGO'!#REF!</definedName>
    <definedName name="uykyu" hidden="1">'[11]ANALISIS STO DGO'!#REF!</definedName>
    <definedName name="v.c.fs.villa.1" localSheetId="0">[90]Cubicación!#REF!</definedName>
    <definedName name="v.c.fs.villa.1">[90]Cubicación!#REF!</definedName>
    <definedName name="v.c.fs.villa.10" localSheetId="0">[90]Cubicación!#REF!</definedName>
    <definedName name="v.c.fs.villa.10">[90]Cubicación!#REF!</definedName>
    <definedName name="v.c.fs.villa.11" localSheetId="0">[90]Cubicación!#REF!</definedName>
    <definedName name="v.c.fs.villa.11">[90]Cubicación!#REF!</definedName>
    <definedName name="v.c.fs.villa.12" localSheetId="0">[90]Cubicación!#REF!</definedName>
    <definedName name="v.c.fs.villa.12">[90]Cubicación!#REF!</definedName>
    <definedName name="v.c.fs.villa.13" localSheetId="0">[90]Cubicación!#REF!</definedName>
    <definedName name="v.c.fs.villa.13">[90]Cubicación!#REF!</definedName>
    <definedName name="v.c.fs.villa.14" localSheetId="0">[90]Cubicación!#REF!</definedName>
    <definedName name="v.c.fs.villa.14">[90]Cubicación!#REF!</definedName>
    <definedName name="v.c.fs.villa.15" localSheetId="0">[90]Cubicación!#REF!</definedName>
    <definedName name="v.c.fs.villa.15">[90]Cubicación!#REF!</definedName>
    <definedName name="v.c.fs.villa.16" localSheetId="0">[90]Cubicación!#REF!</definedName>
    <definedName name="v.c.fs.villa.16">[90]Cubicación!#REF!</definedName>
    <definedName name="v.c.fs.villa.17" localSheetId="0">[90]Cubicación!#REF!</definedName>
    <definedName name="v.c.fs.villa.17">[90]Cubicación!#REF!</definedName>
    <definedName name="v.c.fs.villa.18" localSheetId="0">[90]Cubicación!#REF!</definedName>
    <definedName name="v.c.fs.villa.18">[90]Cubicación!#REF!</definedName>
    <definedName name="v.c.fs.villa.2" localSheetId="0">[90]Cubicación!#REF!</definedName>
    <definedName name="v.c.fs.villa.2">[90]Cubicación!#REF!</definedName>
    <definedName name="v.c.fs.villa.3" localSheetId="0">[90]Cubicación!#REF!</definedName>
    <definedName name="v.c.fs.villa.3">[90]Cubicación!#REF!</definedName>
    <definedName name="v.c.fs.villa.4" localSheetId="0">[90]Cubicación!#REF!</definedName>
    <definedName name="v.c.fs.villa.4">[90]Cubicación!#REF!</definedName>
    <definedName name="v.c.fs.villa.5" localSheetId="0">[90]Cubicación!#REF!</definedName>
    <definedName name="v.c.fs.villa.5">[90]Cubicación!#REF!</definedName>
    <definedName name="v.c.fs.villa.6" localSheetId="0">[90]Cubicación!#REF!</definedName>
    <definedName name="v.c.fs.villa.6">[90]Cubicación!#REF!</definedName>
    <definedName name="v.c.fs.villa.7" localSheetId="0">[90]Cubicación!#REF!</definedName>
    <definedName name="v.c.fs.villa.7">[90]Cubicación!#REF!</definedName>
    <definedName name="v.c.fs.villa.8" localSheetId="0">[90]Cubicación!#REF!</definedName>
    <definedName name="v.c.fs.villa.8">[90]Cubicación!#REF!</definedName>
    <definedName name="v.c.fs.villa.9" localSheetId="0">[90]Cubicación!#REF!</definedName>
    <definedName name="v.c.fs.villa.9">[90]Cubicación!#REF!</definedName>
    <definedName name="v.c.n1y2.villa1">[90]Cubicación!$P$2150</definedName>
    <definedName name="v.c.n1y2.villa10">[90]Cubicación!$P$1690</definedName>
    <definedName name="v.c.n1y2.villa11">[90]Cubicación!$P$998</definedName>
    <definedName name="v.c.n1y2.villa12">[90]Cubicación!$P$401</definedName>
    <definedName name="v.c.n1y2.villa13">[90]Cubicación!$P$535</definedName>
    <definedName name="v.c.n1y2.villa14">[90]Cubicación!$P$1461</definedName>
    <definedName name="v.c.n1y2.villa15">[90]Cubicación!$P$1576</definedName>
    <definedName name="v.c.n1y2.villa16">[90]Cubicación!$P$1805</definedName>
    <definedName name="v.c.n1y2.villa17">[90]Cubicación!$P$1920</definedName>
    <definedName name="v.c.n1y2.villa18">[90]Cubicación!$P$1113</definedName>
    <definedName name="v.c.n1y2.villa2">[90]Cubicación!$P$2037</definedName>
    <definedName name="v.c.n1y2.villa3">[90]Cubicación!$P$883</definedName>
    <definedName name="v.c.n1y2.villa4">[90]Cubicación!$P$768</definedName>
    <definedName name="v.c.n1y2.villa5">[90]Cubicación!$P$653</definedName>
    <definedName name="v.c.n1y2.villa6">[90]Cubicación!$P$138</definedName>
    <definedName name="v.c.n1y2.villa7">[90]Cubicación!$P$269</definedName>
    <definedName name="v.c.n1y2.villa8">[90]Cubicación!$P$1231</definedName>
    <definedName name="v.c.n1y2.villa9">[90]Cubicación!$P$1346</definedName>
    <definedName name="v.p.fs.villa.1" localSheetId="0">[90]Cubicación!#REF!</definedName>
    <definedName name="v.p.fs.villa.1">[90]Cubicación!#REF!</definedName>
    <definedName name="v.p.fs.villa.10" localSheetId="0">[90]Cubicación!#REF!</definedName>
    <definedName name="v.p.fs.villa.10">[90]Cubicación!#REF!</definedName>
    <definedName name="v.p.fs.villa.11" localSheetId="0">[90]Cubicación!#REF!</definedName>
    <definedName name="v.p.fs.villa.11">[90]Cubicación!#REF!</definedName>
    <definedName name="v.p.fs.villa.12" localSheetId="0">[90]Cubicación!#REF!</definedName>
    <definedName name="v.p.fs.villa.12">[90]Cubicación!#REF!</definedName>
    <definedName name="v.p.fs.villa.13" localSheetId="0">[90]Cubicación!#REF!</definedName>
    <definedName name="v.p.fs.villa.13">[90]Cubicación!#REF!</definedName>
    <definedName name="v.p.fs.villa.14" localSheetId="0">[90]Cubicación!#REF!</definedName>
    <definedName name="v.p.fs.villa.14">[90]Cubicación!#REF!</definedName>
    <definedName name="v.p.fs.villa.15" localSheetId="0">[90]Cubicación!#REF!</definedName>
    <definedName name="v.p.fs.villa.15">[90]Cubicación!#REF!</definedName>
    <definedName name="v.p.fs.villa.16" localSheetId="0">[90]Cubicación!#REF!</definedName>
    <definedName name="v.p.fs.villa.16">[90]Cubicación!#REF!</definedName>
    <definedName name="v.p.fs.villa.17" localSheetId="0">[90]Cubicación!#REF!</definedName>
    <definedName name="v.p.fs.villa.17">[90]Cubicación!#REF!</definedName>
    <definedName name="v.p.fs.villa.18" localSheetId="0">[90]Cubicación!#REF!</definedName>
    <definedName name="v.p.fs.villa.18">[90]Cubicación!#REF!</definedName>
    <definedName name="v.p.fs.villa.2" localSheetId="0">[90]Cubicación!#REF!</definedName>
    <definedName name="v.p.fs.villa.2">[90]Cubicación!#REF!</definedName>
    <definedName name="v.p.fs.villa.3" localSheetId="0">[90]Cubicación!#REF!</definedName>
    <definedName name="v.p.fs.villa.3">[90]Cubicación!#REF!</definedName>
    <definedName name="v.p.fs.villa.4" localSheetId="0">[90]Cubicación!#REF!</definedName>
    <definedName name="v.p.fs.villa.4">[90]Cubicación!#REF!</definedName>
    <definedName name="v.p.fs.villa.5" localSheetId="0">[90]Cubicación!#REF!</definedName>
    <definedName name="v.p.fs.villa.5">[90]Cubicación!#REF!</definedName>
    <definedName name="v.p.fs.villa.6" localSheetId="0">[90]Cubicación!#REF!</definedName>
    <definedName name="v.p.fs.villa.6">[90]Cubicación!#REF!</definedName>
    <definedName name="v.p.fs.villa.7" localSheetId="0">[90]Cubicación!#REF!</definedName>
    <definedName name="v.p.fs.villa.7">[90]Cubicación!#REF!</definedName>
    <definedName name="v.p.fs.villa.8" localSheetId="0">[90]Cubicación!#REF!</definedName>
    <definedName name="v.p.fs.villa.8">[90]Cubicación!#REF!</definedName>
    <definedName name="v.p.fs.villa.9" localSheetId="0">[90]Cubicación!#REF!</definedName>
    <definedName name="v.p.fs.villa.9">[90]Cubicación!#REF!</definedName>
    <definedName name="V1B.E" localSheetId="0">#REF!</definedName>
    <definedName name="V1B.E">#REF!</definedName>
    <definedName name="V3B.C" localSheetId="0">#REF!</definedName>
    <definedName name="V3B.C">#REF!</definedName>
    <definedName name="V4C.E" localSheetId="0">#REF!</definedName>
    <definedName name="V4C.E">#REF!</definedName>
    <definedName name="V7.8" localSheetId="0">#REF!</definedName>
    <definedName name="V7.8">#REF!</definedName>
    <definedName name="V7.9" localSheetId="0">#REF!</definedName>
    <definedName name="V7.9">#REF!</definedName>
    <definedName name="V78.CD" localSheetId="0">#REF!</definedName>
    <definedName name="V78.CD">#REF!</definedName>
    <definedName name="V7A.E" localSheetId="0">#REF!</definedName>
    <definedName name="V7A.E">#REF!</definedName>
    <definedName name="V9A.E" localSheetId="0">#REF!</definedName>
    <definedName name="V9A.E">#REF!</definedName>
    <definedName name="VA7.9" localSheetId="0">#REF!</definedName>
    <definedName name="VA7.9">#REF!</definedName>
    <definedName name="VACC">[22]Precio!$F$31</definedName>
    <definedName name="VACIADOAMANO" localSheetId="0">#REF!</definedName>
    <definedName name="VACIADOAMANO">#REF!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IVEN" localSheetId="0">#REF!</definedName>
    <definedName name="VAIVEN">#REF!</definedName>
    <definedName name="Val" localSheetId="0" hidden="1">'[11]ANALISIS STO DGO'!#REF!</definedName>
    <definedName name="Val" hidden="1">'[11]ANALISIS STO DGO'!#REF!</definedName>
    <definedName name="valor2_2">#N/A</definedName>
    <definedName name="valor2_3">#N/A</definedName>
    <definedName name="valora_3">"$#REF!.$I$1:$I$65534"</definedName>
    <definedName name="VALORM" localSheetId="0">#REF!</definedName>
    <definedName name="VALORM">#REF!</definedName>
    <definedName name="valorp_3">"$#REF!.$K$1:$K$65534"</definedName>
    <definedName name="VALORPRESUPUESTO_3">"$#REF!.$F$1:$F$65534"</definedName>
    <definedName name="VALORT" localSheetId="0">#REF!</definedName>
    <definedName name="VALORT">#REF!</definedName>
    <definedName name="VALORV" localSheetId="0">#REF!</definedName>
    <definedName name="VALORV">#REF!</definedName>
    <definedName name="Valve" localSheetId="0" hidden="1">'[11]ANALISIS STO DGO'!#REF!</definedName>
    <definedName name="Valve" hidden="1">'[11]ANALISIS STO DGO'!#REF!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lvula_de_Aire_4__Hierro_Roscada_completa">[26]Insumos!$G$217</definedName>
    <definedName name="Valvula_de_Compuerta_3__H.F._Patillada">[26]Insumos!$G$215</definedName>
    <definedName name="valvulas" localSheetId="0" hidden="1">'[11]ANALISIS STO DGO'!#REF!</definedName>
    <definedName name="valvulas" hidden="1">'[11]ANALISIS STO DGO'!#REF!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arillas_3">#N/A</definedName>
    <definedName name="VARIOS" localSheetId="0">#REF!</definedName>
    <definedName name="VARIOS">#REF!</definedName>
    <definedName name="VARIOS_AN" localSheetId="0">#REF!</definedName>
    <definedName name="VARIOS_AN">#REF!</definedName>
    <definedName name="VB1.9" localSheetId="0">#REF!</definedName>
    <definedName name="VB1.9">#REF!</definedName>
    <definedName name="vbbbb" localSheetId="0">#REF!</definedName>
    <definedName name="vbbbb">#REF!</definedName>
    <definedName name="VC.D7.8" localSheetId="0">#REF!</definedName>
    <definedName name="VC.D7.8">#REF!</definedName>
    <definedName name="VC1.3" localSheetId="0">#REF!</definedName>
    <definedName name="VC1.3">#REF!</definedName>
    <definedName name="VC3.5" localSheetId="0">#REF!</definedName>
    <definedName name="VC3.5">#REF!</definedName>
    <definedName name="VC5.9" localSheetId="0">#REF!</definedName>
    <definedName name="VC5.9">#REF!</definedName>
    <definedName name="VCOLGANTE1590" localSheetId="0">#REF!</definedName>
    <definedName name="VCOLGANTE1590">#REF!</definedName>
    <definedName name="VCOLGANTE1590_6" localSheetId="0">#REF!</definedName>
    <definedName name="VCOLGANTE1590_6">#REF!</definedName>
    <definedName name="VD1.7" localSheetId="0">#REF!</definedName>
    <definedName name="VD1.7">#REF!</definedName>
    <definedName name="VE1.9" localSheetId="0">#REF!</definedName>
    <definedName name="VE1.9">#REF!</definedName>
    <definedName name="VENT2SDR41" localSheetId="0">#REF!</definedName>
    <definedName name="VENT2SDR41">#REF!</definedName>
    <definedName name="VENT3SDR41" localSheetId="0">#REF!</definedName>
    <definedName name="VENT3SDR41">#REF!</definedName>
    <definedName name="ventana.Francesa" localSheetId="0">[37]Análisis!#REF!</definedName>
    <definedName name="ventana.Francesa">[37]Análisis!#REF!</definedName>
    <definedName name="Ventana_de_aluminio_palanca">[26]Insumos!$G$325</definedName>
    <definedName name="VENTANAS" localSheetId="0">#REF!</definedName>
    <definedName name="VENTANAS">#REF!</definedName>
    <definedName name="Ventanas.abizagradas" localSheetId="0">#REF!</definedName>
    <definedName name="Ventanas.abizagradas">#REF!</definedName>
    <definedName name="Ventanas.Corredizas" localSheetId="0">#REF!</definedName>
    <definedName name="Ventanas.Corredizas">#REF!</definedName>
    <definedName name="Ventanas.salomonicas" localSheetId="0">#REF!</definedName>
    <definedName name="Ventanas.salomonicas">#REF!</definedName>
    <definedName name="Ventanas_alum_aa_superior">[26]Insumos!$G$475</definedName>
    <definedName name="Ventilacion_de_3_Pulgadas">'[26]Análisis grales'!$F$1665</definedName>
    <definedName name="Ventilacion_de_6_Pulgadas">'[26]Análisis grales'!$F$5108</definedName>
    <definedName name="VERGRAGRI" localSheetId="0">#REF!</definedName>
    <definedName name="VERGRAGRI">#REF!</definedName>
    <definedName name="verja" localSheetId="0">#REF!</definedName>
    <definedName name="verja">#REF!</definedName>
    <definedName name="Verja_Combinada_en_Bloques_de__6_violinados___Paños__De_Malla_Ciclonica___3_00_X_2_00___Mts_Y_Columnas___0.30_X_0.20___Mts">'[26]Análisis grales'!$F$4637</definedName>
    <definedName name="Version_deportada__caudalimetro">[26]Insumos!$G$424</definedName>
    <definedName name="Vesc.1erN.Mod.II" localSheetId="0">#REF!</definedName>
    <definedName name="Vesc.1erN.Mod.II">#REF!</definedName>
    <definedName name="Vias" localSheetId="0">#REF!</definedName>
    <definedName name="Vias">#REF!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brador" localSheetId="0">#REF!</definedName>
    <definedName name="Vibrador">#REF!</definedName>
    <definedName name="Vibrazo.Blanc.30x30" localSheetId="0">#REF!</definedName>
    <definedName name="Vibrazo.Blanc.30x30">#REF!</definedName>
    <definedName name="VidrioFijo.vent.proyectada" localSheetId="0">#REF!</definedName>
    <definedName name="VidrioFijo.vent.proyectada">#REF!</definedName>
    <definedName name="Vig.Amarre.Cierre.Cocina" localSheetId="0">#REF!</definedName>
    <definedName name="Vig.Amarre.Cierre.Cocina">#REF!</definedName>
    <definedName name="Viga" localSheetId="0">[37]Análisis!#REF!</definedName>
    <definedName name="Viga">[37]Análisis!#REF!</definedName>
    <definedName name="viga.20x30" localSheetId="0">#REF!</definedName>
    <definedName name="viga.20x30">#REF!</definedName>
    <definedName name="viga.20x40" localSheetId="0">#REF!</definedName>
    <definedName name="viga.20x40">#REF!</definedName>
    <definedName name="viga.30x40">[57]Análisis!$D$624</definedName>
    <definedName name="viga.30x60" localSheetId="0">#REF!</definedName>
    <definedName name="viga.30x60">#REF!</definedName>
    <definedName name="viga.30x60.np10.45" localSheetId="0">#REF!</definedName>
    <definedName name="viga.30x60.np10.45">#REF!</definedName>
    <definedName name="viga.30x80" localSheetId="0">#REF!</definedName>
    <definedName name="viga.30x80">#REF!</definedName>
    <definedName name="viga.amarre.15x.15" localSheetId="0">#REF!</definedName>
    <definedName name="viga.amarre.15x.15">#REF!</definedName>
    <definedName name="Viga.Amarre.15x20BNP" localSheetId="0">#REF!</definedName>
    <definedName name="Viga.Amarre.15x20BNP">#REF!</definedName>
    <definedName name="Viga.amarre.1erN" localSheetId="0">#REF!</definedName>
    <definedName name="Viga.amarre.1erN">#REF!</definedName>
    <definedName name="Viga.Amarre.1erN.Villas" localSheetId="0">#REF!</definedName>
    <definedName name="Viga.Amarre.1erN.Villas">#REF!</definedName>
    <definedName name="Viga.Amarre.20x.20">[56]Análisis!$D$525</definedName>
    <definedName name="Viga.Amarre.20x30" localSheetId="0">#REF!</definedName>
    <definedName name="Viga.Amarre.20x30">#REF!</definedName>
    <definedName name="Viga.amarre.2do.N">[57]Análisis!$D$653</definedName>
    <definedName name="Viga.Amarre.Comedor" localSheetId="0">#REF!</definedName>
    <definedName name="Viga.Amarre.Comedor">#REF!</definedName>
    <definedName name="Viga.Amarre.Dintel" localSheetId="0">[37]Análisis!#REF!</definedName>
    <definedName name="Viga.Amarre.Dintel">[37]Análisis!#REF!</definedName>
    <definedName name="Viga.Amarre.lavanderia" localSheetId="0">#REF!</definedName>
    <definedName name="Viga.Amarre.lavanderia">#REF!</definedName>
    <definedName name="Viga.amarre.N.Techo.Area.Noble" localSheetId="0">#REF!</definedName>
    <definedName name="Viga.amarre.N.Techo.Area.Noble">#REF!</definedName>
    <definedName name="Viga.amarre.nivel.piso" localSheetId="0">#REF!</definedName>
    <definedName name="Viga.amarre.nivel.piso">#REF!</definedName>
    <definedName name="Viga.Amarre.Piso.20x20">[34]Análisis!$D$138</definedName>
    <definedName name="Viga.Amarre.Piso.Casino" localSheetId="0">[37]Análisis!#REF!</definedName>
    <definedName name="Viga.Amarre.Piso.Casino">[37]Análisis!#REF!</definedName>
    <definedName name="Viga.Amarre.Piso.Cocina" localSheetId="0">#REF!</definedName>
    <definedName name="Viga.Amarre.Piso.Cocina">#REF!</definedName>
    <definedName name="Viga.Amarre.Piso.lavandería" localSheetId="0">#REF!</definedName>
    <definedName name="Viga.Amarre.Piso.lavandería">#REF!</definedName>
    <definedName name="viga.amarre.plastbau" localSheetId="0">#REF!</definedName>
    <definedName name="viga.amarre.plastbau">#REF!</definedName>
    <definedName name="viga.amarre.plastbau.15x23" localSheetId="0">#REF!</definedName>
    <definedName name="viga.amarre.plastbau.15x23">#REF!</definedName>
    <definedName name="Viga.Amarre.Techo.Administracion" localSheetId="0">#REF!</definedName>
    <definedName name="Viga.Amarre.Techo.Administracion">#REF!</definedName>
    <definedName name="Viga.Amarre20x28" localSheetId="0">[37]Análisis!#REF!</definedName>
    <definedName name="Viga.Amarre20x28">[37]Análisis!#REF!</definedName>
    <definedName name="Viga.Amarre2doN" localSheetId="0">#REF!</definedName>
    <definedName name="Viga.Amarre2doN">#REF!</definedName>
    <definedName name="Viga.Antep.Discoteca" localSheetId="0">[37]Análisis!#REF!</definedName>
    <definedName name="Viga.Antep.Discoteca">[37]Análisis!#REF!</definedName>
    <definedName name="Viga.Antep.Horm.Visto.Espectáculos" localSheetId="0">#REF!</definedName>
    <definedName name="Viga.Antep.Horm.Visto.Espectáculos">#REF!</definedName>
    <definedName name="Viga.Antepecho.H.Visto.Area.Noble" localSheetId="0">#REF!</definedName>
    <definedName name="Viga.Antepecho.H.Visto.Area.Noble">#REF!</definedName>
    <definedName name="Viga.antepecho.Horm.Visto.Comedor" localSheetId="0">#REF!</definedName>
    <definedName name="Viga.antepecho.Horm.Visto.Comedor">#REF!</definedName>
    <definedName name="Viga.Cocina" localSheetId="0">#REF!</definedName>
    <definedName name="Viga.Cocina">#REF!</definedName>
    <definedName name="Viga.Convenc.Entrepiso.Villas" localSheetId="0">#REF!</definedName>
    <definedName name="Viga.Convenc.Entrepiso.Villas">#REF!</definedName>
    <definedName name="Viga.Convenc.techo.Villas" localSheetId="0">#REF!</definedName>
    <definedName name="Viga.Convenc.techo.Villas">#REF!</definedName>
    <definedName name="Viga.Edif.oficinas" localSheetId="0">#REF!</definedName>
    <definedName name="Viga.Edif.oficinas">#REF!</definedName>
    <definedName name="Viga.Horm.20x6o.Espectáculos" localSheetId="0">#REF!</definedName>
    <definedName name="Viga.Horm.20x6o.Espectáculos">#REF!</definedName>
    <definedName name="Viga.Horm.Administracion" localSheetId="0">#REF!</definedName>
    <definedName name="Viga.Horm.Administracion">#REF!</definedName>
    <definedName name="Viga.Horm.Arm.edif.Parqueo" localSheetId="0">#REF!</definedName>
    <definedName name="Viga.Horm.Arm.edif.Parqueo">#REF!</definedName>
    <definedName name="Viga.Horm.conv.Entrep.Villas" localSheetId="0">#REF!</definedName>
    <definedName name="Viga.Horm.conv.Entrep.Villas">#REF!</definedName>
    <definedName name="Viga.horm.Conv.Techo.Villas" localSheetId="0">#REF!</definedName>
    <definedName name="Viga.horm.Conv.Techo.Villas">#REF!</definedName>
    <definedName name="Viga.Horm.visto.administracion" localSheetId="0">#REF!</definedName>
    <definedName name="Viga.Horm.visto.administracion">#REF!</definedName>
    <definedName name="Viga.horm.visto.Area.Noble" localSheetId="0">#REF!</definedName>
    <definedName name="Viga.horm.visto.Area.Noble">#REF!</definedName>
    <definedName name="Viga.Horm.Visto.Discoteca" localSheetId="0">[37]Análisis!#REF!</definedName>
    <definedName name="Viga.Horm.Visto.Discoteca">[37]Análisis!#REF!</definedName>
    <definedName name="Viga.Horm.Visto.Espectaculo" localSheetId="0">#REF!</definedName>
    <definedName name="Viga.Horm.Visto.Espectaculo">#REF!</definedName>
    <definedName name="Viga.Horm.Visto.Variable.Comedor" localSheetId="0">#REF!</definedName>
    <definedName name="Viga.Horm.Visto.Variable.Comedor">#REF!</definedName>
    <definedName name="Viga.Jard.Horm.Visto.80x100.Area.Noble" localSheetId="0">#REF!</definedName>
    <definedName name="Viga.Jard.Horm.Visto.80x100.Area.Noble">#REF!</definedName>
    <definedName name="Viga.Jardi.2Nivel.Comedor" localSheetId="0">#REF!</definedName>
    <definedName name="Viga.Jardi.2Nivel.Comedor">#REF!</definedName>
    <definedName name="Viga.Jardi.3erNivel.Comedor" localSheetId="0">#REF!</definedName>
    <definedName name="Viga.Jardi.3erNivel.Comedor">#REF!</definedName>
    <definedName name="Viga.Jardinera.1.Comedor" localSheetId="0">#REF!</definedName>
    <definedName name="Viga.Jardinera.1.Comedor">#REF!</definedName>
    <definedName name="Viga.Jardinera.80x70Lobby" localSheetId="0">#REF!</definedName>
    <definedName name="Viga.Jardinera.80x70Lobby">#REF!</definedName>
    <definedName name="Viga.lavanderia" localSheetId="0">#REF!</definedName>
    <definedName name="Viga.lavanderia">#REF!</definedName>
    <definedName name="Viga.Nivel.inferior" localSheetId="0">#REF!</definedName>
    <definedName name="Viga.Nivel.inferior">#REF!</definedName>
    <definedName name="viga.riostra.20x60" localSheetId="0">#REF!</definedName>
    <definedName name="viga.riostra.20x60">#REF!</definedName>
    <definedName name="viga.sobretecho.cuchilla" localSheetId="0">#REF!</definedName>
    <definedName name="viga.sobretecho.cuchilla">#REF!</definedName>
    <definedName name="Viga.T.Horm.Visto.Area.Noble" localSheetId="0">#REF!</definedName>
    <definedName name="Viga.T.Horm.Visto.Area.Noble">#REF!</definedName>
    <definedName name="viga.torre" localSheetId="0">#REF!</definedName>
    <definedName name="viga.torre">#REF!</definedName>
    <definedName name="Viga.V.2" localSheetId="0">#REF!</definedName>
    <definedName name="Viga.V.2">#REF!</definedName>
    <definedName name="Viga.V.A" localSheetId="0">#REF!</definedName>
    <definedName name="Viga.V.A">#REF!</definedName>
    <definedName name="Viga.V1">[34]Análisis!$D$200</definedName>
    <definedName name="Viga.V1.1erN.mod.I" localSheetId="0">#REF!</definedName>
    <definedName name="Viga.V1.1erN.mod.I">#REF!</definedName>
    <definedName name="Viga.V1.1erN.mod.II" localSheetId="0">#REF!</definedName>
    <definedName name="Viga.V1.1erN.mod.II">#REF!</definedName>
    <definedName name="Viga.V1.2doN.Mod.I" localSheetId="0">#REF!</definedName>
    <definedName name="Viga.V1.2doN.Mod.I">#REF!</definedName>
    <definedName name="Viga.V1.2doN.Mod.II" localSheetId="0">#REF!</definedName>
    <definedName name="Viga.V1.2doN.Mod.II">#REF!</definedName>
    <definedName name="Viga.V1.3erN.mod.I" localSheetId="0">#REF!</definedName>
    <definedName name="Viga.V1.3erN.mod.I">#REF!</definedName>
    <definedName name="Viga.V1.3erN.Mod.II" localSheetId="0">#REF!</definedName>
    <definedName name="Viga.V1.3erN.Mod.II">#REF!</definedName>
    <definedName name="Viga.V1.4toN.Mod.I" localSheetId="0">#REF!</definedName>
    <definedName name="Viga.V1.4toN.Mod.I">#REF!</definedName>
    <definedName name="Viga.V1.4toN.Mod.II" localSheetId="0">#REF!</definedName>
    <definedName name="Viga.V1.4toN.Mod.II">#REF!</definedName>
    <definedName name="Viga.V1.esc.2doN" localSheetId="0">#REF!</definedName>
    <definedName name="Viga.V1.esc.2doN">#REF!</definedName>
    <definedName name="Viga.V1.esc.3erN" localSheetId="0">#REF!</definedName>
    <definedName name="Viga.V1.esc.3erN">#REF!</definedName>
    <definedName name="Viga.V1.escalera" localSheetId="0">#REF!</definedName>
    <definedName name="Viga.V1.escalera">#REF!</definedName>
    <definedName name="Viga.V1e.Villas" localSheetId="0">#REF!</definedName>
    <definedName name="Viga.V1e.Villas">#REF!</definedName>
    <definedName name="Viga.V1T.Villas" localSheetId="0">#REF!</definedName>
    <definedName name="Viga.V1T.Villas">#REF!</definedName>
    <definedName name="Viga.V2.1erN.mod.I" localSheetId="0">#REF!</definedName>
    <definedName name="Viga.V2.1erN.mod.I">#REF!</definedName>
    <definedName name="Viga.V2.2doN.Mod.I" localSheetId="0">#REF!</definedName>
    <definedName name="Viga.V2.2doN.Mod.I">#REF!</definedName>
    <definedName name="Viga.V2.3erN.Mod.I" localSheetId="0">#REF!</definedName>
    <definedName name="Viga.V2.3erN.Mod.I">#REF!</definedName>
    <definedName name="Viga.V2.esc.1erN" localSheetId="0">#REF!</definedName>
    <definedName name="Viga.V2.esc.1erN">#REF!</definedName>
    <definedName name="Viga.V2.esc.2doN" localSheetId="0">#REF!</definedName>
    <definedName name="Viga.V2.esc.2doN">#REF!</definedName>
    <definedName name="Viga.V2.esc.3erN" localSheetId="0">#REF!</definedName>
    <definedName name="Viga.V2.esc.3erN">#REF!</definedName>
    <definedName name="Viga.V2T.Villas" localSheetId="0">#REF!</definedName>
    <definedName name="Viga.V2T.Villas">#REF!</definedName>
    <definedName name="Viga.V3.1erN.Mod.I" localSheetId="0">#REF!</definedName>
    <definedName name="Viga.V3.1erN.Mod.I">#REF!</definedName>
    <definedName name="Viga.V3.2doN.Mod.I" localSheetId="0">#REF!</definedName>
    <definedName name="Viga.V3.2doN.Mod.I">#REF!</definedName>
    <definedName name="Viga.V3.3erN.Mod.I" localSheetId="0">#REF!</definedName>
    <definedName name="Viga.V3.3erN.Mod.I">#REF!</definedName>
    <definedName name="Viga.V3.4toN.Mod.I" localSheetId="0">#REF!</definedName>
    <definedName name="Viga.V3.4toN.Mod.I">#REF!</definedName>
    <definedName name="Viga.V3T.Villas" localSheetId="0">#REF!</definedName>
    <definedName name="Viga.V3T.Villas">#REF!</definedName>
    <definedName name="Viga.V4.1erN.Mod.I" localSheetId="0">#REF!</definedName>
    <definedName name="Viga.V4.1erN.Mod.I">#REF!</definedName>
    <definedName name="Viga.V4.2doN.Mod.I" localSheetId="0">#REF!</definedName>
    <definedName name="Viga.V4.2doN.Mod.I">#REF!</definedName>
    <definedName name="Viga.V4.3erN.Mod.I" localSheetId="0">#REF!</definedName>
    <definedName name="Viga.V4.3erN.Mod.I">#REF!</definedName>
    <definedName name="Viga.V4.4toN.Mod.I" localSheetId="0">#REF!</definedName>
    <definedName name="Viga.V4.4toN.Mod.I">#REF!</definedName>
    <definedName name="Viga.V4E.Villas" localSheetId="0">#REF!</definedName>
    <definedName name="Viga.V4E.Villas">#REF!</definedName>
    <definedName name="Viga.V4T.Villas" localSheetId="0">#REF!</definedName>
    <definedName name="Viga.V4T.Villas">#REF!</definedName>
    <definedName name="Viga.V5.1erN.mod.I" localSheetId="0">#REF!</definedName>
    <definedName name="Viga.V5.1erN.mod.I">#REF!</definedName>
    <definedName name="Viga.V5.2doN.Mod.I" localSheetId="0">#REF!</definedName>
    <definedName name="Viga.V5.2doN.Mod.I">#REF!</definedName>
    <definedName name="Viga.V5.3erN.Mod.I" localSheetId="0">#REF!</definedName>
    <definedName name="Viga.V5.3erN.Mod.I">#REF!</definedName>
    <definedName name="Viga.V5.4toN.Mod.I" localSheetId="0">#REF!</definedName>
    <definedName name="Viga.V5.4toN.Mod.I">#REF!</definedName>
    <definedName name="Viga.V5E.Villas" localSheetId="0">#REF!</definedName>
    <definedName name="Viga.V5E.Villas">#REF!</definedName>
    <definedName name="Viga.V6.1erN.Mod.I" localSheetId="0">#REF!</definedName>
    <definedName name="Viga.V6.1erN.Mod.I">#REF!</definedName>
    <definedName name="Viga.V6.2doN.Mod.I" localSheetId="0">#REF!</definedName>
    <definedName name="Viga.V6.2doN.Mod.I">#REF!</definedName>
    <definedName name="Viga.V6.3erN.mod.I" localSheetId="0">#REF!</definedName>
    <definedName name="Viga.V6.3erN.mod.I">#REF!</definedName>
    <definedName name="Viga.V6.4toN.Mod.I" localSheetId="0">#REF!</definedName>
    <definedName name="Viga.V6.4toN.Mod.I">#REF!</definedName>
    <definedName name="Viga.V7.1erN.Mod.I" localSheetId="0">#REF!</definedName>
    <definedName name="Viga.V7.1erN.Mod.I">#REF!</definedName>
    <definedName name="Viga.V7.2doN.Mod.I" localSheetId="0">#REF!</definedName>
    <definedName name="Viga.V7.2doN.Mod.I">#REF!</definedName>
    <definedName name="Viga.V7.3erN.Mod.I" localSheetId="0">#REF!</definedName>
    <definedName name="Viga.V7.3erN.Mod.I">#REF!</definedName>
    <definedName name="Viga.V7.4toN.Mod.I" localSheetId="0">#REF!</definedName>
    <definedName name="Viga.V7.4toN.Mod.I">#REF!</definedName>
    <definedName name="Viga.VA.1erN.Mod.II" localSheetId="0">#REF!</definedName>
    <definedName name="Viga.VA.1erN.Mod.II">#REF!</definedName>
    <definedName name="Viga.Vac" localSheetId="0">#REF!</definedName>
    <definedName name="Viga.Vac">#REF!</definedName>
    <definedName name="Viga.Vac2" localSheetId="0">#REF!</definedName>
    <definedName name="Viga.Vac2">#REF!</definedName>
    <definedName name="Viga.Vam" localSheetId="0">#REF!</definedName>
    <definedName name="Viga.Vam">#REF!</definedName>
    <definedName name="Viga.Vesc.2doN.Mod.II" localSheetId="0">#REF!</definedName>
    <definedName name="Viga.Vesc.2doN.Mod.II">#REF!</definedName>
    <definedName name="Viga.Vesc.3erN.Mod.II" localSheetId="0">#REF!</definedName>
    <definedName name="Viga.Vesc.3erN.Mod.II">#REF!</definedName>
    <definedName name="Viga.Vesc.4toN.Mod.II" localSheetId="0">#REF!</definedName>
    <definedName name="Viga.Vesc.4toN.Mod.II">#REF!</definedName>
    <definedName name="Viga.VT1" localSheetId="0">#REF!</definedName>
    <definedName name="Viga.VT1">#REF!</definedName>
    <definedName name="VIGA_V1">'[26]CUANTIA ELEM. EST.'!$J$20</definedName>
    <definedName name="VIGA_V2">'[26]CUANTIA ELEM. EST.'!$J$32</definedName>
    <definedName name="VIGA_V3">'[26]CUANTIA ELEM. EST.'!$J$43</definedName>
    <definedName name="VIGA_V4">'[26]CUANTIA ELEM. EST.'!$J$55</definedName>
    <definedName name="viga25x40.palapa" localSheetId="0">[59]Análisis!#REF!</definedName>
    <definedName name="viga25x40.palapa">[59]Análisis!#REF!</definedName>
    <definedName name="VIGASHP" localSheetId="0">#REF!</definedName>
    <definedName name="VIGASHP">#REF!</definedName>
    <definedName name="VIGASHP_3">"$#REF!.$B$109"</definedName>
    <definedName name="VIGASHP_8" localSheetId="0">#REF!</definedName>
    <definedName name="VIGASHP_8">#REF!</definedName>
    <definedName name="VigaV1.3.4.6.Presidenciales">[34]Análisis!$D$209</definedName>
    <definedName name="VigaV2.4toN.Mod.I" localSheetId="0">#REF!</definedName>
    <definedName name="VigaV2.4toN.Mod.I">#REF!</definedName>
    <definedName name="VigaV2.5.7.Presidenciales">[34]Análisis!$D$218</definedName>
    <definedName name="VigaV2E.Villas" localSheetId="0">#REF!</definedName>
    <definedName name="VigaV2E.Villas">#REF!</definedName>
    <definedName name="VigaV2T" localSheetId="0">#REF!</definedName>
    <definedName name="VigaV2T">#REF!</definedName>
    <definedName name="VigaV3E.Villas" localSheetId="0">#REF!</definedName>
    <definedName name="VigaV3E.Villas">#REF!</definedName>
    <definedName name="VigaVT2" localSheetId="0">#REF!</definedName>
    <definedName name="VigaVT2">#REF!</definedName>
    <definedName name="VigaVT3" localSheetId="0">#REF!</definedName>
    <definedName name="VigaVT3">#REF!</definedName>
    <definedName name="VigaVT4" localSheetId="0">#REF!</definedName>
    <definedName name="VigaVT4">#REF!</definedName>
    <definedName name="VigaVT5" localSheetId="0">#REF!</definedName>
    <definedName name="VigaVT5">#REF!</definedName>
    <definedName name="Villa.1.Zapata.Muros" localSheetId="0">#REF!</definedName>
    <definedName name="Villa.1.Zapata.Muros">#REF!</definedName>
    <definedName name="VILLA.BPB.PLASTBAU.RD" localSheetId="0">#REF!</definedName>
    <definedName name="VILLA.BPB.PLASTBAU.RD">#REF!</definedName>
    <definedName name="VILLA.BPB.PLASTBAU.US" localSheetId="0">#REF!</definedName>
    <definedName name="VILLA.BPB.PLASTBAU.US">#REF!</definedName>
    <definedName name="Villa1.Zap.Columna" localSheetId="0">#REF!</definedName>
    <definedName name="Villa1.Zap.Columna">#REF!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iolinado_de_Bloques___1_cara_a_todo_costo">'[26]Análisis grales'!$F$2661</definedName>
    <definedName name="VISTO1" localSheetId="0">#REF!</definedName>
    <definedName name="VISTO1">#REF!</definedName>
    <definedName name="VISTOC" localSheetId="0">#REF!</definedName>
    <definedName name="VISTOC">#REF!</definedName>
    <definedName name="VISTOV" localSheetId="0">#REF!</definedName>
    <definedName name="VISTOV">#REF!</definedName>
    <definedName name="VP" localSheetId="0">[65]analisis1!#REF!</definedName>
    <definedName name="VP">[65]analisis1!#REF!</definedName>
    <definedName name="VSALALUMBCOMAN" localSheetId="0">#REF!</definedName>
    <definedName name="VSALALUMBCOMAN">#REF!</definedName>
    <definedName name="VSALALUMBCOPAL" localSheetId="0">#REF!</definedName>
    <definedName name="VSALALUMBCOPAL">#REF!</definedName>
    <definedName name="VSALALUMBROMAN" localSheetId="0">#REF!</definedName>
    <definedName name="VSALALUMBROMAN">#REF!</definedName>
    <definedName name="VSALALUMBROVBROMAN" localSheetId="0">#REF!</definedName>
    <definedName name="VSALALUMBROVBROMAN">#REF!</definedName>
    <definedName name="VSALALUMNATVBROPAL" localSheetId="0">#REF!</definedName>
    <definedName name="VSALALUMNATVBROPAL">#REF!</definedName>
    <definedName name="VSALALUMNATVCMAN" localSheetId="0">#REF!</definedName>
    <definedName name="VSALALUMNATVCMAN">#REF!</definedName>
    <definedName name="VSALALUMNATVCPAL" localSheetId="0">#REF!</definedName>
    <definedName name="VSALALUMNATVCPAL">#REF!</definedName>
    <definedName name="Vuelo.Inclinado.4toN.Mod.II" localSheetId="0">#REF!</definedName>
    <definedName name="Vuelo.Inclinado.4toN.Mod.II">#REF!</definedName>
    <definedName name="VUELO10" localSheetId="0">#REF!</definedName>
    <definedName name="VUELO10">#REF!</definedName>
    <definedName name="VUELO10_6" localSheetId="0">#REF!</definedName>
    <definedName name="VUELO10_6">#REF!</definedName>
    <definedName name="VX" localSheetId="0">#REF!</definedName>
    <definedName name="VX">#REF!</definedName>
    <definedName name="vzxcvsdfsf" localSheetId="0" hidden="1">'[11]ANALISIS STO DGO'!#REF!</definedName>
    <definedName name="vzxcvsdfsf" hidden="1">'[11]ANALISIS STO DGO'!#REF!</definedName>
    <definedName name="w" localSheetId="0">#REF!</definedName>
    <definedName name="w">#REF!</definedName>
    <definedName name="W14X22">[19]analisis!$G$1637</definedName>
    <definedName name="W16X26">[19]analisis!$G$1814</definedName>
    <definedName name="W18X40">[19]analisis!$G$1872</definedName>
    <definedName name="W27X84">[19]analisis!$G$1977</definedName>
    <definedName name="w6x9">[19]analisis!$G$1453</definedName>
    <definedName name="WARE" localSheetId="0" hidden="1">'[13]ANALISIS STO DGO'!#REF!</definedName>
    <definedName name="WARE" hidden="1">'[13]ANALISIS STO DGO'!#REF!</definedName>
    <definedName name="ware." localSheetId="0" hidden="1">'[13]ANALISIS STO DGO'!#REF!</definedName>
    <definedName name="ware." hidden="1">'[13]ANALISIS STO DGO'!#REF!</definedName>
    <definedName name="ware.1" localSheetId="0" hidden="1">'[13]ANALISIS STO DGO'!#REF!</definedName>
    <definedName name="ware.1" hidden="1">'[13]ANALISIS STO DGO'!#REF!</definedName>
    <definedName name="WAREHOUSE" localSheetId="0" hidden="1">'[13]ANALISIS STO DGO'!#REF!</definedName>
    <definedName name="WAREHOUSE" hidden="1">'[13]ANALISIS STO DGO'!#REF!</definedName>
    <definedName name="wert0" localSheetId="0" hidden="1">#REF!</definedName>
    <definedName name="wert0" hidden="1">#REF!</definedName>
    <definedName name="wilson" localSheetId="0" hidden="1">'[11]ANALISIS STO DGO'!#REF!</definedName>
    <definedName name="wilson" hidden="1">'[11]ANALISIS STO DGO'!#REF!</definedName>
    <definedName name="Wimaldy" localSheetId="0" hidden="1">'[13]ANALISIS STO DGO'!#REF!</definedName>
    <definedName name="Wimaldy" hidden="1">'[13]ANALISIS STO DGO'!#REF!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rn.civil._.works." hidden="1">{#N/A,#N/A,TRUE,"1842CWN0"}</definedName>
    <definedName name="wrn.Orçamento." hidden="1">{#N/A,#N/A,FALSE,"Planilha";#N/A,#N/A,FALSE,"Resumo";#N/A,#N/A,FALSE,"Fisico";#N/A,#N/A,FALSE,"Financeiro";#N/A,#N/A,FALSE,"Financeiro"}</definedName>
    <definedName name="wrn.Orçamento._1" hidden="1">{#N/A,#N/A,FALSE,"Planilha";#N/A,#N/A,FALSE,"Resumo";#N/A,#N/A,FALSE,"Fisico";#N/A,#N/A,FALSE,"Financeiro";#N/A,#N/A,FALSE,"Financeiro"}</definedName>
    <definedName name="wrn.Orçamento._2" hidden="1">{#N/A,#N/A,FALSE,"Planilha";#N/A,#N/A,FALSE,"Resumo";#N/A,#N/A,FALSE,"Fisico";#N/A,#N/A,FALSE,"Financeiro";#N/A,#N/A,FALSE,"Financeiro"}</definedName>
    <definedName name="WWW">[85]INS!$D$561</definedName>
    <definedName name="xoiot" localSheetId="0" hidden="1">'[11]ANALISIS STO DGO'!#REF!</definedName>
    <definedName name="xoiot" hidden="1">'[11]ANALISIS STO DGO'!#REF!</definedName>
    <definedName name="XXX" localSheetId="0">#REF!</definedName>
    <definedName name="XXX">#REF!</definedName>
    <definedName name="XXXXXXX" localSheetId="0">#REF!</definedName>
    <definedName name="XXXXXXX">#REF!</definedName>
    <definedName name="ydfghdfh" localSheetId="0" hidden="1">'[11]ANALISIS STO DGO'!#REF!</definedName>
    <definedName name="ydfghdfh" hidden="1">'[11]ANALISIS STO DGO'!#REF!</definedName>
    <definedName name="Yee_de_4_x2___Drenaje">[26]Insumos!$G$49</definedName>
    <definedName name="Yee_pvc_4__drenaje">[26]Insumos!$G$381</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kihjhgjg" localSheetId="0" hidden="1">'[91]ANALISIS STO DGO'!#REF!</definedName>
    <definedName name="ykihjhgjg" hidden="1">'[91]ANALISIS STO DGO'!#REF!</definedName>
    <definedName name="ykkuj" localSheetId="0" hidden="1">'[11]ANALISIS STO DGO'!#REF!</definedName>
    <definedName name="ykkuj" hidden="1">'[11]ANALISIS STO DGO'!#REF!</definedName>
    <definedName name="Yonu" localSheetId="0" hidden="1">'[11]ANALISIS STO DGO'!#REF!</definedName>
    <definedName name="Yonu" hidden="1">'[11]ANALISIS STO DGO'!#REF!</definedName>
    <definedName name="YOSOY" localSheetId="0" hidden="1">'[11]ANALISIS STO DGO'!#REF!</definedName>
    <definedName name="YOSOY" hidden="1">'[11]ANALISIS STO DGO'!#REF!</definedName>
    <definedName name="yreyrt" localSheetId="0" hidden="1">'[11]ANALISIS STO DGO'!#REF!</definedName>
    <definedName name="yreyrt" hidden="1">'[11]ANALISIS STO DGO'!#REF!</definedName>
    <definedName name="ytuytuyt" localSheetId="0" hidden="1">'[11]ANALISIS STO DGO'!#REF!</definedName>
    <definedName name="ytuytuyt" hidden="1">'[11]ANALISIS STO DGO'!#REF!</definedName>
    <definedName name="yukyu" localSheetId="0" hidden="1">'[11]ANALISIS STO DGO'!#REF!</definedName>
    <definedName name="yukyu" hidden="1">'[11]ANALISIS STO DGO'!#REF!</definedName>
    <definedName name="YYYY" localSheetId="0">#REF!</definedName>
    <definedName name="YYYY">#REF!</definedName>
    <definedName name="Z_086A872D_15DF_436A_8459_CE22F6819FF4_.wvu.Rows" localSheetId="0" hidden="1">[14]Presentacion!#REF!</definedName>
    <definedName name="Z_086A872D_15DF_436A_8459_CE22F6819FF4_.wvu.Rows" hidden="1">[14]Presentacion!#REF!</definedName>
    <definedName name="Z_D55C8B2E_861A_459E_9D09_3AF38A1DE99E_.wvu.Rows" localSheetId="0" hidden="1">[14]Presentacion!#REF!</definedName>
    <definedName name="Z_D55C8B2E_861A_459E_9D09_3AF38A1DE99E_.wvu.Rows" hidden="1">[14]Presentacion!#REF!</definedName>
    <definedName name="Z_F540D718_D9AA_403F_AE49_60D937FD77E5_.wvu.Rows" localSheetId="0" hidden="1">[14]Presentacion!#REF!</definedName>
    <definedName name="Z_F540D718_D9AA_403F_AE49_60D937FD77E5_.wvu.Rows" hidden="1">[14]Presentacion!#REF!</definedName>
    <definedName name="ZA" localSheetId="0">#REF!</definedName>
    <definedName name="ZA">#REF!</definedName>
    <definedName name="Zabaleta">[49]Análisis!$N$988</definedName>
    <definedName name="Zabaleta.Villas" localSheetId="0">#REF!</definedName>
    <definedName name="Zabaleta.Villas">#REF!</definedName>
    <definedName name="ZABALETAPISO" localSheetId="0">#REF!</definedName>
    <definedName name="ZABALETAPISO">#REF!</definedName>
    <definedName name="zabaletas" localSheetId="0">#REF!</definedName>
    <definedName name="zabaletas">#REF!</definedName>
    <definedName name="zabaletas.jardineras" localSheetId="0">#REF!</definedName>
    <definedName name="zabaletas.jardineras">#REF!</definedName>
    <definedName name="Zabaletas_de_piso">'[26]Análisis grales'!$F$1280</definedName>
    <definedName name="Zabaletas_de_Techo">'[26]analisis MVSUR'!$G$249</definedName>
    <definedName name="ZABALETATECHO" localSheetId="0">#REF!</definedName>
    <definedName name="ZABALETATECHO">#REF!</definedName>
    <definedName name="Zap.Col.Administración" localSheetId="0">#REF!</definedName>
    <definedName name="Zap.Col.Administración">#REF!</definedName>
    <definedName name="Zap.Col.Discot." localSheetId="0">[37]Análisis!#REF!</definedName>
    <definedName name="Zap.Col.Discot.">[37]Análisis!#REF!</definedName>
    <definedName name="Zap.col.Z1.mod.I" localSheetId="0">#REF!</definedName>
    <definedName name="Zap.col.Z1.mod.I">#REF!</definedName>
    <definedName name="Zap.Col.Zc" localSheetId="0">#REF!</definedName>
    <definedName name="Zap.Col.Zc">#REF!</definedName>
    <definedName name="Zap.Columna" localSheetId="0">[37]Análisis!#REF!</definedName>
    <definedName name="Zap.Columna">[37]Análisis!#REF!</definedName>
    <definedName name="Zap.Columna.Area.Noble" localSheetId="0">#REF!</definedName>
    <definedName name="Zap.Columna.Area.Noble">#REF!</definedName>
    <definedName name="Zap.columna.Casino" localSheetId="0">[37]Análisis!#REF!</definedName>
    <definedName name="Zap.columna.Casino">[37]Análisis!#REF!</definedName>
    <definedName name="Zap.Columna.Comedor" localSheetId="0">#REF!</definedName>
    <definedName name="Zap.Columna.Comedor">#REF!</definedName>
    <definedName name="Zap.Columna.Lavandería" localSheetId="0">#REF!</definedName>
    <definedName name="Zap.Columna.Lavandería">#REF!</definedName>
    <definedName name="Zap.Columnas" localSheetId="0">#REF!</definedName>
    <definedName name="Zap.Columnas">#REF!</definedName>
    <definedName name="zap.Comb.ModuloII" localSheetId="0">#REF!</definedName>
    <definedName name="zap.Comb.ModuloII">#REF!</definedName>
    <definedName name="Zap.Edif.Oficinas" localSheetId="0">#REF!</definedName>
    <definedName name="Zap.Edif.Oficinas">#REF!</definedName>
    <definedName name="Zap.Edif.Parqueo">[34]Análisis!$D$105</definedName>
    <definedName name="Zap.Escalera" localSheetId="0">#REF!</definedName>
    <definedName name="Zap.Escalera">#REF!</definedName>
    <definedName name="zap.M.ha.40cm.esp">[59]Análisis!$D$192</definedName>
    <definedName name="Zap.mur.H.A.">[57]Análisis!$D$163</definedName>
    <definedName name="Zap.muro.10.30x20.General" localSheetId="0">[37]Análisis!#REF!</definedName>
    <definedName name="Zap.muro.10.30x20.General">[37]Análisis!#REF!</definedName>
    <definedName name="Zap.Muro.15cm" localSheetId="0">#REF!</definedName>
    <definedName name="Zap.Muro.15cm">#REF!</definedName>
    <definedName name="Zap.Muro.15cms" localSheetId="0">#REF!</definedName>
    <definedName name="Zap.Muro.15cms">#REF!</definedName>
    <definedName name="Zap.Muro.20cm" localSheetId="0">#REF!</definedName>
    <definedName name="Zap.Muro.20cm">#REF!</definedName>
    <definedName name="Zap.Muro.45x25.General" localSheetId="0">[37]Análisis!#REF!</definedName>
    <definedName name="Zap.Muro.45x25.General">[37]Análisis!#REF!</definedName>
    <definedName name="Zap.muro.55x25.General" localSheetId="0">[37]Análisis!#REF!</definedName>
    <definedName name="Zap.muro.55x25.General">[37]Análisis!#REF!</definedName>
    <definedName name="Zap.Muro.Area.Noble" localSheetId="0">#REF!</definedName>
    <definedName name="Zap.Muro.Area.Noble">#REF!</definedName>
    <definedName name="Zap.Muro.Ariostamiento.Comedor" localSheetId="0">#REF!</definedName>
    <definedName name="Zap.Muro.Ariostamiento.Comedor">#REF!</definedName>
    <definedName name="Zap.Muro.Cocina" localSheetId="0">#REF!</definedName>
    <definedName name="Zap.Muro.Cocina">#REF!</definedName>
    <definedName name="Zap.muro.contencion" localSheetId="0">#REF!</definedName>
    <definedName name="Zap.muro.contencion">#REF!</definedName>
    <definedName name="Zap.Muro.Espectaculo" localSheetId="0">#REF!</definedName>
    <definedName name="Zap.Muro.Espectaculo">#REF!</definedName>
    <definedName name="Zap.Muro.Lavanderia" localSheetId="0">#REF!</definedName>
    <definedName name="Zap.Muro.Lavanderia">#REF!</definedName>
    <definedName name="Zap.Muro.Villa.1" localSheetId="0">#REF!</definedName>
    <definedName name="Zap.Muro.Villa.1">#REF!</definedName>
    <definedName name="Zap.muro20General" localSheetId="0">[37]Análisis!#REF!</definedName>
    <definedName name="Zap.muro20General">[37]Análisis!#REF!</definedName>
    <definedName name="Zap.Muros.Cacino" localSheetId="0">[37]Análisis!#REF!</definedName>
    <definedName name="Zap.Muros.Cacino">[37]Análisis!#REF!</definedName>
    <definedName name="Zap.Z1" localSheetId="0">#REF!</definedName>
    <definedName name="Zap.Z1">#REF!</definedName>
    <definedName name="zap.Z1.mod.II" localSheetId="0">#REF!</definedName>
    <definedName name="zap.Z1.mod.II">#REF!</definedName>
    <definedName name="Zap.Z1.Villa1" localSheetId="0">#REF!</definedName>
    <definedName name="Zap.Z1.Villa1">#REF!</definedName>
    <definedName name="Zap.Z2" localSheetId="0">#REF!</definedName>
    <definedName name="Zap.Z2">#REF!</definedName>
    <definedName name="Zap.Z2.mod.I" localSheetId="0">#REF!</definedName>
    <definedName name="Zap.Z2.mod.I">#REF!</definedName>
    <definedName name="zap.Z2.moduloII" localSheetId="0">#REF!</definedName>
    <definedName name="zap.Z2.moduloII">#REF!</definedName>
    <definedName name="Zap.Z2.Villas1" localSheetId="0">#REF!</definedName>
    <definedName name="Zap.Z2.Villas1">#REF!</definedName>
    <definedName name="Zap.Z3" localSheetId="0">#REF!</definedName>
    <definedName name="Zap.Z3">#REF!</definedName>
    <definedName name="Zap.Z3.Mod.I" localSheetId="0">#REF!</definedName>
    <definedName name="Zap.Z3.Mod.I">#REF!</definedName>
    <definedName name="Zap.Z3.Villas1" localSheetId="0">#REF!</definedName>
    <definedName name="Zap.Z3.Villas1">#REF!</definedName>
    <definedName name="Zap.Z4.mod.I" localSheetId="0">#REF!</definedName>
    <definedName name="Zap.Z4.mod.I">#REF!</definedName>
    <definedName name="Zap.Z4.Villas.1" localSheetId="0">#REF!</definedName>
    <definedName name="Zap.Z4.Villas.1">#REF!</definedName>
    <definedName name="Zap.ZMB" localSheetId="0">#REF!</definedName>
    <definedName name="Zap.ZMB">#REF!</definedName>
    <definedName name="zapata">'[5]caseta de planta'!$C:$C</definedName>
    <definedName name="Zapata.Col.Espectaculos" localSheetId="0">#REF!</definedName>
    <definedName name="Zapata.Col.Espectaculos">#REF!</definedName>
    <definedName name="Zapata.Columna.Cocina" localSheetId="0">#REF!</definedName>
    <definedName name="Zapata.Columna.Cocina">#REF!</definedName>
    <definedName name="zapata.lobby" localSheetId="0">#REF!</definedName>
    <definedName name="zapata.lobby">#REF!</definedName>
    <definedName name="Zapata.Villas.1" localSheetId="0">#REF!</definedName>
    <definedName name="Zapata.Villas.1">#REF!</definedName>
    <definedName name="Zapata.Z1s.Z2s">[34]Análisis!$D$120</definedName>
    <definedName name="Zapata_de_Columnas_Verja_0.45x0.60_acero_de_1_2_a_20_AD">'[26]Análisis grales'!$F$1592</definedName>
    <definedName name="ZAPATA_DE_MUROS">'[26]Análisis grales'!$F$1582</definedName>
    <definedName name="ZB" localSheetId="0">#REF!</definedName>
    <definedName name="ZB">#REF!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3_x_6__calibre_26">[26]Insumos!$G$335</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34" localSheetId="0">#REF!</definedName>
    <definedName name="ZINC34">#REF!</definedName>
    <definedName name="ZN" localSheetId="0">#REF!</definedName>
    <definedName name="ZN">#REF!</definedName>
    <definedName name="Zoc.baldosin">[42]Insumos!$E$91</definedName>
    <definedName name="Zoc.Marmol.Mezc.Antillana" localSheetId="0">[37]Análisis!#REF!</definedName>
    <definedName name="Zoc.Marmol.Mezc.Antillana">[37]Análisis!#REF!</definedName>
    <definedName name="Zoc.vibrazo.Blanco" localSheetId="0">#REF!</definedName>
    <definedName name="Zoc.vibrazo.Blanco">#REF!</definedName>
    <definedName name="Zocalo.Baldosin" localSheetId="0">[37]Análisis!#REF!</definedName>
    <definedName name="Zocalo.Baldosin">[37]Análisis!#REF!</definedName>
    <definedName name="Zocalo.bozel.marmol" localSheetId="0">#REF!</definedName>
    <definedName name="Zocalo.bozel.marmol">#REF!</definedName>
    <definedName name="Zocalo.cemento7x25cm" localSheetId="0">#REF!</definedName>
    <definedName name="Zocalo.cemento7x25cm">#REF!</definedName>
    <definedName name="Zocalo.Ceram.Mezc.Antillana" localSheetId="0">[37]Análisis!#REF!</definedName>
    <definedName name="Zocalo.Ceram.Mezc.Antillana">[37]Análisis!#REF!</definedName>
    <definedName name="zocalo.ceramica" localSheetId="0">#REF!</definedName>
    <definedName name="zocalo.ceramica">#REF!</definedName>
    <definedName name="Zócalo.Ceramica">[92]Insumos!$E$80</definedName>
    <definedName name="Zócalo.Cerámica" localSheetId="0">#REF!</definedName>
    <definedName name="Zócalo.Cerámica">#REF!</definedName>
    <definedName name="zocalo.ceramica.antideslizante" localSheetId="0">#REF!</definedName>
    <definedName name="zocalo.ceramica.antideslizante">#REF!</definedName>
    <definedName name="Zocalo.de.ceramica.A">[34]Análisis!$D$532</definedName>
    <definedName name="Zocalo.de.ceramica.B">[34]Análisis!$D$551</definedName>
    <definedName name="Zocalo.de.ceramica.C">[34]Análisis!$D$570</definedName>
    <definedName name="zocalo.de.mosaico">[57]Análisis!$D$1266</definedName>
    <definedName name="Zócalo.Granimármol" localSheetId="0">#REF!</definedName>
    <definedName name="Zócalo.Granimármol">#REF!</definedName>
    <definedName name="Zócalo.Granimarmol.MA" localSheetId="0">#REF!</definedName>
    <definedName name="Zócalo.Granimarmol.MA">#REF!</definedName>
    <definedName name="Zocalo.granito.fondo.blanco" localSheetId="0">#REF!</definedName>
    <definedName name="Zocalo.granito.fondo.blanco">#REF!</definedName>
    <definedName name="Zocalo.Granito.Fondo.blanco.MA" localSheetId="0">#REF!</definedName>
    <definedName name="Zocalo.Granito.Fondo.blanco.MA">#REF!</definedName>
    <definedName name="Zócalo.Gres" localSheetId="0">#REF!</definedName>
    <definedName name="Zócalo.Gres">#REF!</definedName>
    <definedName name="Zócalo.loseta.cemento" localSheetId="0">#REF!</definedName>
    <definedName name="Zócalo.loseta.cemento">#REF!</definedName>
    <definedName name="Zocalo.Marmol.A" localSheetId="0">#REF!</definedName>
    <definedName name="Zocalo.Marmol.A">#REF!</definedName>
    <definedName name="Zocalo.Marmol.A.ANA" localSheetId="0">#REF!</definedName>
    <definedName name="Zocalo.Marmol.A.ANA">#REF!</definedName>
    <definedName name="Zocalo.Marmol.Tipo.B" localSheetId="0">#REF!</definedName>
    <definedName name="Zocalo.Marmol.Tipo.B">#REF!</definedName>
    <definedName name="zocalo.porcelanato.40x40">[34]Análisis!$D$501</definedName>
    <definedName name="Zocalo.Vibrazo.Bco" localSheetId="0">#REF!</definedName>
    <definedName name="Zocalo.Vibrazo.Bco">#REF!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 name="Zocalo_de_granito_fondo_blanco">[26]Insumos!$G$94</definedName>
    <definedName name="zocalobotichinorojo" localSheetId="0">[12]insumo!#REF!</definedName>
    <definedName name="zocalobotichinorojo">[12]insumo!#REF!</definedName>
    <definedName name="ZOCESCGRAPROYAL" localSheetId="0">#REF!</definedName>
    <definedName name="ZOCESCGRAPROYAL">#REF!</definedName>
    <definedName name="ZOCGRA30BCO" localSheetId="0">#REF!</definedName>
    <definedName name="ZOCGRA30BCO">#REF!</definedName>
    <definedName name="ZOCGRA30GRIS" localSheetId="0">#REF!</definedName>
    <definedName name="ZOCGRA30GRIS">#REF!</definedName>
    <definedName name="ZOCGRA40BCO" localSheetId="0">#REF!</definedName>
    <definedName name="ZOCGRA40BCO">#REF!</definedName>
    <definedName name="ZOCGRAPROYAL40" localSheetId="0">#REF!</definedName>
    <definedName name="ZOCGRAPROYAL40">#REF!</definedName>
    <definedName name="ZOCLAD28" localSheetId="0">#REF!</definedName>
    <definedName name="ZOCLAD28">#REF!</definedName>
    <definedName name="ZOCMOSROJ25" localSheetId="0">#REF!</definedName>
    <definedName name="ZOCMOSROJ25">#REF!</definedName>
    <definedName name="ZR" localSheetId="0">#REF!</definedName>
    <definedName name="ZR">#REF!</definedName>
    <definedName name="ZS" localSheetId="0">#REF!</definedName>
    <definedName name="ZS">#REF!</definedName>
    <definedName name="ZV" localSheetId="0">#REF!</definedName>
    <definedName name="ZV">#REF!</definedName>
    <definedName name="ZW" localSheetId="0">#REF!</definedName>
    <definedName name="ZW">#REF!</definedName>
    <definedName name="ZX" localSheetId="0">#REF!</definedName>
    <definedName name="ZX">#REF!</definedName>
    <definedName name="ZZ" localSheetId="0">#REF!</definedName>
    <definedName name="ZZ">#REF!</definedName>
  </definedName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65" i="13" l="1"/>
  <c r="F36" i="13" l="1"/>
  <c r="F35" i="13"/>
  <c r="F34" i="13"/>
  <c r="F1573" i="13" l="1"/>
  <c r="F1572" i="13"/>
  <c r="F1571" i="13"/>
  <c r="F1570" i="13"/>
  <c r="F1553" i="13"/>
  <c r="F1552" i="13"/>
  <c r="F1551" i="13"/>
  <c r="F1550" i="13"/>
  <c r="A1544" i="13"/>
  <c r="F1543" i="13"/>
  <c r="F1541" i="13"/>
  <c r="A1538" i="13"/>
  <c r="A1539" i="13" s="1"/>
  <c r="A1540" i="13" s="1"/>
  <c r="F1537" i="13"/>
  <c r="F1534" i="13"/>
  <c r="F1533" i="13"/>
  <c r="A1533" i="13"/>
  <c r="F1532" i="13"/>
  <c r="F1529" i="13"/>
  <c r="F1528" i="13"/>
  <c r="F1527" i="13"/>
  <c r="F1525" i="13"/>
  <c r="A1525" i="13"/>
  <c r="F1524" i="13"/>
  <c r="F1523" i="13"/>
  <c r="A1519" i="13"/>
  <c r="A1520" i="13" s="1"/>
  <c r="A1521" i="13" s="1"/>
  <c r="A1522" i="13" s="1"/>
  <c r="F1518" i="13"/>
  <c r="F1517" i="13"/>
  <c r="F1510" i="13"/>
  <c r="F1504" i="13"/>
  <c r="A1504" i="13"/>
  <c r="A1505" i="13" s="1"/>
  <c r="A1506" i="13" s="1"/>
  <c r="A1507" i="13" s="1"/>
  <c r="A1508" i="13" s="1"/>
  <c r="F1503" i="13"/>
  <c r="A1498" i="13"/>
  <c r="A1499" i="13" s="1"/>
  <c r="A1500" i="13" s="1"/>
  <c r="A1501" i="13" s="1"/>
  <c r="A1502" i="13" s="1"/>
  <c r="F1497" i="13"/>
  <c r="F1496" i="13"/>
  <c r="A1493" i="13"/>
  <c r="A1494" i="13" s="1"/>
  <c r="A1495" i="13" s="1"/>
  <c r="F1492" i="13"/>
  <c r="A1490" i="13"/>
  <c r="A1484" i="13"/>
  <c r="F1483" i="13"/>
  <c r="F1481" i="13"/>
  <c r="A1478" i="13"/>
  <c r="A1479" i="13" s="1"/>
  <c r="A1480" i="13" s="1"/>
  <c r="F1477" i="13"/>
  <c r="F1473" i="13"/>
  <c r="A1473" i="13"/>
  <c r="F1472" i="13"/>
  <c r="F1469" i="13"/>
  <c r="F1468" i="13"/>
  <c r="F1467" i="13"/>
  <c r="F1465" i="13"/>
  <c r="A1465" i="13"/>
  <c r="F1464" i="13"/>
  <c r="F1463" i="13"/>
  <c r="A1460" i="13"/>
  <c r="A1461" i="13" s="1"/>
  <c r="A1462" i="13" s="1"/>
  <c r="F1459" i="13"/>
  <c r="F1458" i="13"/>
  <c r="F1452" i="13"/>
  <c r="F1447" i="13"/>
  <c r="A1447" i="13"/>
  <c r="F1446" i="13"/>
  <c r="A1441" i="13"/>
  <c r="A1442" i="13" s="1"/>
  <c r="A1443" i="13" s="1"/>
  <c r="A1444" i="13" s="1"/>
  <c r="A1445" i="13" s="1"/>
  <c r="F1440" i="13"/>
  <c r="F1439" i="13"/>
  <c r="A1436" i="13"/>
  <c r="A1437" i="13" s="1"/>
  <c r="A1438" i="13" s="1"/>
  <c r="F1435" i="13"/>
  <c r="A1433" i="13"/>
  <c r="F1425" i="13"/>
  <c r="F1424" i="13"/>
  <c r="F1423" i="13"/>
  <c r="F1422" i="13"/>
  <c r="A1420" i="13"/>
  <c r="A1421" i="13" s="1"/>
  <c r="F1418" i="13"/>
  <c r="F1414" i="13"/>
  <c r="A1414" i="13"/>
  <c r="F1413" i="13"/>
  <c r="F1410" i="13"/>
  <c r="F1409" i="13"/>
  <c r="F1408" i="13"/>
  <c r="F1406" i="13"/>
  <c r="F1405" i="13"/>
  <c r="F1400" i="13"/>
  <c r="F1398" i="13"/>
  <c r="A1398" i="13"/>
  <c r="A1399" i="13" s="1"/>
  <c r="F1396" i="13"/>
  <c r="F1395" i="13"/>
  <c r="F1394" i="13"/>
  <c r="F1393" i="13"/>
  <c r="A1393" i="13"/>
  <c r="A1394" i="13" s="1"/>
  <c r="F1392" i="13"/>
  <c r="F1391" i="13"/>
  <c r="F1390" i="13"/>
  <c r="F1389" i="13"/>
  <c r="F1388" i="13"/>
  <c r="A1388" i="13"/>
  <c r="A1389" i="13" s="1"/>
  <c r="F1387" i="13"/>
  <c r="F1386" i="13"/>
  <c r="F1385" i="13"/>
  <c r="F1379" i="13"/>
  <c r="F1378" i="13"/>
  <c r="F1376" i="13"/>
  <c r="F1375" i="13"/>
  <c r="F1374" i="13"/>
  <c r="F1373" i="13"/>
  <c r="F1372" i="13"/>
  <c r="F1367" i="13"/>
  <c r="F1366" i="13"/>
  <c r="F1365" i="13"/>
  <c r="F1364" i="13"/>
  <c r="A1362" i="13"/>
  <c r="A1363" i="13" s="1"/>
  <c r="F1361" i="13"/>
  <c r="F1360" i="13"/>
  <c r="F1357" i="13"/>
  <c r="F1354" i="13"/>
  <c r="F1353" i="13"/>
  <c r="F1352" i="13"/>
  <c r="F1351" i="13"/>
  <c r="F1350" i="13"/>
  <c r="F1349" i="13"/>
  <c r="F1348" i="13"/>
  <c r="F1347" i="13"/>
  <c r="F1346" i="13"/>
  <c r="F1345" i="13"/>
  <c r="F1344" i="13"/>
  <c r="F1343" i="13"/>
  <c r="F1342" i="13"/>
  <c r="F1341" i="13"/>
  <c r="F1338" i="13"/>
  <c r="F1337" i="13"/>
  <c r="F1336" i="13"/>
  <c r="F1335" i="13"/>
  <c r="F1334" i="13"/>
  <c r="F1333" i="13"/>
  <c r="F1332" i="13"/>
  <c r="F1331" i="13"/>
  <c r="F1330" i="13"/>
  <c r="F1325" i="13"/>
  <c r="F1324" i="13"/>
  <c r="F1323" i="13"/>
  <c r="F1322" i="13"/>
  <c r="A1320" i="13"/>
  <c r="A1321" i="13" s="1"/>
  <c r="F1319" i="13"/>
  <c r="F1318" i="13"/>
  <c r="F1316" i="13"/>
  <c r="F1315" i="13"/>
  <c r="F1314" i="13"/>
  <c r="F1313" i="13"/>
  <c r="F1312" i="13"/>
  <c r="F1311" i="13"/>
  <c r="F1310" i="13"/>
  <c r="F1309" i="13"/>
  <c r="F1308" i="13"/>
  <c r="F1307" i="13"/>
  <c r="F1306" i="13"/>
  <c r="F1305" i="13"/>
  <c r="F1304" i="13"/>
  <c r="F1303" i="13"/>
  <c r="F1302" i="13"/>
  <c r="F1299" i="13"/>
  <c r="F1298" i="13"/>
  <c r="F1297" i="13"/>
  <c r="F1296" i="13"/>
  <c r="F1295" i="13"/>
  <c r="F1294" i="13"/>
  <c r="F1293" i="13"/>
  <c r="F1292" i="13"/>
  <c r="F1291" i="13"/>
  <c r="F1284" i="13"/>
  <c r="F1282" i="13"/>
  <c r="F1280" i="13"/>
  <c r="F1277" i="13"/>
  <c r="F1261" i="13"/>
  <c r="F1260" i="13"/>
  <c r="F1259" i="13"/>
  <c r="F1258" i="13"/>
  <c r="F1257" i="13"/>
  <c r="F1254" i="13"/>
  <c r="F1253" i="13"/>
  <c r="F1252" i="13"/>
  <c r="F1249" i="13"/>
  <c r="F1246" i="13"/>
  <c r="F1245" i="13"/>
  <c r="F1242" i="13"/>
  <c r="F1241" i="13"/>
  <c r="F1238" i="13"/>
  <c r="F1237" i="13"/>
  <c r="F1234" i="13"/>
  <c r="F1228" i="13"/>
  <c r="F1226" i="13"/>
  <c r="F1224" i="13"/>
  <c r="F1221" i="13"/>
  <c r="F1218" i="13"/>
  <c r="F1205" i="13"/>
  <c r="F1204" i="13"/>
  <c r="F1203" i="13"/>
  <c r="F1202" i="13"/>
  <c r="F1201" i="13"/>
  <c r="F1198" i="13"/>
  <c r="F1197" i="13"/>
  <c r="F1196" i="13"/>
  <c r="F1193" i="13"/>
  <c r="F1187" i="13"/>
  <c r="F1186" i="13"/>
  <c r="F1183" i="13"/>
  <c r="F1177" i="13"/>
  <c r="A1177" i="13"/>
  <c r="F1176" i="13"/>
  <c r="F1175" i="13"/>
  <c r="F1174" i="13"/>
  <c r="F1172" i="13"/>
  <c r="F1171" i="13"/>
  <c r="A1171" i="13"/>
  <c r="A1172" i="13" s="1"/>
  <c r="A1173" i="13" s="1"/>
  <c r="F1170" i="13"/>
  <c r="F1169" i="13"/>
  <c r="F1168" i="13"/>
  <c r="F1167" i="13"/>
  <c r="F1166" i="13"/>
  <c r="F1165" i="13"/>
  <c r="F1164" i="13"/>
  <c r="F1163" i="13"/>
  <c r="F1162" i="13"/>
  <c r="A1162" i="13"/>
  <c r="A1163" i="13" s="1"/>
  <c r="F1161" i="13"/>
  <c r="F1160" i="13"/>
  <c r="F1159" i="13"/>
  <c r="F1158" i="13"/>
  <c r="F1157" i="13"/>
  <c r="A1157" i="13"/>
  <c r="A1158" i="13" s="1"/>
  <c r="A1159" i="13" s="1"/>
  <c r="A1160" i="13" s="1"/>
  <c r="F1156" i="13"/>
  <c r="F1155" i="13"/>
  <c r="F1154" i="13"/>
  <c r="F1153" i="13"/>
  <c r="F1152" i="13"/>
  <c r="A1152" i="13"/>
  <c r="A1153" i="13" s="1"/>
  <c r="A1154" i="13" s="1"/>
  <c r="F1151" i="13"/>
  <c r="F1149" i="13"/>
  <c r="A1149" i="13"/>
  <c r="F1143" i="13"/>
  <c r="A1143" i="13"/>
  <c r="F1142" i="13"/>
  <c r="F1141" i="13"/>
  <c r="F1140" i="13"/>
  <c r="F1139" i="13"/>
  <c r="F1138" i="13"/>
  <c r="F1137" i="13"/>
  <c r="F1136" i="13"/>
  <c r="F1135" i="13"/>
  <c r="F1134" i="13"/>
  <c r="F1133" i="13"/>
  <c r="A1133" i="13"/>
  <c r="A1136" i="13" s="1"/>
  <c r="A1137" i="13" s="1"/>
  <c r="F1132" i="13"/>
  <c r="F1131" i="13"/>
  <c r="F1130" i="13"/>
  <c r="F1129" i="13"/>
  <c r="F1128" i="13"/>
  <c r="A1128" i="13"/>
  <c r="A1129" i="13" s="1"/>
  <c r="A1130" i="13" s="1"/>
  <c r="A1131" i="13" s="1"/>
  <c r="F1127" i="13"/>
  <c r="F1126" i="13"/>
  <c r="F1125" i="13"/>
  <c r="A1125" i="13"/>
  <c r="F1121" i="13"/>
  <c r="F1117" i="13"/>
  <c r="F1116" i="13"/>
  <c r="F1115" i="13"/>
  <c r="F1114" i="13"/>
  <c r="F1113" i="13"/>
  <c r="F1105" i="13"/>
  <c r="F1095" i="13"/>
  <c r="B1091" i="13"/>
  <c r="F1086" i="13"/>
  <c r="F1080" i="13"/>
  <c r="F1079" i="13"/>
  <c r="F1078" i="13"/>
  <c r="F1077" i="13"/>
  <c r="F1074" i="13"/>
  <c r="F1073" i="13"/>
  <c r="F1072" i="13"/>
  <c r="F1070" i="13"/>
  <c r="F1069" i="13"/>
  <c r="F1068" i="13"/>
  <c r="F1067" i="13"/>
  <c r="F1066" i="13"/>
  <c r="F1065" i="13"/>
  <c r="F1064" i="13"/>
  <c r="F1063" i="13"/>
  <c r="F1062" i="13"/>
  <c r="F1061" i="13"/>
  <c r="F1060" i="13"/>
  <c r="F1059" i="13"/>
  <c r="F1058" i="13"/>
  <c r="F1056" i="13"/>
  <c r="F1055" i="13"/>
  <c r="F1054" i="13"/>
  <c r="F1052" i="13"/>
  <c r="F1050" i="13"/>
  <c r="F1049" i="13"/>
  <c r="F1048" i="13"/>
  <c r="F1047" i="13"/>
  <c r="F1046" i="13"/>
  <c r="F1045" i="13"/>
  <c r="F1044" i="13"/>
  <c r="F1043" i="13"/>
  <c r="F1042" i="13"/>
  <c r="F1041" i="13"/>
  <c r="F1038" i="13"/>
  <c r="F1035" i="13"/>
  <c r="F1034" i="13"/>
  <c r="F1033" i="13"/>
  <c r="F1032" i="13"/>
  <c r="F1031" i="13"/>
  <c r="F1030" i="13"/>
  <c r="F1029" i="13"/>
  <c r="F1028" i="13"/>
  <c r="F1027" i="13"/>
  <c r="F1026" i="13"/>
  <c r="F1025" i="13"/>
  <c r="F1022" i="13"/>
  <c r="F1021" i="13"/>
  <c r="F1020" i="13"/>
  <c r="F1019" i="13"/>
  <c r="F1018" i="13"/>
  <c r="F1012" i="13"/>
  <c r="F1011" i="13"/>
  <c r="F1009" i="13"/>
  <c r="F1007" i="13"/>
  <c r="F1003" i="13"/>
  <c r="F1002" i="13"/>
  <c r="F1001" i="13"/>
  <c r="F997" i="13"/>
  <c r="F994" i="13"/>
  <c r="F993" i="13"/>
  <c r="F992" i="13"/>
  <c r="F991" i="13"/>
  <c r="F985" i="13"/>
  <c r="F983" i="13"/>
  <c r="F981" i="13"/>
  <c r="F980" i="13"/>
  <c r="F979" i="13"/>
  <c r="F978" i="13"/>
  <c r="F977" i="13"/>
  <c r="F976" i="13"/>
  <c r="F975" i="13"/>
  <c r="F974" i="13"/>
  <c r="F973" i="13"/>
  <c r="F972" i="13"/>
  <c r="F971" i="13"/>
  <c r="F970" i="13"/>
  <c r="F969" i="13"/>
  <c r="F965" i="13"/>
  <c r="F964" i="13"/>
  <c r="F963" i="13"/>
  <c r="F962" i="13"/>
  <c r="F961" i="13"/>
  <c r="F960" i="13"/>
  <c r="F959" i="13"/>
  <c r="F958" i="13"/>
  <c r="F957" i="13"/>
  <c r="F956" i="13"/>
  <c r="F953" i="13"/>
  <c r="F952" i="13"/>
  <c r="F949" i="13"/>
  <c r="F948" i="13"/>
  <c r="F947" i="13"/>
  <c r="F946" i="13"/>
  <c r="F945" i="13"/>
  <c r="F942" i="13"/>
  <c r="F939" i="13"/>
  <c r="F938" i="13"/>
  <c r="F937" i="13"/>
  <c r="F934" i="13"/>
  <c r="F932" i="13"/>
  <c r="F931" i="13"/>
  <c r="F928" i="13"/>
  <c r="F921" i="13"/>
  <c r="F920" i="13"/>
  <c r="F919" i="13"/>
  <c r="F918" i="13"/>
  <c r="F917" i="13"/>
  <c r="F916" i="13"/>
  <c r="F915" i="13"/>
  <c r="F912" i="13"/>
  <c r="F911" i="13"/>
  <c r="F908" i="13"/>
  <c r="F907" i="13"/>
  <c r="F904" i="13"/>
  <c r="F902" i="13"/>
  <c r="F897" i="13"/>
  <c r="F895" i="13"/>
  <c r="F894" i="13"/>
  <c r="F893" i="13"/>
  <c r="F892" i="13"/>
  <c r="F891" i="13"/>
  <c r="F890" i="13"/>
  <c r="F889" i="13"/>
  <c r="F888" i="13"/>
  <c r="F887" i="13"/>
  <c r="F886" i="13"/>
  <c r="F885" i="13"/>
  <c r="F884" i="13"/>
  <c r="F882" i="13"/>
  <c r="F881" i="13"/>
  <c r="F880" i="13"/>
  <c r="F879" i="13"/>
  <c r="F878" i="13"/>
  <c r="F877" i="13"/>
  <c r="F876" i="13"/>
  <c r="F875" i="13"/>
  <c r="F874" i="13"/>
  <c r="F873" i="13"/>
  <c r="F872" i="13"/>
  <c r="F871" i="13"/>
  <c r="F869" i="13"/>
  <c r="F868" i="13"/>
  <c r="F867" i="13"/>
  <c r="F862" i="13"/>
  <c r="F861" i="13"/>
  <c r="F859" i="13"/>
  <c r="F858" i="13"/>
  <c r="F855" i="13"/>
  <c r="F854" i="13"/>
  <c r="F849" i="13"/>
  <c r="F836" i="13"/>
  <c r="F835" i="13"/>
  <c r="F830" i="13"/>
  <c r="F828" i="13"/>
  <c r="F827" i="13"/>
  <c r="F826" i="13"/>
  <c r="A825" i="13"/>
  <c r="A830" i="13" s="1"/>
  <c r="F823" i="13"/>
  <c r="A823" i="13"/>
  <c r="F822" i="13"/>
  <c r="F821" i="13"/>
  <c r="F819" i="13"/>
  <c r="F818" i="13"/>
  <c r="F817" i="13"/>
  <c r="F816" i="13"/>
  <c r="F815" i="13"/>
  <c r="F814" i="13"/>
  <c r="F813" i="13"/>
  <c r="A813" i="13"/>
  <c r="A814" i="13" s="1"/>
  <c r="A815" i="13" s="1"/>
  <c r="A816" i="13" s="1"/>
  <c r="A817" i="13" s="1"/>
  <c r="A818" i="13" s="1"/>
  <c r="A819" i="13" s="1"/>
  <c r="A820" i="13" s="1"/>
  <c r="A821" i="13" s="1"/>
  <c r="F810" i="13"/>
  <c r="F809" i="13"/>
  <c r="F808" i="13"/>
  <c r="F807" i="13"/>
  <c r="F806" i="13"/>
  <c r="A806" i="13"/>
  <c r="A807" i="13" s="1"/>
  <c r="A808" i="13" s="1"/>
  <c r="A809" i="13" s="1"/>
  <c r="A810" i="13" s="1"/>
  <c r="F799" i="13"/>
  <c r="A799" i="13"/>
  <c r="A800" i="13" s="1"/>
  <c r="A801" i="13" s="1"/>
  <c r="A802" i="13" s="1"/>
  <c r="A803" i="13" s="1"/>
  <c r="F794" i="13"/>
  <c r="A794" i="13"/>
  <c r="A795" i="13" s="1"/>
  <c r="A796" i="13" s="1"/>
  <c r="F791" i="13"/>
  <c r="F790" i="13"/>
  <c r="F786" i="13"/>
  <c r="F785" i="13"/>
  <c r="A782" i="13"/>
  <c r="A783" i="13" s="1"/>
  <c r="A784" i="13" s="1"/>
  <c r="A785" i="13" s="1"/>
  <c r="A786" i="13" s="1"/>
  <c r="A787" i="13" s="1"/>
  <c r="A788" i="13" s="1"/>
  <c r="A789" i="13" s="1"/>
  <c r="A790" i="13" s="1"/>
  <c r="F779" i="13"/>
  <c r="A777" i="13"/>
  <c r="A778" i="13" s="1"/>
  <c r="A779" i="13" s="1"/>
  <c r="F774" i="13"/>
  <c r="F773" i="13"/>
  <c r="A771" i="13"/>
  <c r="A772" i="13" s="1"/>
  <c r="A773" i="13" s="1"/>
  <c r="A774" i="13" s="1"/>
  <c r="A766" i="13"/>
  <c r="A767" i="13" s="1"/>
  <c r="A768" i="13" s="1"/>
  <c r="F763" i="13"/>
  <c r="A763" i="13"/>
  <c r="F757" i="13"/>
  <c r="F756" i="13"/>
  <c r="F755" i="13"/>
  <c r="F752" i="13"/>
  <c r="F751" i="13"/>
  <c r="F748" i="13"/>
  <c r="F746" i="13"/>
  <c r="F745" i="13"/>
  <c r="F744" i="13"/>
  <c r="F741" i="13"/>
  <c r="F737" i="13"/>
  <c r="F732" i="13"/>
  <c r="F730" i="13"/>
  <c r="F727" i="13"/>
  <c r="F717" i="13"/>
  <c r="F712" i="13"/>
  <c r="F711" i="13"/>
  <c r="F710" i="13"/>
  <c r="F709" i="13"/>
  <c r="A708" i="13"/>
  <c r="A709" i="13" s="1"/>
  <c r="A710" i="13" s="1"/>
  <c r="A711" i="13" s="1"/>
  <c r="A712" i="13" s="1"/>
  <c r="F706" i="13"/>
  <c r="F705" i="13"/>
  <c r="F704" i="13"/>
  <c r="F703" i="13"/>
  <c r="F702" i="13"/>
  <c r="F701" i="13"/>
  <c r="A701" i="13"/>
  <c r="A702" i="13" s="1"/>
  <c r="A703" i="13" s="1"/>
  <c r="A704" i="13" s="1"/>
  <c r="A705" i="13" s="1"/>
  <c r="A706" i="13" s="1"/>
  <c r="F700" i="13"/>
  <c r="F699" i="13"/>
  <c r="F698" i="13"/>
  <c r="F697" i="13"/>
  <c r="F696" i="13"/>
  <c r="F695" i="13"/>
  <c r="F694" i="13"/>
  <c r="F693" i="13"/>
  <c r="F692" i="13"/>
  <c r="F691" i="13"/>
  <c r="A691" i="13"/>
  <c r="A692" i="13" s="1"/>
  <c r="A693" i="13" s="1"/>
  <c r="A694" i="13" s="1"/>
  <c r="A695" i="13" s="1"/>
  <c r="A696" i="13" s="1"/>
  <c r="A697" i="13" s="1"/>
  <c r="A698" i="13" s="1"/>
  <c r="A699" i="13" s="1"/>
  <c r="F688" i="13"/>
  <c r="F687" i="13"/>
  <c r="F686" i="13"/>
  <c r="F685" i="13"/>
  <c r="F682" i="13"/>
  <c r="F681" i="13"/>
  <c r="F680" i="13"/>
  <c r="F679" i="13"/>
  <c r="F677" i="13"/>
  <c r="F672" i="13"/>
  <c r="F666" i="13"/>
  <c r="F665" i="13"/>
  <c r="F664" i="13"/>
  <c r="F661" i="13"/>
  <c r="F660" i="13"/>
  <c r="F650" i="13"/>
  <c r="F648" i="13"/>
  <c r="F647" i="13"/>
  <c r="F646" i="13"/>
  <c r="F721" i="13"/>
  <c r="A639" i="13"/>
  <c r="F637" i="13"/>
  <c r="A637" i="13"/>
  <c r="F631" i="13"/>
  <c r="F629" i="13"/>
  <c r="F628" i="13"/>
  <c r="F627" i="13"/>
  <c r="F626" i="13"/>
  <c r="F625" i="13"/>
  <c r="F624" i="13"/>
  <c r="F623" i="13"/>
  <c r="F622" i="13"/>
  <c r="F621" i="13"/>
  <c r="F620" i="13"/>
  <c r="F619" i="13"/>
  <c r="F618" i="13"/>
  <c r="F617" i="13"/>
  <c r="A617" i="13"/>
  <c r="A618" i="13" s="1"/>
  <c r="A619" i="13" s="1"/>
  <c r="A620" i="13" s="1"/>
  <c r="A621" i="13" s="1"/>
  <c r="A622" i="13" s="1"/>
  <c r="A623" i="13" s="1"/>
  <c r="A624" i="13" s="1"/>
  <c r="A625" i="13" s="1"/>
  <c r="F614" i="13"/>
  <c r="F613" i="13"/>
  <c r="F612" i="13"/>
  <c r="F611" i="13"/>
  <c r="A611" i="13"/>
  <c r="A612" i="13" s="1"/>
  <c r="A613" i="13" s="1"/>
  <c r="A614" i="13" s="1"/>
  <c r="F610" i="13"/>
  <c r="A606" i="13"/>
  <c r="A607" i="13" s="1"/>
  <c r="A608" i="13" s="1"/>
  <c r="F603" i="13"/>
  <c r="F602" i="13"/>
  <c r="F601" i="13"/>
  <c r="F600" i="13"/>
  <c r="F599" i="13"/>
  <c r="F598" i="13"/>
  <c r="F597" i="13"/>
  <c r="F596" i="13"/>
  <c r="F595" i="13"/>
  <c r="F594" i="13"/>
  <c r="A594" i="13"/>
  <c r="A595" i="13" s="1"/>
  <c r="A596" i="13" s="1"/>
  <c r="A597" i="13" s="1"/>
  <c r="A598" i="13" s="1"/>
  <c r="A599" i="13" s="1"/>
  <c r="A600" i="13" s="1"/>
  <c r="A601" i="13" s="1"/>
  <c r="A602" i="13" s="1"/>
  <c r="F591" i="13"/>
  <c r="F590" i="13"/>
  <c r="F589" i="13"/>
  <c r="A589" i="13"/>
  <c r="A590" i="13" s="1"/>
  <c r="A591" i="13" s="1"/>
  <c r="F586" i="13"/>
  <c r="F585" i="13"/>
  <c r="F584" i="13"/>
  <c r="F583" i="13"/>
  <c r="F582" i="13"/>
  <c r="F581" i="13"/>
  <c r="F580" i="13"/>
  <c r="F579" i="13"/>
  <c r="F578" i="13"/>
  <c r="A578" i="13"/>
  <c r="A579" i="13" s="1"/>
  <c r="A580" i="13" s="1"/>
  <c r="A581" i="13" s="1"/>
  <c r="A582" i="13" s="1"/>
  <c r="A583" i="13" s="1"/>
  <c r="A584" i="13" s="1"/>
  <c r="A585" i="13" s="1"/>
  <c r="A586" i="13" s="1"/>
  <c r="F575" i="13"/>
  <c r="A575" i="13"/>
  <c r="F572" i="13"/>
  <c r="F570" i="13"/>
  <c r="F568" i="13"/>
  <c r="F566" i="13"/>
  <c r="F565" i="13"/>
  <c r="F564" i="13"/>
  <c r="F563" i="13"/>
  <c r="F561" i="13"/>
  <c r="F559" i="13"/>
  <c r="F557" i="13"/>
  <c r="F556" i="13"/>
  <c r="F555" i="13"/>
  <c r="F552" i="13"/>
  <c r="F551" i="13"/>
  <c r="F550" i="13"/>
  <c r="F547" i="13"/>
  <c r="F545" i="13"/>
  <c r="F544" i="13"/>
  <c r="F542" i="13"/>
  <c r="F541" i="13"/>
  <c r="F536" i="13"/>
  <c r="F534" i="13"/>
  <c r="F530" i="13"/>
  <c r="F528" i="13"/>
  <c r="F527" i="13"/>
  <c r="F523" i="13"/>
  <c r="F520" i="13"/>
  <c r="F517" i="13"/>
  <c r="F514" i="13"/>
  <c r="F511" i="13"/>
  <c r="F508" i="13"/>
  <c r="F507" i="13"/>
  <c r="F501" i="13"/>
  <c r="F500" i="13"/>
  <c r="F497" i="13"/>
  <c r="F492" i="13"/>
  <c r="F491" i="13"/>
  <c r="F490" i="13"/>
  <c r="F489" i="13"/>
  <c r="F488" i="13"/>
  <c r="F487" i="13"/>
  <c r="F484" i="13"/>
  <c r="F483" i="13"/>
  <c r="F479" i="13"/>
  <c r="F478" i="13"/>
  <c r="F477" i="13"/>
  <c r="F474" i="13"/>
  <c r="F473" i="13"/>
  <c r="F472" i="13"/>
  <c r="F470" i="13"/>
  <c r="F469" i="13"/>
  <c r="F468" i="13"/>
  <c r="F467" i="13"/>
  <c r="F466" i="13"/>
  <c r="F465" i="13"/>
  <c r="F464" i="13"/>
  <c r="F462" i="13"/>
  <c r="F461" i="13"/>
  <c r="F460" i="13"/>
  <c r="F459" i="13"/>
  <c r="F456" i="13"/>
  <c r="F450" i="13"/>
  <c r="F449" i="13"/>
  <c r="F446" i="13"/>
  <c r="F445" i="13"/>
  <c r="F444" i="13"/>
  <c r="F442" i="13"/>
  <c r="F441" i="13"/>
  <c r="F440" i="13"/>
  <c r="F435" i="13"/>
  <c r="F431" i="13"/>
  <c r="F425" i="13"/>
  <c r="F424" i="13"/>
  <c r="F423" i="13"/>
  <c r="F422" i="13"/>
  <c r="F421" i="13"/>
  <c r="F420" i="13"/>
  <c r="F419" i="13"/>
  <c r="F417" i="13"/>
  <c r="F413" i="13"/>
  <c r="F410" i="13"/>
  <c r="F437" i="13"/>
  <c r="F401" i="13"/>
  <c r="F399" i="13"/>
  <c r="F397" i="13"/>
  <c r="F387" i="13"/>
  <c r="F386" i="13"/>
  <c r="F384" i="13"/>
  <c r="F383" i="13"/>
  <c r="F382" i="13"/>
  <c r="F378" i="13"/>
  <c r="F377" i="13"/>
  <c r="B372" i="13"/>
  <c r="B405" i="13" s="1"/>
  <c r="F370" i="13"/>
  <c r="F368" i="13"/>
  <c r="B359" i="13"/>
  <c r="B390" i="13" s="1"/>
  <c r="B428" i="13" s="1"/>
  <c r="F352" i="13"/>
  <c r="F350" i="13"/>
  <c r="F349" i="13"/>
  <c r="F347" i="13"/>
  <c r="F342" i="13"/>
  <c r="F341" i="13"/>
  <c r="F340" i="13"/>
  <c r="F339" i="13"/>
  <c r="F337" i="13"/>
  <c r="F335" i="13"/>
  <c r="F334" i="13"/>
  <c r="F329" i="13"/>
  <c r="F324" i="13"/>
  <c r="F322" i="13"/>
  <c r="F316" i="13"/>
  <c r="F315" i="13"/>
  <c r="F314" i="13"/>
  <c r="F310" i="13"/>
  <c r="A310" i="13"/>
  <c r="F307" i="13"/>
  <c r="F303" i="13"/>
  <c r="F301" i="13"/>
  <c r="F300" i="13"/>
  <c r="F299" i="13"/>
  <c r="F298" i="13"/>
  <c r="F295" i="13"/>
  <c r="F294" i="13"/>
  <c r="F290" i="13"/>
  <c r="F287" i="13"/>
  <c r="F286" i="13"/>
  <c r="F282" i="13"/>
  <c r="F281" i="13"/>
  <c r="B276" i="13"/>
  <c r="F275" i="13"/>
  <c r="F274" i="13"/>
  <c r="F273" i="13"/>
  <c r="F272" i="13"/>
  <c r="F271" i="13"/>
  <c r="F262" i="13"/>
  <c r="F257" i="13"/>
  <c r="F256" i="13"/>
  <c r="F254" i="13"/>
  <c r="F253" i="13"/>
  <c r="F251" i="13"/>
  <c r="F249" i="13"/>
  <c r="F248" i="13"/>
  <c r="F247" i="13"/>
  <c r="F244" i="13"/>
  <c r="F243" i="13"/>
  <c r="F241" i="13"/>
  <c r="F239" i="13"/>
  <c r="F238" i="13"/>
  <c r="F237" i="13"/>
  <c r="F236" i="13"/>
  <c r="F235" i="13"/>
  <c r="F234" i="13"/>
  <c r="F233" i="13"/>
  <c r="F230" i="13"/>
  <c r="F229" i="13"/>
  <c r="F228" i="13"/>
  <c r="F227" i="13"/>
  <c r="F226" i="13"/>
  <c r="F225" i="13"/>
  <c r="A225" i="13"/>
  <c r="A226" i="13" s="1"/>
  <c r="A227" i="13" s="1"/>
  <c r="A228" i="13" s="1"/>
  <c r="A229" i="13" s="1"/>
  <c r="A230" i="13" s="1"/>
  <c r="F224" i="13"/>
  <c r="F223" i="13"/>
  <c r="F222" i="13"/>
  <c r="F221" i="13"/>
  <c r="F220" i="13"/>
  <c r="F219" i="13"/>
  <c r="F218" i="13"/>
  <c r="F217" i="13"/>
  <c r="F216" i="13"/>
  <c r="F215" i="13"/>
  <c r="A215" i="13"/>
  <c r="A216" i="13" s="1"/>
  <c r="A217" i="13" s="1"/>
  <c r="A218" i="13" s="1"/>
  <c r="A219" i="13" s="1"/>
  <c r="A220" i="13" s="1"/>
  <c r="A221" i="13" s="1"/>
  <c r="A222" i="13" s="1"/>
  <c r="A223" i="13" s="1"/>
  <c r="F211" i="13"/>
  <c r="F210" i="13"/>
  <c r="F208" i="13"/>
  <c r="F206" i="13"/>
  <c r="F205" i="13"/>
  <c r="F203" i="13"/>
  <c r="F200" i="13"/>
  <c r="F199" i="13"/>
  <c r="F198" i="13"/>
  <c r="F197" i="13"/>
  <c r="F196" i="13"/>
  <c r="F195" i="13"/>
  <c r="F193" i="13"/>
  <c r="F192" i="13"/>
  <c r="F191" i="13"/>
  <c r="F190" i="13"/>
  <c r="F189" i="13"/>
  <c r="F187" i="13"/>
  <c r="F186" i="13"/>
  <c r="F185" i="13"/>
  <c r="F184" i="13"/>
  <c r="F182" i="13"/>
  <c r="F180" i="13"/>
  <c r="F179" i="13"/>
  <c r="F178" i="13"/>
  <c r="F177" i="13"/>
  <c r="F174" i="13"/>
  <c r="F173" i="13"/>
  <c r="F172" i="13"/>
  <c r="F171" i="13"/>
  <c r="F170" i="13"/>
  <c r="F168" i="13"/>
  <c r="F167" i="13"/>
  <c r="F166" i="13"/>
  <c r="F165" i="13"/>
  <c r="F164" i="13"/>
  <c r="F163" i="13"/>
  <c r="F162" i="13"/>
  <c r="F161" i="13"/>
  <c r="F160" i="13"/>
  <c r="F159" i="13"/>
  <c r="F158" i="13"/>
  <c r="F157" i="13"/>
  <c r="F156" i="13"/>
  <c r="F155" i="13"/>
  <c r="F154" i="13"/>
  <c r="F153" i="13"/>
  <c r="F152" i="13"/>
  <c r="F151" i="13"/>
  <c r="F148" i="13"/>
  <c r="F147" i="13"/>
  <c r="F146" i="13"/>
  <c r="F145" i="13"/>
  <c r="F144" i="13"/>
  <c r="F142" i="13"/>
  <c r="F141" i="13"/>
  <c r="F140" i="13"/>
  <c r="F139" i="13"/>
  <c r="F138" i="13"/>
  <c r="F137" i="13"/>
  <c r="F136" i="13"/>
  <c r="F131" i="13"/>
  <c r="F130" i="13"/>
  <c r="F129" i="13"/>
  <c r="F128" i="13"/>
  <c r="F125" i="13"/>
  <c r="F124" i="13"/>
  <c r="F123" i="13"/>
  <c r="F122" i="13"/>
  <c r="F121" i="13"/>
  <c r="F119" i="13"/>
  <c r="F118" i="13"/>
  <c r="F117" i="13"/>
  <c r="F116" i="13"/>
  <c r="F115" i="13"/>
  <c r="F113" i="13"/>
  <c r="F111" i="13"/>
  <c r="F109" i="13"/>
  <c r="F107" i="13"/>
  <c r="F106" i="13"/>
  <c r="F105" i="13"/>
  <c r="F104" i="13"/>
  <c r="F103" i="13"/>
  <c r="F101" i="13"/>
  <c r="F100" i="13"/>
  <c r="F98" i="13"/>
  <c r="F97" i="13"/>
  <c r="F95" i="13"/>
  <c r="F94" i="13"/>
  <c r="F92" i="13"/>
  <c r="F89" i="13"/>
  <c r="F88" i="13"/>
  <c r="F87" i="13"/>
  <c r="F85" i="13"/>
  <c r="F84" i="13"/>
  <c r="F83" i="13"/>
  <c r="F82" i="13"/>
  <c r="F81" i="13"/>
  <c r="F80" i="13"/>
  <c r="F78" i="13"/>
  <c r="F77" i="13"/>
  <c r="F74" i="13"/>
  <c r="F72" i="13"/>
  <c r="A72" i="13"/>
  <c r="F71" i="13"/>
  <c r="F70" i="13"/>
  <c r="F69" i="13"/>
  <c r="F68" i="13"/>
  <c r="F67" i="13"/>
  <c r="F66" i="13"/>
  <c r="A66" i="13"/>
  <c r="A67" i="13" s="1"/>
  <c r="A68" i="13" s="1"/>
  <c r="F65" i="13"/>
  <c r="F62" i="13"/>
  <c r="F61" i="13"/>
  <c r="F60" i="13"/>
  <c r="F59" i="13"/>
  <c r="F58" i="13"/>
  <c r="F57" i="13"/>
  <c r="A57" i="13"/>
  <c r="A60" i="13" s="1"/>
  <c r="A61" i="13" s="1"/>
  <c r="F56" i="13"/>
  <c r="F55" i="13"/>
  <c r="F54" i="13"/>
  <c r="F53" i="13"/>
  <c r="F52" i="13"/>
  <c r="A52" i="13"/>
  <c r="A53" i="13" s="1"/>
  <c r="A54" i="13" s="1"/>
  <c r="A55" i="13" s="1"/>
  <c r="F51" i="13"/>
  <c r="F50" i="13"/>
  <c r="F49" i="13"/>
  <c r="A49" i="13"/>
  <c r="F40" i="13"/>
  <c r="F38" i="13"/>
  <c r="F33" i="13"/>
  <c r="A33" i="13"/>
  <c r="F32" i="13"/>
  <c r="F28" i="13"/>
  <c r="A27" i="13"/>
  <c r="A28" i="13" s="1"/>
  <c r="A29" i="13" s="1"/>
  <c r="A30" i="13" s="1"/>
  <c r="A31" i="13" s="1"/>
  <c r="F26" i="13"/>
  <c r="F25" i="13"/>
  <c r="A24" i="13"/>
  <c r="F18" i="13"/>
  <c r="F17" i="13"/>
  <c r="F16" i="13"/>
  <c r="A58" i="13" l="1"/>
  <c r="A1134" i="13"/>
  <c r="F743" i="13"/>
  <c r="F133" i="13"/>
  <c r="F1004" i="13"/>
  <c r="F1356" i="13"/>
  <c r="F99" i="13"/>
  <c r="F134" i="13"/>
  <c r="F454" i="13"/>
  <c r="F385" i="13"/>
  <c r="F726" i="13"/>
  <c r="F1057" i="13"/>
  <c r="F1301" i="13"/>
  <c r="F379" i="13"/>
  <c r="F640" i="13"/>
  <c r="F433" i="13"/>
  <c r="F641" i="13"/>
  <c r="F1053" i="13"/>
  <c r="F1475" i="13"/>
  <c r="F1554" i="13"/>
  <c r="F394" i="13"/>
  <c r="F1107" i="13"/>
  <c r="F1214" i="13"/>
  <c r="F651" i="13"/>
  <c r="F430" i="13"/>
  <c r="F79" i="13"/>
  <c r="F653" i="13"/>
  <c r="F728" i="13"/>
  <c r="F1102" i="13"/>
  <c r="F1110" i="13"/>
  <c r="F736" i="13"/>
  <c r="F344" i="13"/>
  <c r="F729" i="13"/>
  <c r="F782" i="13"/>
  <c r="F1111" i="13"/>
  <c r="F844" i="13"/>
  <c r="F291" i="13"/>
  <c r="F304" i="13" s="1"/>
  <c r="F731" i="13"/>
  <c r="F777" i="13"/>
  <c r="F1106" i="13"/>
  <c r="F803" i="13"/>
  <c r="F505" i="13"/>
  <c r="F787" i="13"/>
  <c r="F506" i="13"/>
  <c r="F537" i="13"/>
  <c r="F212" i="13"/>
  <c r="F345" i="13"/>
  <c r="F418" i="13"/>
  <c r="F662" i="13"/>
  <c r="F362" i="13"/>
  <c r="F19" i="13"/>
  <c r="F364" i="13"/>
  <c r="F355" i="13"/>
  <c r="F391" i="13"/>
  <c r="F540" i="13"/>
  <c r="F656" i="13"/>
  <c r="F738" i="13"/>
  <c r="F132" i="13"/>
  <c r="F267" i="13"/>
  <c r="A36" i="13"/>
  <c r="A37" i="13" s="1"/>
  <c r="A34" i="13"/>
  <c r="F336" i="13"/>
  <c r="F482" i="13"/>
  <c r="F725" i="13"/>
  <c r="F735" i="13"/>
  <c r="F788" i="13"/>
  <c r="F847" i="13"/>
  <c r="F1005" i="13"/>
  <c r="F652" i="13"/>
  <c r="F674" i="13"/>
  <c r="F795" i="13"/>
  <c r="F1101" i="13"/>
  <c r="F366" i="13"/>
  <c r="F742" i="13"/>
  <c r="F796" i="13"/>
  <c r="A826" i="13"/>
  <c r="A827" i="13" s="1"/>
  <c r="A828" i="13" s="1"/>
  <c r="F865" i="13"/>
  <c r="F1222" i="13"/>
  <c r="F30" i="13"/>
  <c r="F24" i="13"/>
  <c r="F29" i="13"/>
  <c r="F102" i="13"/>
  <c r="F373" i="13"/>
  <c r="F93" i="13"/>
  <c r="F108" i="13"/>
  <c r="F678" i="13"/>
  <c r="F608" i="13"/>
  <c r="A644" i="13"/>
  <c r="A640" i="13"/>
  <c r="A641" i="13" s="1"/>
  <c r="A642" i="13" s="1"/>
  <c r="F657" i="13"/>
  <c r="F863" i="13"/>
  <c r="F27" i="13"/>
  <c r="F63" i="13"/>
  <c r="F86" i="13"/>
  <c r="F327" i="13"/>
  <c r="F90" i="13"/>
  <c r="F1209" i="13"/>
  <c r="F1217" i="13"/>
  <c r="F463" i="13"/>
  <c r="F851" i="13"/>
  <c r="F606" i="13"/>
  <c r="F667" i="13"/>
  <c r="F845" i="13"/>
  <c r="F188" i="13"/>
  <c r="F330" i="13"/>
  <c r="F789" i="13"/>
  <c r="A1165" i="13"/>
  <c r="A1166" i="13" s="1"/>
  <c r="F846" i="13"/>
  <c r="F864" i="13"/>
  <c r="F1339" i="13"/>
  <c r="F1411" i="13"/>
  <c r="F348" i="13"/>
  <c r="F392" i="13"/>
  <c r="F395" i="13"/>
  <c r="F416" i="13"/>
  <c r="F443" i="13"/>
  <c r="F455" i="13"/>
  <c r="F538" i="13"/>
  <c r="F720" i="13"/>
  <c r="F649" i="13"/>
  <c r="F663" i="13"/>
  <c r="F1530" i="13"/>
  <c r="F245" i="13"/>
  <c r="F252" i="13"/>
  <c r="F265" i="13"/>
  <c r="F320" i="13"/>
  <c r="F323" i="13"/>
  <c r="F360" i="13"/>
  <c r="F403" i="13"/>
  <c r="F471" i="13"/>
  <c r="F509" i="13"/>
  <c r="F512" i="13"/>
  <c r="F515" i="13"/>
  <c r="F518" i="13"/>
  <c r="F521" i="13"/>
  <c r="F524" i="13"/>
  <c r="F535" i="13"/>
  <c r="F668" i="13"/>
  <c r="F771" i="13"/>
  <c r="F356" i="13"/>
  <c r="F502" i="13"/>
  <c r="F607" i="13"/>
  <c r="F645" i="13"/>
  <c r="F772" i="13"/>
  <c r="F922" i="13"/>
  <c r="F1362" i="13"/>
  <c r="F670" i="13"/>
  <c r="F820" i="13"/>
  <c r="F1039" i="13"/>
  <c r="F1269" i="13"/>
  <c r="F328" i="13"/>
  <c r="F331" i="13"/>
  <c r="F393" i="13"/>
  <c r="F396" i="13"/>
  <c r="F453" i="13"/>
  <c r="F539" i="13"/>
  <c r="F778" i="13"/>
  <c r="F800" i="13"/>
  <c r="F848" i="13"/>
  <c r="F866" i="13"/>
  <c r="F933" i="13"/>
  <c r="F986" i="13" s="1"/>
  <c r="F266" i="13"/>
  <c r="F321" i="13"/>
  <c r="F361" i="13"/>
  <c r="F510" i="13"/>
  <c r="F513" i="13"/>
  <c r="F516" i="13"/>
  <c r="F519" i="13"/>
  <c r="F522" i="13"/>
  <c r="F529" i="13"/>
  <c r="F533" i="13"/>
  <c r="F546" i="13"/>
  <c r="F801" i="13"/>
  <c r="F843" i="13"/>
  <c r="F207" i="13"/>
  <c r="F250" i="13"/>
  <c r="F343" i="13"/>
  <c r="F429" i="13"/>
  <c r="F543" i="13"/>
  <c r="F783" i="13"/>
  <c r="F258" i="13"/>
  <c r="F642" i="13"/>
  <c r="F784" i="13"/>
  <c r="F747" i="13"/>
  <c r="F860" i="13"/>
  <c r="F1010" i="13"/>
  <c r="F1274" i="13"/>
  <c r="A1452" i="13"/>
  <c r="A1453" i="13" s="1"/>
  <c r="A1454" i="13" s="1"/>
  <c r="A1455" i="13" s="1"/>
  <c r="A1448" i="13"/>
  <c r="A1449" i="13" s="1"/>
  <c r="A1450" i="13" s="1"/>
  <c r="F1212" i="13"/>
  <c r="F1213" i="13"/>
  <c r="F1094" i="13"/>
  <c r="F1144" i="13"/>
  <c r="F1399" i="13"/>
  <c r="F1416" i="13"/>
  <c r="F1008" i="13"/>
  <c r="F1270" i="13"/>
  <c r="F1300" i="13"/>
  <c r="F1321" i="13"/>
  <c r="F1471" i="13"/>
  <c r="F1173" i="13"/>
  <c r="F1208" i="13"/>
  <c r="F1278" i="13"/>
  <c r="F1190" i="13"/>
  <c r="F1320" i="13"/>
  <c r="F1397" i="13"/>
  <c r="F1470" i="13"/>
  <c r="F1415" i="13"/>
  <c r="F1474" i="13"/>
  <c r="A1510" i="13"/>
  <c r="A1511" i="13" s="1"/>
  <c r="A1512" i="13" s="1"/>
  <c r="A1513" i="13" s="1"/>
  <c r="A1514" i="13" s="1"/>
  <c r="F1358" i="13" l="1"/>
  <c r="F870" i="13"/>
  <c r="F374" i="13"/>
  <c r="F1380" i="13"/>
  <c r="F1326" i="13"/>
  <c r="F1419" i="13"/>
  <c r="F1535" i="13"/>
  <c r="F802" i="13"/>
  <c r="F1377" i="13"/>
  <c r="F1401" i="13"/>
  <c r="F37" i="13"/>
  <c r="F276" i="13"/>
  <c r="F407" i="13"/>
  <c r="F1051" i="13"/>
  <c r="F1412" i="13"/>
  <c r="F73" i="13"/>
  <c r="F766" i="13"/>
  <c r="F1273" i="13"/>
  <c r="A645" i="13"/>
  <c r="A646" i="13" s="1"/>
  <c r="A647" i="13" s="1"/>
  <c r="A648" i="13" s="1"/>
  <c r="A649" i="13" s="1"/>
  <c r="A650" i="13" s="1"/>
  <c r="A651" i="13" s="1"/>
  <c r="A652" i="13" s="1"/>
  <c r="A653" i="13" s="1"/>
  <c r="A655" i="13"/>
  <c r="F406" i="13"/>
  <c r="F767" i="13"/>
  <c r="F1363" i="13"/>
  <c r="F1178" i="13"/>
  <c r="F632" i="13"/>
  <c r="F1229" i="13"/>
  <c r="F1268" i="13"/>
  <c r="F722" i="13"/>
  <c r="F1340" i="13"/>
  <c r="F1040" i="13"/>
  <c r="F1265" i="13"/>
  <c r="F41" i="13"/>
  <c r="F31" i="13"/>
  <c r="F1531" i="13"/>
  <c r="F713" i="13"/>
  <c r="F1264" i="13"/>
  <c r="F1381" i="13"/>
  <c r="F1420" i="13" l="1"/>
  <c r="F1403" i="13"/>
  <c r="F1383" i="13"/>
  <c r="F1285" i="13"/>
  <c r="F493" i="13"/>
  <c r="F1000" i="13"/>
  <c r="F39" i="13"/>
  <c r="F43" i="13"/>
  <c r="F839" i="13"/>
  <c r="F768" i="13"/>
  <c r="F838" i="13"/>
  <c r="F758" i="13"/>
  <c r="F1368" i="13"/>
  <c r="F1071" i="13"/>
  <c r="F1081" i="13" s="1"/>
  <c r="A659" i="13"/>
  <c r="A656" i="13"/>
  <c r="A657" i="13" s="1"/>
  <c r="F1421" i="13" l="1"/>
  <c r="F1384" i="13"/>
  <c r="F1382" i="13"/>
  <c r="A660" i="13"/>
  <c r="A661" i="13" s="1"/>
  <c r="A662" i="13" s="1"/>
  <c r="A663" i="13" s="1"/>
  <c r="A664" i="13" s="1"/>
  <c r="A665" i="13" s="1"/>
  <c r="A666" i="13" s="1"/>
  <c r="A667" i="13" s="1"/>
  <c r="A668" i="13" s="1"/>
  <c r="A670" i="13"/>
  <c r="A672" i="13" s="1"/>
  <c r="A674" i="13" s="1"/>
  <c r="A676" i="13" s="1"/>
  <c r="F831" i="13"/>
  <c r="F44" i="13"/>
  <c r="F840" i="13"/>
  <c r="F898" i="13" s="1"/>
  <c r="F1090" i="13"/>
  <c r="F1089" i="13"/>
  <c r="F1013" i="13"/>
  <c r="F1426" i="13" l="1"/>
  <c r="F1091" i="13"/>
  <c r="A684" i="13"/>
  <c r="A685" i="13" s="1"/>
  <c r="A686" i="13" s="1"/>
  <c r="A687" i="13" s="1"/>
  <c r="A688" i="13" s="1"/>
  <c r="A677" i="13"/>
  <c r="A678" i="13" s="1"/>
  <c r="A679" i="13" s="1"/>
  <c r="A680" i="13" s="1"/>
  <c r="A681" i="13" s="1"/>
  <c r="A682" i="13" s="1"/>
  <c r="F1428" i="13" l="1"/>
  <c r="F1511" i="13" l="1"/>
  <c r="F1512" i="13"/>
  <c r="F1513" i="13"/>
  <c r="F1490" i="13"/>
  <c r="F1514" i="13"/>
  <c r="F1505" i="13" l="1"/>
  <c r="F1519" i="13"/>
  <c r="F1506" i="13"/>
  <c r="F1520" i="13"/>
  <c r="F1507" i="13"/>
  <c r="F1521" i="13"/>
  <c r="F1508" i="13"/>
  <c r="F1494" i="13"/>
  <c r="F1522" i="13"/>
  <c r="F1498" i="13"/>
  <c r="F1493" i="13"/>
  <c r="F1542" i="13"/>
  <c r="F1499" i="13"/>
  <c r="F1501" i="13" l="1"/>
  <c r="F1538" i="13"/>
  <c r="F1495" i="13"/>
  <c r="F1544" i="13"/>
  <c r="F1539" i="13" l="1"/>
  <c r="F1502" i="13"/>
  <c r="F1516" i="13"/>
  <c r="F1500" i="13"/>
  <c r="F1540" i="13" l="1"/>
  <c r="F1545" i="13" l="1"/>
  <c r="F1437" i="13"/>
  <c r="F1438" i="13" l="1"/>
  <c r="F1478" i="13"/>
  <c r="F1479" i="13" l="1"/>
  <c r="F1480" i="13" l="1"/>
  <c r="F1096" i="13" l="1"/>
  <c r="F1098" i="13" l="1"/>
  <c r="F1097" i="13"/>
  <c r="F1118" i="13" l="1"/>
  <c r="F1120" i="13" s="1"/>
  <c r="F1436" i="13" l="1"/>
  <c r="F1453" i="13"/>
  <c r="F1454" i="13"/>
  <c r="F1433" i="13"/>
  <c r="F1455" i="13"/>
  <c r="F1448" i="13" l="1"/>
  <c r="F1460" i="13"/>
  <c r="F1449" i="13"/>
  <c r="F1461" i="13"/>
  <c r="F1462" i="13"/>
  <c r="F1441" i="13"/>
  <c r="F1450" i="13"/>
  <c r="F1442" i="13"/>
  <c r="F1482" i="13"/>
  <c r="F1444" i="13" l="1"/>
  <c r="F1484" i="13"/>
  <c r="F1457" i="13" l="1"/>
  <c r="F1445" i="13"/>
  <c r="F1443" i="13"/>
  <c r="F1485" i="13" l="1"/>
  <c r="F1556" i="13" s="1"/>
  <c r="F1557" i="13" l="1"/>
  <c r="F1568" i="13"/>
  <c r="F1564" i="13" l="1"/>
  <c r="F1569" i="13"/>
  <c r="F1563" i="13"/>
  <c r="F1567" i="13"/>
  <c r="F1561" i="13"/>
  <c r="F1560" i="13"/>
  <c r="F1566" i="13" s="1"/>
  <c r="F1562" i="13"/>
  <c r="F1574" i="13" l="1"/>
  <c r="F1576" i="13" s="1"/>
  <c r="F1577" i="13" l="1"/>
</calcChain>
</file>

<file path=xl/sharedStrings.xml><?xml version="1.0" encoding="utf-8"?>
<sst xmlns="http://schemas.openxmlformats.org/spreadsheetml/2006/main" count="2402" uniqueCount="1131">
  <si>
    <t>Nº</t>
  </si>
  <si>
    <t>DESCRIPCIÓN</t>
  </si>
  <si>
    <t>UD</t>
  </si>
  <si>
    <t>A</t>
  </si>
  <si>
    <t>I</t>
  </si>
  <si>
    <t>Visitas</t>
  </si>
  <si>
    <t>TRABAJOS GENERALES</t>
  </si>
  <si>
    <t>M³N</t>
  </si>
  <si>
    <t>M³C</t>
  </si>
  <si>
    <t>MOVIMIENTO DE TIERRA:</t>
  </si>
  <si>
    <t>M³</t>
  </si>
  <si>
    <t>M²</t>
  </si>
  <si>
    <t>Ud</t>
  </si>
  <si>
    <t>M</t>
  </si>
  <si>
    <t>P³</t>
  </si>
  <si>
    <t>FILTROS</t>
  </si>
  <si>
    <t>P²</t>
  </si>
  <si>
    <t>MATERIAL FILTRANTE</t>
  </si>
  <si>
    <t>Replanteo</t>
  </si>
  <si>
    <t>SUB-TOTAL I</t>
  </si>
  <si>
    <t>II</t>
  </si>
  <si>
    <t>CASA DE QUÍMICOS</t>
  </si>
  <si>
    <t>PRELIMINARES</t>
  </si>
  <si>
    <t>MOVIMIENTO DE TIERRA</t>
  </si>
  <si>
    <t>Bote de material sobrante c/camión (Distancia=5 km) (Incluye esparcimiento en botadero)</t>
  </si>
  <si>
    <t>M³E</t>
  </si>
  <si>
    <t>MUROS BLOQUES</t>
  </si>
  <si>
    <t>TERMINACIÓN DE SUPERFICIE</t>
  </si>
  <si>
    <t>Fraguache</t>
  </si>
  <si>
    <t xml:space="preserve">Pañete exterior </t>
  </si>
  <si>
    <t xml:space="preserve">Pañete interior </t>
  </si>
  <si>
    <t>Fino losa de techo</t>
  </si>
  <si>
    <t>Cantos</t>
  </si>
  <si>
    <t>Suministro e instalación de placas y tornillos para sujetar perfil metálico</t>
  </si>
  <si>
    <t>P.A.</t>
  </si>
  <si>
    <t>SUMINISTRO E INSTALACIÓN DE:</t>
  </si>
  <si>
    <t>GABINETES  Y MESETAS</t>
  </si>
  <si>
    <t>Pie</t>
  </si>
  <si>
    <t>Comparador de cloro libre y combinado</t>
  </si>
  <si>
    <t>Manómetro manual</t>
  </si>
  <si>
    <t>MOBILIARIO</t>
  </si>
  <si>
    <t>UTENSILIOS PARA LIMPIEZA</t>
  </si>
  <si>
    <t xml:space="preserve">Pala de construcción </t>
  </si>
  <si>
    <t>Cepillo de alambre</t>
  </si>
  <si>
    <t>Espátula de acero</t>
  </si>
  <si>
    <t>Coladores con palos 3.00m</t>
  </si>
  <si>
    <t>Machetes</t>
  </si>
  <si>
    <t>Azadas</t>
  </si>
  <si>
    <t>Cubos para limpieza</t>
  </si>
  <si>
    <t>Suape</t>
  </si>
  <si>
    <t>Detergente</t>
  </si>
  <si>
    <t>Escobillones</t>
  </si>
  <si>
    <t>Rastrillos de hojas (hojalata)</t>
  </si>
  <si>
    <t>Rastrillos de H.F. (con  dientes)</t>
  </si>
  <si>
    <t>INSTALACIONES ELÉCTRICAS</t>
  </si>
  <si>
    <t xml:space="preserve">Salidas Cenitales </t>
  </si>
  <si>
    <t>SUB-TOTAL II</t>
  </si>
  <si>
    <t>III</t>
  </si>
  <si>
    <t>MOVIMIENTO DE TIERRRA</t>
  </si>
  <si>
    <t>Pañete interior</t>
  </si>
  <si>
    <t>Pañete exterior</t>
  </si>
  <si>
    <t>Ventana Salomónicas de aluminio</t>
  </si>
  <si>
    <t>INSTALACIÓN DE VIGA RIEL EN TECHO</t>
  </si>
  <si>
    <t>Mano de obra</t>
  </si>
  <si>
    <t>IV</t>
  </si>
  <si>
    <t>M³S</t>
  </si>
  <si>
    <t>V</t>
  </si>
  <si>
    <t>Antepecho</t>
  </si>
  <si>
    <t>VI</t>
  </si>
  <si>
    <t>VII</t>
  </si>
  <si>
    <t xml:space="preserve">Puerta doble de tola (2.10 x 2.00) m </t>
  </si>
  <si>
    <t>VIII</t>
  </si>
  <si>
    <t>MURO DE BLOQUES</t>
  </si>
  <si>
    <t>TERMINACIÓN DE SUPERFICIE:</t>
  </si>
  <si>
    <t xml:space="preserve">Fino losa de techo  </t>
  </si>
  <si>
    <t xml:space="preserve">Cantos </t>
  </si>
  <si>
    <t>Pintura acrílica (incluye Base Blanca)</t>
  </si>
  <si>
    <t>INSTALACIONES (SUMINISTRO Y COLOCACIÓN)</t>
  </si>
  <si>
    <t>SUMINISTRO E INSTALACIÓN DE EQUIPOS:</t>
  </si>
  <si>
    <t>Manómetro de glicerina de 0-20 PSI</t>
  </si>
  <si>
    <t>SUB-TOTAL VIII</t>
  </si>
  <si>
    <t>IX</t>
  </si>
  <si>
    <t>Relleno compactado  a mano con material producto de excavación</t>
  </si>
  <si>
    <t>MURO DE BLOQUES:</t>
  </si>
  <si>
    <t>De 8" B.N.P Ø3/8 @ 0.60 m</t>
  </si>
  <si>
    <t>De 8" S.N.P Ø3/8" @ 0.60 m</t>
  </si>
  <si>
    <t>Calado tipo Ventana</t>
  </si>
  <si>
    <t>Pañete interior (incluye techo)</t>
  </si>
  <si>
    <t>Pintura acrilica (incluye base blanca)</t>
  </si>
  <si>
    <t>Cantos y Mochetas</t>
  </si>
  <si>
    <t>Zabaleta</t>
  </si>
  <si>
    <t>Ventana Salomónica de aluminio con palanca</t>
  </si>
  <si>
    <t>INSTALACIONES ELÉCTRICAS:</t>
  </si>
  <si>
    <t>Salida Interruptore Triple</t>
  </si>
  <si>
    <t>Salida Tomacorrientes, 120 V doble</t>
  </si>
  <si>
    <t>X</t>
  </si>
  <si>
    <t>DRENAJE SANITARIO</t>
  </si>
  <si>
    <t>SISTEMA DEPURADOR DE AGUAS RESIDUALES</t>
  </si>
  <si>
    <t>1.2.1</t>
  </si>
  <si>
    <t>1.2.2</t>
  </si>
  <si>
    <t>1.2.3</t>
  </si>
  <si>
    <t>Asiento de Arena para tuberías</t>
  </si>
  <si>
    <t>1.2.4</t>
  </si>
  <si>
    <t>Bote de material con camión (distancia=5.0km) incluye esparcimiento en botadero</t>
  </si>
  <si>
    <r>
      <t>HORMIGÓN ARMADO  F'c= 210 KG/CM</t>
    </r>
    <r>
      <rPr>
        <b/>
        <vertAlign val="superscript"/>
        <sz val="10"/>
        <rFont val="Arial"/>
        <family val="2"/>
      </rPr>
      <t>2</t>
    </r>
    <r>
      <rPr>
        <b/>
        <sz val="10"/>
        <rFont val="Arial"/>
        <family val="2"/>
      </rPr>
      <t xml:space="preserve"> EN:</t>
    </r>
  </si>
  <si>
    <t>1.3.1</t>
  </si>
  <si>
    <r>
      <t>Losa de Fondo 0.25 m -0.79 qq/m</t>
    </r>
    <r>
      <rPr>
        <vertAlign val="superscript"/>
        <sz val="10"/>
        <rFont val="Arial"/>
        <family val="2"/>
      </rPr>
      <t>3</t>
    </r>
  </si>
  <si>
    <t>1.3.2</t>
  </si>
  <si>
    <r>
      <t>Viga 0.30 x 0.20 m -2.25 qq/m</t>
    </r>
    <r>
      <rPr>
        <vertAlign val="superscript"/>
        <sz val="10"/>
        <rFont val="Arial"/>
        <family val="2"/>
      </rPr>
      <t>3</t>
    </r>
  </si>
  <si>
    <t>1.3.3</t>
  </si>
  <si>
    <r>
      <t>Losa de Techo 0.12-1.50 qq/m</t>
    </r>
    <r>
      <rPr>
        <vertAlign val="superscript"/>
        <sz val="10"/>
        <rFont val="Arial"/>
        <family val="2"/>
      </rPr>
      <t>3</t>
    </r>
  </si>
  <si>
    <t>1.4.1</t>
  </si>
  <si>
    <t>Block 8"  BNP, ø3/8"@0.20m</t>
  </si>
  <si>
    <t>TERMINACIÓN  DE SUPERFICIE:</t>
  </si>
  <si>
    <t>1.5.1</t>
  </si>
  <si>
    <t>1.5.2</t>
  </si>
  <si>
    <t>1.5.3</t>
  </si>
  <si>
    <t>1.5.4</t>
  </si>
  <si>
    <t>Fino de Techo</t>
  </si>
  <si>
    <t>1.5.5</t>
  </si>
  <si>
    <t>MATERIAL DE FILTRO BIOLÓGICO:</t>
  </si>
  <si>
    <t>1.6.1</t>
  </si>
  <si>
    <t xml:space="preserve">Grava de Ø2" @ 3" </t>
  </si>
  <si>
    <t>1.6.2</t>
  </si>
  <si>
    <t xml:space="preserve">Grava de Ø1" @ 2" </t>
  </si>
  <si>
    <t>SUMINISTRO E INSTALACIÓN DE :</t>
  </si>
  <si>
    <t>1.7.1</t>
  </si>
  <si>
    <t>Tubería Ø4" PVC SDR-26 C/J.G con orificios de ø1 1/2", separados a 0.30 m de centro a centro</t>
  </si>
  <si>
    <t>1.7.2</t>
  </si>
  <si>
    <t>Tubería de ventilación Ø3" PVC SDR-26</t>
  </si>
  <si>
    <t>1.7.3</t>
  </si>
  <si>
    <t>1.7.5</t>
  </si>
  <si>
    <t>Tee Ø4" x 4" PVC</t>
  </si>
  <si>
    <t>1.7.6</t>
  </si>
  <si>
    <t>Tee Ø3" x 3" PVC</t>
  </si>
  <si>
    <t>1.7.7</t>
  </si>
  <si>
    <t>Tapón Ø4" PVC</t>
  </si>
  <si>
    <t>1.7.8</t>
  </si>
  <si>
    <t>Codo Ø4" x 90° PVC</t>
  </si>
  <si>
    <t>1.7.9</t>
  </si>
  <si>
    <t>Codo Ø1 1/2" x 90° PVC</t>
  </si>
  <si>
    <t>1.7.10</t>
  </si>
  <si>
    <t>Codo Ø3" x 90° PVC</t>
  </si>
  <si>
    <t>Tapas selladas (0.70x0.70) m</t>
  </si>
  <si>
    <t>Mano de Obra Plomería</t>
  </si>
  <si>
    <r>
      <rPr>
        <b/>
        <sz val="10"/>
        <rFont val="Arial"/>
        <family val="2"/>
      </rPr>
      <t>CÁMARA DE INSPECCIÓN</t>
    </r>
    <r>
      <rPr>
        <sz val="10"/>
        <rFont val="Arial"/>
        <family val="2"/>
      </rPr>
      <t xml:space="preserve"> (según detalle) </t>
    </r>
  </si>
  <si>
    <t>XI</t>
  </si>
  <si>
    <t>SUB-TOTAL XI</t>
  </si>
  <si>
    <t>Contén</t>
  </si>
  <si>
    <t>4.3.1</t>
  </si>
  <si>
    <t>4.4.1</t>
  </si>
  <si>
    <t>Estructura HA-100B</t>
  </si>
  <si>
    <t>Estructura PR-101</t>
  </si>
  <si>
    <t>Estructura MT-105</t>
  </si>
  <si>
    <t>Pañete en vigas y columnas</t>
  </si>
  <si>
    <t>PINTURA</t>
  </si>
  <si>
    <t>Z</t>
  </si>
  <si>
    <t>VARIOS</t>
  </si>
  <si>
    <t>Meses</t>
  </si>
  <si>
    <t>SUB TOTAL FASE Z</t>
  </si>
  <si>
    <t>SUB-TOTAL GENERAL</t>
  </si>
  <si>
    <t>GASTOS INDIRECTOS</t>
  </si>
  <si>
    <t>Honorarios Profesionales</t>
  </si>
  <si>
    <t>Gastos Administrativos</t>
  </si>
  <si>
    <t>Seguros, Pólizas y Fianzas</t>
  </si>
  <si>
    <t>Gastos de Transporte</t>
  </si>
  <si>
    <t>Supervisión de la Obra</t>
  </si>
  <si>
    <t>Ley 6-86</t>
  </si>
  <si>
    <t>Imprevistos</t>
  </si>
  <si>
    <t>PA</t>
  </si>
  <si>
    <t>Completivo transporte de Postes (Planta)</t>
  </si>
  <si>
    <t>B</t>
  </si>
  <si>
    <r>
      <rPr>
        <b/>
        <sz val="10"/>
        <rFont val="Arial"/>
        <family val="2"/>
      </rPr>
      <t>REPLANTEO</t>
    </r>
    <r>
      <rPr>
        <sz val="10"/>
        <rFont val="Arial"/>
        <family val="2"/>
      </rPr>
      <t xml:space="preserve"> (Unidad Depuradora y tuberiías)</t>
    </r>
  </si>
  <si>
    <r>
      <rPr>
        <b/>
        <sz val="10"/>
        <rFont val="Arial"/>
        <family val="2"/>
      </rPr>
      <t>FABRICACIÓN</t>
    </r>
    <r>
      <rPr>
        <sz val="10"/>
        <rFont val="Arial"/>
        <family val="2"/>
      </rPr>
      <t xml:space="preserve"> e Instalación de valla anunciando obra 16' x 10' impresión Full Color conteniendo logo de INAPA, nombre de proyecto y contratista. Estructura en tubos galvanizados 1 1/2"x 1 1/2" y soportes en tubo cuadrado 4" x 4"</t>
    </r>
  </si>
  <si>
    <t>TOTAL GENERAL  (RD$)</t>
  </si>
  <si>
    <t>GL</t>
  </si>
  <si>
    <t>M3</t>
  </si>
  <si>
    <t>P2</t>
  </si>
  <si>
    <t>P.U. RD$</t>
  </si>
  <si>
    <t>C</t>
  </si>
  <si>
    <t>D</t>
  </si>
  <si>
    <t xml:space="preserve">Tubería  Ø6" PVC SDR-21,  </t>
  </si>
  <si>
    <t xml:space="preserve">Tubería  Ø3" PVC SDR-21, </t>
  </si>
  <si>
    <t xml:space="preserve">Codo Ø6" x 90º  PVC SCH-40 </t>
  </si>
  <si>
    <t xml:space="preserve">Tee Ø6" x Ø6" PVC SCH-40 </t>
  </si>
  <si>
    <t xml:space="preserve">Tee Ø6" x Ø3" PVC SCH-40 </t>
  </si>
  <si>
    <t xml:space="preserve">Tee Ø3" x Ø3" PVC SCH-40 </t>
  </si>
  <si>
    <t>Junta Mecánica tipo Dresser Ø6" 150 PSI</t>
  </si>
  <si>
    <t>Junta Tapón Ø6" Acero SCH-40</t>
  </si>
  <si>
    <t>Cemento solvente para PVC ( de calidad superior )</t>
  </si>
  <si>
    <t>kg</t>
  </si>
  <si>
    <t xml:space="preserve">Bridas de Ø6" </t>
  </si>
  <si>
    <t>Anclaje colgante para tubería de acero, ( ver detalle en planos )</t>
  </si>
  <si>
    <t>Apoyo soporte ( 0.30 x 0.20 x 0.175 ) de tubería Ø6" Acero Distribución de Aire en Hormigón ( ver detalle en planos )</t>
  </si>
  <si>
    <t>4.1.1</t>
  </si>
  <si>
    <t>4.1.3</t>
  </si>
  <si>
    <t>4.3.2</t>
  </si>
  <si>
    <t>4.4.2</t>
  </si>
  <si>
    <t>4.4.3</t>
  </si>
  <si>
    <t xml:space="preserve">Acrílica azul turquesa en vigas y columnas </t>
  </si>
  <si>
    <t>Zabaleta en techo</t>
  </si>
  <si>
    <t>Revestido Fibra de Vidrio Tina</t>
  </si>
  <si>
    <t xml:space="preserve">Banqueta de pino </t>
  </si>
  <si>
    <t xml:space="preserve">Lavamanos sencillo </t>
  </si>
  <si>
    <t xml:space="preserve">Inodoro sencillo </t>
  </si>
  <si>
    <t>SUB-TOTAL IV</t>
  </si>
  <si>
    <t>SUB-TOTAL VI</t>
  </si>
  <si>
    <t>SUB-TOTAL VII</t>
  </si>
  <si>
    <t>Zabaleta en fondo</t>
  </si>
  <si>
    <t>Libra</t>
  </si>
  <si>
    <t>Tuberías y piezas</t>
  </si>
  <si>
    <t>Alambre AAAC No. 1/0</t>
  </si>
  <si>
    <t xml:space="preserve">Postes H.A.V, 30´, 300 DAM </t>
  </si>
  <si>
    <t>Registro metalico (6.0" * 6.0" * 4.0"), nema 1R</t>
  </si>
  <si>
    <t>3.1.1</t>
  </si>
  <si>
    <t>3.1.2</t>
  </si>
  <si>
    <t>3.5.1</t>
  </si>
  <si>
    <t>3.5.2</t>
  </si>
  <si>
    <t>3.5.3</t>
  </si>
  <si>
    <t>3.5.4</t>
  </si>
  <si>
    <t>3.6.1</t>
  </si>
  <si>
    <t>3.6.2</t>
  </si>
  <si>
    <t>3.6.3</t>
  </si>
  <si>
    <t>3.6.4</t>
  </si>
  <si>
    <t xml:space="preserve">Excavación material compacto a mano (incluye Depuradora y tuberías) </t>
  </si>
  <si>
    <t xml:space="preserve">Antepecho </t>
  </si>
  <si>
    <r>
      <rPr>
        <b/>
        <sz val="10"/>
        <rFont val="Arial"/>
        <family val="2"/>
      </rPr>
      <t>POZO FILTRANTE</t>
    </r>
    <r>
      <rPr>
        <sz val="10"/>
        <rFont val="Arial"/>
        <family val="2"/>
      </rPr>
      <t xml:space="preserve"> Ø12" (según detalle)</t>
    </r>
  </si>
  <si>
    <t>SISTEMA DE APLICACIÓN DE AIRE PARA RETROLAVADO (SUMINISTRO Y COLOCACIÓN) (VER PLANO DE DETALLES)</t>
  </si>
  <si>
    <t xml:space="preserve">Ascensor montacarga , hidráulico 240V AC  para manejo de insumos capacidad de carga 1 tonelada </t>
  </si>
  <si>
    <t>Balanza de semiprecisión de 2610 gr</t>
  </si>
  <si>
    <t>Barra para cortina</t>
  </si>
  <si>
    <t xml:space="preserve"> ITBIS ( Ley 07-2007)</t>
  </si>
  <si>
    <t>SUB-TOTAL III</t>
  </si>
  <si>
    <t>TOTAL GASTOS INDIRECTOS</t>
  </si>
  <si>
    <t>Pintura acrílica ( muros exteriores de la Planta )</t>
  </si>
  <si>
    <t>DESMONTE DE:</t>
  </si>
  <si>
    <t>SUMINISTRO Y COLOCACIÓN DE:</t>
  </si>
  <si>
    <t xml:space="preserve">Replanteo </t>
  </si>
  <si>
    <t>Ducha</t>
  </si>
  <si>
    <t>Lavamanos sencillos</t>
  </si>
  <si>
    <t>Inodoro completo</t>
  </si>
  <si>
    <t xml:space="preserve">Fregadero dos boca incluye llave </t>
  </si>
  <si>
    <r>
      <rPr>
        <b/>
        <sz val="10"/>
        <rFont val="Arial"/>
        <family val="2"/>
      </rPr>
      <t>LIMPIEZA CONTINUA Y  FINAL</t>
    </r>
    <r>
      <rPr>
        <sz val="10"/>
        <rFont val="Arial"/>
        <family val="2"/>
      </rPr>
      <t xml:space="preserve"> (Incluye obreros, camión y herramientas menores) </t>
    </r>
  </si>
  <si>
    <t>MUROS DE BLOQUES</t>
  </si>
  <si>
    <t>Fino de Fondo pulido</t>
  </si>
  <si>
    <t>Filtro de Cloro</t>
  </si>
  <si>
    <t>Toberas en Polipropileno inyectado p/lavado, con ranuras 0.50 mm en cabezal y diámetro de 1"</t>
  </si>
  <si>
    <t>4.1.2</t>
  </si>
  <si>
    <t>Tramitación de planos eléctricos</t>
  </si>
  <si>
    <t>MONTACARGA:</t>
  </si>
  <si>
    <t>3.5.5</t>
  </si>
  <si>
    <t>CANTIDAD</t>
  </si>
  <si>
    <t>VALOR RD$</t>
  </si>
  <si>
    <t>CODIA</t>
  </si>
  <si>
    <t>SUB-TOTAL A</t>
  </si>
  <si>
    <t>SUB-TOTAL B</t>
  </si>
  <si>
    <t>%</t>
  </si>
  <si>
    <t>Logo y letrero de INAPA</t>
  </si>
  <si>
    <t>PUERTAS Y VENTANAS</t>
  </si>
  <si>
    <t xml:space="preserve">Puerta en Polimetal (incluye llavín e instalación)  </t>
  </si>
  <si>
    <t>Gabinete de Piso en pino (con gavetas, corredera telescópica incluye: bisagra, instalado y pintado)</t>
  </si>
  <si>
    <t>EQUIPOS DE LABORATORIO</t>
  </si>
  <si>
    <t>Lavamanos completo</t>
  </si>
  <si>
    <t>Inodoro blanco (con tapa)</t>
  </si>
  <si>
    <t>Desagüe de piso</t>
  </si>
  <si>
    <t>Salida interruptores sencillo</t>
  </si>
  <si>
    <t>Fino techo</t>
  </si>
  <si>
    <t>ML</t>
  </si>
  <si>
    <t>SUMINISTRO E INSTALACIÓN SANITARIA</t>
  </si>
  <si>
    <t>Desagüe de techo en Ø3" PVC</t>
  </si>
  <si>
    <t>Mano de obra instalación</t>
  </si>
  <si>
    <t>5.1.1</t>
  </si>
  <si>
    <t>5.1.2</t>
  </si>
  <si>
    <t>5.1.3</t>
  </si>
  <si>
    <t>M2</t>
  </si>
  <si>
    <t>m²</t>
  </si>
  <si>
    <t>Gls</t>
  </si>
  <si>
    <t>E</t>
  </si>
  <si>
    <t>SUB-TOTAL E</t>
  </si>
  <si>
    <t>F</t>
  </si>
  <si>
    <t xml:space="preserve">Corte capa asfaltica e=2" (Ambos Lados) </t>
  </si>
  <si>
    <t>Remoción carpeta asfaltica c/equipo e=2"</t>
  </si>
  <si>
    <t>Bote material (con camión d= 5 km, incluye carguio y esparcimiento en botadero)</t>
  </si>
  <si>
    <t>Excavación material compacto con equipo</t>
  </si>
  <si>
    <t>Suministro de material de relleno dist. Aproximada 20 km (sujeto aprobación de supervisión)</t>
  </si>
  <si>
    <t>Relleno compactado con compactador mecánico en capas de 0.20m</t>
  </si>
  <si>
    <t>Bote de material con camón (d= 5 km) incluye esparcimiento en botadero</t>
  </si>
  <si>
    <t>SUMINISTRO DE TUBERÍAS:</t>
  </si>
  <si>
    <t xml:space="preserve"> COLOCACIÓN  DE TUBERÍAS:</t>
  </si>
  <si>
    <t>REPOSICION DE CARPETA ASFÁLTICA</t>
  </si>
  <si>
    <t xml:space="preserve">Imprimación sencilla </t>
  </si>
  <si>
    <t>Suministro y colocación de asfalto caliente, espesor=2" (Incluye Riego de Adherencia)</t>
  </si>
  <si>
    <t>M³/KM</t>
  </si>
  <si>
    <r>
      <rPr>
        <b/>
        <sz val="10"/>
        <color theme="1"/>
        <rFont val="Arial"/>
        <family val="2"/>
      </rPr>
      <t>SEÑALIZACIÓN, CONTROL Y MANEJO DEL TRÁNSITO I</t>
    </r>
    <r>
      <rPr>
        <sz val="10"/>
        <color theme="1"/>
        <rFont val="Arial"/>
        <family val="2"/>
      </rPr>
      <t>ncluye: letreros con base, conos refractarios, cinta de peligro,  malla de seguridad naranja, tanques de 55 gl pintados amarillo tráfico con cinta lumínica, pasarelas de madera y hombres con banderolas, chalecos y cascos de seguridad).</t>
    </r>
  </si>
  <si>
    <t>M3E</t>
  </si>
  <si>
    <t>M3N</t>
  </si>
  <si>
    <t>Prueba de Funcionamiento Plantas Potabilizadoras</t>
  </si>
  <si>
    <t>Reparación de Servicios existentes</t>
  </si>
  <si>
    <t>SUMINISTRO Y COLOCACIÓN DE PIEZAS ESPECIALES</t>
  </si>
  <si>
    <t xml:space="preserve">Completivo transporte Material Filtrante distancia aproximada 115 KM </t>
  </si>
  <si>
    <t>H</t>
  </si>
  <si>
    <t>Pañete interior pulido</t>
  </si>
  <si>
    <t>Fino de fondo pulido</t>
  </si>
  <si>
    <t>Movimiento de tierra</t>
  </si>
  <si>
    <r>
      <rPr>
        <b/>
        <sz val="10"/>
        <rFont val="Arial"/>
        <family val="2"/>
      </rPr>
      <t>Señalización, Control y Manejo de Tránsito</t>
    </r>
    <r>
      <rPr>
        <sz val="10"/>
        <rFont val="Arial"/>
        <family val="2"/>
      </rPr>
      <t xml:space="preserve"> (incluye uso de letreros con base en angulares, uso de conos refractarios, cinta de peligro, malla de seguridad naranja, tanque de 55 gl pintado amarillo tráfico con cinta lumínica, pasarela de madera   y hombres con banderolas, chalecos y seguridad)</t>
    </r>
  </si>
  <si>
    <r>
      <rPr>
        <b/>
        <sz val="10"/>
        <rFont val="Arial"/>
        <family val="2"/>
      </rPr>
      <t xml:space="preserve">Limpieza Continua y Final </t>
    </r>
    <r>
      <rPr>
        <sz val="10"/>
        <rFont val="Arial"/>
        <family val="2"/>
      </rPr>
      <t xml:space="preserve">(Incluye obreros, camión y herramientas menores) </t>
    </r>
  </si>
  <si>
    <t>Limpieza y desbroce de área</t>
  </si>
  <si>
    <t>Pintura acrílica Azul turquesa (inc. Base Blanca )</t>
  </si>
  <si>
    <t>SUSTITUCIÓN DE VÁLVULAS DE COMPUERTA</t>
  </si>
  <si>
    <t>Embellecimiento con Gravilla</t>
  </si>
  <si>
    <t>SAND BLASTING</t>
  </si>
  <si>
    <t>Sand Blasting Interior</t>
  </si>
  <si>
    <t>Sand Blasting Exteior ( incl techo)</t>
  </si>
  <si>
    <t xml:space="preserve">Exterior anticorrisa epóxica </t>
  </si>
  <si>
    <t>SUB-TOTAL F</t>
  </si>
  <si>
    <t>G</t>
  </si>
  <si>
    <t>ELECTRIFICACIÓN SECUNDARIA</t>
  </si>
  <si>
    <t>Hoyo para postes</t>
  </si>
  <si>
    <t>Instalación de postes</t>
  </si>
  <si>
    <t xml:space="preserve">REHABILITACIÓN DIQUE VERTEDOR CON TOMA LATERAL Y DESARENADOR </t>
  </si>
  <si>
    <t>LÍNEA DE ADUCCIÓN Ø24" HD C-25</t>
  </si>
  <si>
    <t>REHABILITACIÓN PLATA DE TRATAMIENTO DE FILTRACIÓN RÁPIDA DE 70 LPS</t>
  </si>
  <si>
    <t>CONSTRUCCIÓN PLANTA POTABILIZADORA DE FILTRACIÓN RÁPIDA DE 150 PLS</t>
  </si>
  <si>
    <t xml:space="preserve">PLANTA </t>
  </si>
  <si>
    <t xml:space="preserve">Replanteo y control topográfico en general </t>
  </si>
  <si>
    <t>2.1.1</t>
  </si>
  <si>
    <t>Excavaciones para fundación</t>
  </si>
  <si>
    <t>2.1.2</t>
  </si>
  <si>
    <t xml:space="preserve">Relleno de reposición </t>
  </si>
  <si>
    <t>2.1.3</t>
  </si>
  <si>
    <t>Bote de escombros con camión (dist. 5km) (incluye carguío y  esparcimiento en botadero)</t>
  </si>
  <si>
    <t>CÁMARA DE RECIBO Y PARTICIÓN</t>
  </si>
  <si>
    <t xml:space="preserve">Suministro y colocación de banda de gomas hidrofílica extensible p/construcción, impermeable 5 mm x20 mm </t>
  </si>
  <si>
    <t>Impermeabilizante</t>
  </si>
  <si>
    <t>Gl</t>
  </si>
  <si>
    <t>INSTALACIONES</t>
  </si>
  <si>
    <t>Codo de 20"x90º acero, SCH-20 c/protección anticorrosiva</t>
  </si>
  <si>
    <t>Tubería de Ø20" acero sin costura SCH-20, c/protección anticorosiva</t>
  </si>
  <si>
    <t>4.1.4</t>
  </si>
  <si>
    <t xml:space="preserve">Losa de Fondo 0.25 m - 1.78 qq/m3 </t>
  </si>
  <si>
    <t xml:space="preserve">Muros 0.20 m - 2.99 qq/m3 </t>
  </si>
  <si>
    <t>Muros 0.25 m - 2.92 qq/m3  soporte de canal</t>
  </si>
  <si>
    <t xml:space="preserve">Muros 0.30 m - 1.99 qq/m3 </t>
  </si>
  <si>
    <t>Zapata de muro  0.35x0.85 - 3.03 qq/m3</t>
  </si>
  <si>
    <t>Relleno de hormigón 180 kg/cm2  en fondo</t>
  </si>
  <si>
    <t>Relleno de hormigón 180 kg/cm2 p/salto hidráulico (inc ,encofrado)</t>
  </si>
  <si>
    <t>Hormigón de limpiezas f'c=100 kg/cm2, e=5.00 cm, en zapata de muro</t>
  </si>
  <si>
    <t>5.6.1</t>
  </si>
  <si>
    <t>5.6.2</t>
  </si>
  <si>
    <t>FLOCULADORES</t>
  </si>
  <si>
    <t xml:space="preserve">Losa de Fondo 0.35 m - 1.89 qq/m3 </t>
  </si>
  <si>
    <t xml:space="preserve">Muros 0.25 m - 2.71 qq/m3 </t>
  </si>
  <si>
    <t xml:space="preserve">Muros 0.30 m - 2.23 qq/m3 </t>
  </si>
  <si>
    <t>Compuerta tipo Mural, marcos de más de 2" en tolas de 1/4", materiales standard, fabricación acero inoxidable AISI 316/304 espesor tola ¼". Vástago en HG 1½" (entrada ) (dimensiones 0.90m x 0.60m)</t>
  </si>
  <si>
    <t>Compuertas tipo Mural, marcos de más de 2" en tolas de 1/4", materiales standard, fabricación acero inoxidable AISI 316/304 espesor tola ¼". Vástago en HG 1½" (salida) (dimensiones 1.25m x 0.50m)</t>
  </si>
  <si>
    <t>Placas de material polipropileno, espesor 0.0254 m (1"). Colocación con perfiles de polipropileno de 1"x 2" con tornillos HILTI inoxidables separados a 0,50 m centro a centro. Altura según planos de diseño</t>
  </si>
  <si>
    <t>REGISTROS DESAGÜE FLOCULADOR (INCL. SUMINISTRO Y COLOCACIÓN ):</t>
  </si>
  <si>
    <t>Válvula  Compuerta de Ø12" con vástago fijo, cuadrante, cuerpo y tapa en Hierro Fundido revestido de Epoxi para Desagüe en Floculador  con tuercas de maniobra en latón, cuerpo en Hierro Fundido (ASTM A126), especificaciones AWWA E504, fabricación americana o israelí</t>
  </si>
  <si>
    <t>ud</t>
  </si>
  <si>
    <t xml:space="preserve">Tubería 8" Acero SCH-30 c/protección anticorrosiva </t>
  </si>
  <si>
    <t xml:space="preserve">Niple 8"x12" Acero SCH-40 c/protección anticorrosiva </t>
  </si>
  <si>
    <t xml:space="preserve">Codo 8'' x 45° Acero SCH-30   c/protección anticorrosiva </t>
  </si>
  <si>
    <t xml:space="preserve">Junta Mecánica Tipo Dresser Ø8" </t>
  </si>
  <si>
    <t>Registro para Válvula de Ø8" (según diseño)</t>
  </si>
  <si>
    <t>SEDIMENTADORES</t>
  </si>
  <si>
    <t>10.1.1</t>
  </si>
  <si>
    <t xml:space="preserve">Losa de Fondo 0.35 m - 1.97 qq/m3 </t>
  </si>
  <si>
    <t>10.1.2</t>
  </si>
  <si>
    <t>Losa de Fondo 0.25 m - 1.72 qq/m3 ( canal de distribución interna )</t>
  </si>
  <si>
    <t>10.1.3</t>
  </si>
  <si>
    <t xml:space="preserve">Losa inclinada 0.15 m - 2.97 qq/m3  </t>
  </si>
  <si>
    <t>10.1.4</t>
  </si>
  <si>
    <t xml:space="preserve">Muros 0.15 m - 4.33 qq/m3 </t>
  </si>
  <si>
    <t>10.1.5</t>
  </si>
  <si>
    <t xml:space="preserve">Muros 0.20 m - 3.64 qq/m3 </t>
  </si>
  <si>
    <t>10.1.6</t>
  </si>
  <si>
    <t xml:space="preserve">Muros 0.25 m - 3.75 qq/m3 </t>
  </si>
  <si>
    <t>10.1.7</t>
  </si>
  <si>
    <t xml:space="preserve">Muros 0.30 m - 2.49 qq/m3 </t>
  </si>
  <si>
    <t>10.5.1</t>
  </si>
  <si>
    <t>10.5.2</t>
  </si>
  <si>
    <t>10.6.1</t>
  </si>
  <si>
    <t>Compuerta  tipo Channel (0.85 m x 0.80) m, marcos de más de 2" en tolas de 1/4" reforzadas materiales standard fabricación Acero Inoxidable 316/304 espesor tola ¼". vástago en HG 1½") (entrada)</t>
  </si>
  <si>
    <t xml:space="preserve">HORMIGON CICLÓPEO </t>
  </si>
  <si>
    <t>10.7.1</t>
  </si>
  <si>
    <t>Hormigón ciclópeo en tolvas  de los Sedimentadores</t>
  </si>
  <si>
    <t>INSTALACIONES EN FONDO P/RECOLECTOR DE LODOS</t>
  </si>
  <si>
    <t>10.8.1</t>
  </si>
  <si>
    <t>Suministro y colocación tubería  ø12" acero (SCH-40 sin costura c/ protección anticorrosiva)</t>
  </si>
  <si>
    <t>10.8.2</t>
  </si>
  <si>
    <t xml:space="preserve">Niple 4" x 36" acero SCH-40 c/protección anticorrosiva  </t>
  </si>
  <si>
    <t>10.8.3</t>
  </si>
  <si>
    <t>Válvulas Mariposa  de engranaje Ø16",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Lodos</t>
  </si>
  <si>
    <t>10.8.4</t>
  </si>
  <si>
    <t>Niple de 8"x4" Soldado en tubería de 12" para tolvas</t>
  </si>
  <si>
    <t>10.8.5</t>
  </si>
  <si>
    <t>Tee 12" x 8" acero sin costura con recubrimiento anticorrosivo</t>
  </si>
  <si>
    <t>10.8.6</t>
  </si>
  <si>
    <t>Junta tapón 12" acero con recubrimiento anticorrosivo</t>
  </si>
  <si>
    <t>10.8.7</t>
  </si>
  <si>
    <t>Tubería colectora 8" PVC L=2.57, c/orificio de Ø¾" @ 0.20m</t>
  </si>
  <si>
    <t>10.8.8</t>
  </si>
  <si>
    <t xml:space="preserve">Nilple de 6"x24" acero SCH-80 c/protección anitcorrosiva </t>
  </si>
  <si>
    <t>10.8.9</t>
  </si>
  <si>
    <t xml:space="preserve">Tapón Ø6" PVC </t>
  </si>
  <si>
    <t>10.8.10</t>
  </si>
  <si>
    <t>Paneles Lamelares dimensiones PVC 8' x 3' x 1', espesor lámina 1 mm y tubo hexagonal 5-10 mm. Colocación con angulares de tola acero inoxidable de 2"x6"x⅜" para soporte módulos  con tornillos HILTI separados a 0,50 m  de centro a centro cumplimiento normas NSF-361.</t>
  </si>
  <si>
    <t>11.1.1</t>
  </si>
  <si>
    <t xml:space="preserve">Losa de Fondo 0.35 m - 1.92 qq/m3 </t>
  </si>
  <si>
    <t>11.1.2</t>
  </si>
  <si>
    <t>11.1.3</t>
  </si>
  <si>
    <t xml:space="preserve">Muros 0.30 m - 2.50 qq/m3 </t>
  </si>
  <si>
    <t>11.5.1</t>
  </si>
  <si>
    <t>Compuerta  tipo Channel (0.50 m x 0.50) m, marcos de más de 2" en tolas de 1/4" reforzadas materiales standard fabricación Acero Inoxidable 316/304 espesor tola ¼". vástago en HG 1½") (entrada)</t>
  </si>
  <si>
    <t>11.5.2</t>
  </si>
  <si>
    <t>Válvula Mariposa de engranaje,  diámetro Ø8",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en Filtros,</t>
  </si>
  <si>
    <t>11.5.3</t>
  </si>
  <si>
    <t>Válvula Mariposa de engranaje, diámetro Ø16",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del Canal de Interconexión,</t>
  </si>
  <si>
    <t>11.5.4</t>
  </si>
  <si>
    <t>Válvula Mariposa de engranaje, diámetro Ø16",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Retrolavado,</t>
  </si>
  <si>
    <t>11.5.5</t>
  </si>
  <si>
    <t>Compuerta sumergible dimensiones 0.60m x 0.60m, marcos de más de 2" en Tolas de 1/4" reforzadas materiales standard fabricación Acero Inoxidable AISI 316/304 espesor tola ¼". vástago en HG 1½"  (huecos de Ø16") Salida Agua Filtrada</t>
  </si>
  <si>
    <t>11.5.6</t>
  </si>
  <si>
    <t>Toberas  en polipropileno inyectado p/lavado, con ranuras 0.30mm en cabezal y diámetro de 1"</t>
  </si>
  <si>
    <t>11.5.7</t>
  </si>
  <si>
    <t>Losas Prefabricadas de H.A.( 0.75x1.50 ) m - 3.19 qq/m3, f'c=240 kg/cm2, c/orificios</t>
  </si>
  <si>
    <t>VERTEDOR DE SALIDA DEL FILTRO</t>
  </si>
  <si>
    <t>11.6.1</t>
  </si>
  <si>
    <t>Compuerta   tipo Channel (1.00x 0.40 )m  en el vertedor de Salida de los Filtros, marcos de más de 3" en tolas de 1/4 (materiales en Acero Inoxidable según  AISI 304 altura de operación 2.20 m)</t>
  </si>
  <si>
    <t>11.6.2</t>
  </si>
  <si>
    <t>Tapa metálica material aluminio galvanizado (0.90x0.90 m), angulares 1"x1"x3/8", ocho (8) pernos de fijación (tamaño acorde a plano)</t>
  </si>
  <si>
    <t>11.7.1</t>
  </si>
  <si>
    <t>Arena t10=0.47-0.65 mm, cu=1.50-1.70 ts=1.41 mm, ti=0,425 mm γ= 2,600 kg/m3 ce=0.80, espesor lecho=0.80 m</t>
  </si>
  <si>
    <t>11.7.2</t>
  </si>
  <si>
    <t>Capa torpedo</t>
  </si>
  <si>
    <t>11.7.3</t>
  </si>
  <si>
    <t xml:space="preserve">Envasado </t>
  </si>
  <si>
    <t>11.7.4</t>
  </si>
  <si>
    <t xml:space="preserve">Colocación </t>
  </si>
  <si>
    <t>11.8.1</t>
  </si>
  <si>
    <t>Tubería Ø8" Acero SCH-40 C/protección anticorrosiva</t>
  </si>
  <si>
    <t>11.8.2</t>
  </si>
  <si>
    <t>Tubería Ø6" PVC-SDR-26 C/junta de goma</t>
  </si>
  <si>
    <t>11.8.3</t>
  </si>
  <si>
    <t>Tubería Ø6" PVC-SDR-21 C/junta de goma</t>
  </si>
  <si>
    <t>11.8.4</t>
  </si>
  <si>
    <t>Tubería Ø3" PVC-SDR-21 C/junta de goma (Distribuidor de Aire)</t>
  </si>
  <si>
    <t>11.8.5</t>
  </si>
  <si>
    <t>Codo  6" x 90º Acero SCH-40</t>
  </si>
  <si>
    <t>11.8.6</t>
  </si>
  <si>
    <t>Codo  6" x 90º PVC</t>
  </si>
  <si>
    <t>11.8.7</t>
  </si>
  <si>
    <t>Tee  6" x 6" PVC</t>
  </si>
  <si>
    <t>11.8.8</t>
  </si>
  <si>
    <t>Tee  6" x 3" PVC</t>
  </si>
  <si>
    <t>11.8.9</t>
  </si>
  <si>
    <t>Tee  3" x 3" PVC</t>
  </si>
  <si>
    <t>11.8.10</t>
  </si>
  <si>
    <t>Niple  6'' x 12" acero sch-40 s/costura con recubrimiento anticorrosivo</t>
  </si>
  <si>
    <t>11.8.11</t>
  </si>
  <si>
    <t>Junta mecánica tipo Dresser Ø6" 150 PSI</t>
  </si>
  <si>
    <t>11.8.12</t>
  </si>
  <si>
    <t xml:space="preserve">Brida Ø8" </t>
  </si>
  <si>
    <t>11.8.13</t>
  </si>
  <si>
    <t xml:space="preserve">Abrazadera HG Ø6'' para Tubería de Ø6" </t>
  </si>
  <si>
    <t>11.8.14</t>
  </si>
  <si>
    <t>Anclajes para Tubería de Ø4" HS</t>
  </si>
  <si>
    <t>11.8.15</t>
  </si>
  <si>
    <t>Anclaje colgante para Tubería de Ø8" acero cada 4 m (Según detalle de plano)</t>
  </si>
  <si>
    <t>11.8.16</t>
  </si>
  <si>
    <t>INSTALACIONES EN REGISTROS:</t>
  </si>
  <si>
    <t>Tapa  1.00 m x 1.00 m  Aluminio</t>
  </si>
  <si>
    <t xml:space="preserve">Tubería 12" Acero SCH-30 sin costura </t>
  </si>
  <si>
    <t>Movimiento de tierra p/Tubería</t>
  </si>
  <si>
    <t>PASARELA PLANTA</t>
  </si>
  <si>
    <t>Barandas en material hierro galvanizado, ø1½" en todas las tuberías, tanto verticales como horizontales altura 1.00 m (2 tuberías horizontales separadas a 0.50m centro a centro) tuberías verticales separadas a 1.0 m fijadas con placas acero esp. ⅜" 11cm x 11cm con 4 pernos ø½"</t>
  </si>
  <si>
    <t>Tapa metálica material aluminio (0.70x0.70) m</t>
  </si>
  <si>
    <t>Rejilla de Hierro Galcanizado (1.00 x 1.00)m</t>
  </si>
  <si>
    <t>De 16" Desagüe Sedimentador</t>
  </si>
  <si>
    <t>De 8"  Entrada Filtro</t>
  </si>
  <si>
    <t>De 8" Desagüe Filtros</t>
  </si>
  <si>
    <t>De 16" Desagüe Retrolavado</t>
  </si>
  <si>
    <t>Letrero y logo de INAPA</t>
  </si>
  <si>
    <t xml:space="preserve">Excavación  material a mano </t>
  </si>
  <si>
    <t>Relleno de reposión compactado  a mano</t>
  </si>
  <si>
    <t>Bote de material con camión,  dist.=5.0km (incluye esparcimiento en botadero)</t>
  </si>
  <si>
    <t>Zapata de Muro  0.68 QQ/M3</t>
  </si>
  <si>
    <t xml:space="preserve">Zapata de Escalera-1.10 qq/m3 </t>
  </si>
  <si>
    <t xml:space="preserve">Zapata de Columna Z2- e= 0.40  (1.60 X 1.60)m, - 1.81 QQ/M3 </t>
  </si>
  <si>
    <t xml:space="preserve">Zapata de Columna Z1 - e= 0.35  (1.10 X 1.10)m, - 2.36 QQ/M3 </t>
  </si>
  <si>
    <t>Columna C1-C2 (0.35 x 0.35) - 4.15 QQ/M3</t>
  </si>
  <si>
    <t>Viga BNP (0.20 x 0.20) - 3.12 QQ/M3</t>
  </si>
  <si>
    <t>Viga V1 (0.25 x 0.35) - 5.10 QQ/M3</t>
  </si>
  <si>
    <t>Viga V2 (0.25 x 0.25) -4.81 QQ/M3</t>
  </si>
  <si>
    <t>Viga  de Amarre (0.20 x 0.40) -2.65 QQ/M3</t>
  </si>
  <si>
    <t>Viga  VT1 (0.25 x 0.28) -4.57 QQ/M3</t>
  </si>
  <si>
    <t>Dintel (0.20 x 0.25) -4.26 QQ/M3</t>
  </si>
  <si>
    <t>Losa de Fondo en Tina e=0.20 - 1.56 QQ/M3</t>
  </si>
  <si>
    <t>Pasarela Tina e=0.20  - 1.56 QQ/M3</t>
  </si>
  <si>
    <t>Muros de 0.20 - 3.63 QQ/M3</t>
  </si>
  <si>
    <t>Losa de Entrepiso  e=0.15  - 1.37 QQ/M3</t>
  </si>
  <si>
    <t>Losa de Techo  e=0.12 - 1.37 QQ/M3</t>
  </si>
  <si>
    <t>Losa de Techo Escalera  e=0.12 - 1.71 QQ/M3</t>
  </si>
  <si>
    <t>Losa de Piso   e=0.10 - con Malla electrosoldada</t>
  </si>
  <si>
    <t>Rampa de Escalera (incluye descanso) 0.15 - 4.78 qq/m3</t>
  </si>
  <si>
    <t>Escalones H.S.</t>
  </si>
  <si>
    <t>Block 8" BNP, ø3/8"@0.60m</t>
  </si>
  <si>
    <t>Block 6"  BNP, ø3/8"@0.60m</t>
  </si>
  <si>
    <t>Block 8"  SNP, ø3/8"@0.60m</t>
  </si>
  <si>
    <t>Block 6"  SNP, ø3/8"@0.60m</t>
  </si>
  <si>
    <t>Pañete en techo</t>
  </si>
  <si>
    <t>Fino de fondo en tina</t>
  </si>
  <si>
    <t>Pañete interior pulido en tina</t>
  </si>
  <si>
    <t>Fino en losa alrededor de la tina</t>
  </si>
  <si>
    <t>Revestido fibra de vidrio tina</t>
  </si>
  <si>
    <t>Piso de Granito</t>
  </si>
  <si>
    <t>Cerámica en baños</t>
  </si>
  <si>
    <t>Zócalos</t>
  </si>
  <si>
    <t>Pintura Acrilíca (incluye Base Blanca)</t>
  </si>
  <si>
    <t xml:space="preserve">Puerta Doble de 1.68m x 2.10m,  en tola de 1/4"( incluye instalación) </t>
  </si>
  <si>
    <t>Ventana Salomónicas de aluminio con palanca</t>
  </si>
  <si>
    <t>P</t>
  </si>
  <si>
    <t>Gabinete de Pared  (incluye: bisagra, instalado y pintado)</t>
  </si>
  <si>
    <t xml:space="preserve">Meseta de marmolite </t>
  </si>
  <si>
    <t>Baranda en escalera interior (según detalle)</t>
  </si>
  <si>
    <t>Tarima de madera para sacos de sulfato  (1.50x1.85)m</t>
  </si>
  <si>
    <t>Suministro e instalación Bombas Dosificadoras de Sulfato  tipo Diafragma, con rango de aplicación 200-500 LT/H, carcasa en fibra reforzada con Polipropileno, cuerpo Bomba en PVDF diafragma en PTFE, potencia motor 1 HP, juntas de FPM/FKM</t>
  </si>
  <si>
    <t>Perfil acero 2" x 6" x 3/8" (incluye colocación)</t>
  </si>
  <si>
    <t>Tubería y piezas para conducción solución de sulfato de aluminio ø1 1/2" SCH-40</t>
  </si>
  <si>
    <t>Desagüe en PVC para  Tina de Sulfato</t>
  </si>
  <si>
    <t>INSTALACIONES SANITARIAS</t>
  </si>
  <si>
    <t>Fregadero doble acero inoxidable</t>
  </si>
  <si>
    <t>Desagüe de techo en tubería Ø3" PVC SDR-26</t>
  </si>
  <si>
    <t>Mano de obra plomero</t>
  </si>
  <si>
    <t>Salidas luces cenitales en PVC</t>
  </si>
  <si>
    <t>Salida toma corriente doble 120V, PVC</t>
  </si>
  <si>
    <t>Salida interruptor  sencillo</t>
  </si>
  <si>
    <t xml:space="preserve">Equipo de prueba de jarras </t>
  </si>
  <si>
    <t>Jarra plástica de 2 litros</t>
  </si>
  <si>
    <t>Matraz aforado de 100 m vidrio</t>
  </si>
  <si>
    <t>Colorímetro de cloro digital</t>
  </si>
  <si>
    <t>ESCALERA DE ASCESO A TINA</t>
  </si>
  <si>
    <t>Rampa -4.06 QQ/M3</t>
  </si>
  <si>
    <t>Escalones en H.S. (inc. frotado)</t>
  </si>
  <si>
    <t>Barandas H.G.</t>
  </si>
  <si>
    <t>Logo y letrero INAPA</t>
  </si>
  <si>
    <t>Excavación en material no clasificado a mano</t>
  </si>
  <si>
    <t>Relleno compactado a mano con material producto de excavación</t>
  </si>
  <si>
    <t>HORMIGÓN ARMADO F´C=210 KG/CM² EN:</t>
  </si>
  <si>
    <t>Zapata de Muro (0.60 m x 0.30 m) - 0.53 qq/m³</t>
  </si>
  <si>
    <t>Zapata de Columnas (1.20 m x 1.20 m) - 1.99 qq/m³</t>
  </si>
  <si>
    <t>Columna C1 (0.35 m x 0.35 m) (10 ud) - 4.28 qq/m³</t>
  </si>
  <si>
    <t>Viga de Amarre B.N.P. (0.20 m x 0.20 m ) - 4.68 qq/m³</t>
  </si>
  <si>
    <t>Viga V1 (0.25 m x 0.40 m) - 2.57 qq/m³</t>
  </si>
  <si>
    <t>Viga V2 (0.20 m x 0.40 m) - 2.20 qq/m³</t>
  </si>
  <si>
    <t>Dintel (0.20 m x 0.25 m) -3.79 qq/m³</t>
  </si>
  <si>
    <t>Losa de Fondo e= 0.10 m c/Malla Electrosoldada D2.3xD2.3x20x20</t>
  </si>
  <si>
    <t>Losa de Techo e= 0.15 m - 1.21 qq/m³</t>
  </si>
  <si>
    <t>Muro de bloques 6" B.N.P</t>
  </si>
  <si>
    <t>Muro de bloques 6" S.N.P</t>
  </si>
  <si>
    <t>Pañete en techo (Incluye vuelo)</t>
  </si>
  <si>
    <t>Fino de techo</t>
  </si>
  <si>
    <t>Pintura acrílica (Incluye base blanca)</t>
  </si>
  <si>
    <t>Acera perimetral 0.80 M</t>
  </si>
  <si>
    <t>Desagüe de techo Ø3" PVC</t>
  </si>
  <si>
    <t>Ventanas de Celosias de Aluminio con palanca</t>
  </si>
  <si>
    <t>Viga W 12 x 26 H.N. L=40'</t>
  </si>
  <si>
    <t>Angular 8" x 6" x 1/2" H.N.</t>
  </si>
  <si>
    <t>Pernos expansivo 1/2" x 4" (incluye tuerca y arandela)</t>
  </si>
  <si>
    <t>Tornillo (A325 ) 3/4" x 2" (incluye tuerca)</t>
  </si>
  <si>
    <t>Troley mecánico p/diferencial de 3 Ton</t>
  </si>
  <si>
    <t>INSTALCIÓN ELÉCTRICA</t>
  </si>
  <si>
    <t>Salida de Cenitales</t>
  </si>
  <si>
    <t>Salida de Interruptor Doble</t>
  </si>
  <si>
    <t>Salida de Interruptor Sencillo</t>
  </si>
  <si>
    <t>Salida Tomacorriente 120 V doble</t>
  </si>
  <si>
    <t>SISTEMA DE CLORACIÓN</t>
  </si>
  <si>
    <t>Dosificador de Cloro,aplicación por solución con rango de 0-300 Lbs/día (incluye cabezal, regulador de flujo, inyector difusor y adaptador)</t>
  </si>
  <si>
    <t>Manguera flexible polietileno de 3/8"</t>
  </si>
  <si>
    <t>Cilindro de Cloro 2,000 Libras (lleno)</t>
  </si>
  <si>
    <t>Manómetro en Glicerina</t>
  </si>
  <si>
    <t>Válvula de Globo PVC Ø1 1/2"</t>
  </si>
  <si>
    <t>Soporte Manifold, en GRP.</t>
  </si>
  <si>
    <t>Manifold conducción cloro gas, (Tubería de Ø1 1/2" PVC SCH-80)</t>
  </si>
  <si>
    <t>Bomba Dosificadora 2 H.P tipo Booster</t>
  </si>
  <si>
    <t>Diferencial manual de 3.00 Ton (10 pies alzada)</t>
  </si>
  <si>
    <t>Balanza electrónica para pesaje de cilindros</t>
  </si>
  <si>
    <t>Rodillos de gomas para apoyo de cilindros</t>
  </si>
  <si>
    <t>DUCHA</t>
  </si>
  <si>
    <t>Piso H.S. para ducha de emergencia (Incluye movimiento de tierra)</t>
  </si>
  <si>
    <t>Ducha de emergencia y lavaojos (Suministro e instalación)</t>
  </si>
  <si>
    <t>CUARTO DE CONTROL</t>
  </si>
  <si>
    <t>Excavación material no clasificado a mano</t>
  </si>
  <si>
    <t>Zapata de muro - 0.79 qq/m3</t>
  </si>
  <si>
    <t>Zapata de Columnas Z1- 2.33 qq/m3</t>
  </si>
  <si>
    <t>Columna 0.30 x 0.30 - 4.16 qq/m3</t>
  </si>
  <si>
    <t>Viga B.N.P  0.20 x 0.20 -  2.95 qq/m3</t>
  </si>
  <si>
    <t>Viga V1  0.40 x 0.25 - 4.32 qq/m3</t>
  </si>
  <si>
    <t>Dintel 0.20 x 0.20 -  5.00 qq/m3</t>
  </si>
  <si>
    <t>Losa de techo  e=0.12 - 1.24 qq/m3</t>
  </si>
  <si>
    <t>Piso c/malla electrosaldada (Inc. pulido)</t>
  </si>
  <si>
    <t xml:space="preserve">Desagüe de techo  Ø3" </t>
  </si>
  <si>
    <t>Puerta metálica (2.10 X 1.50) M</t>
  </si>
  <si>
    <t>CASA DE OPERADOR (3 HABITACIONES)</t>
  </si>
  <si>
    <t>Excavación de material no clasificado a mano</t>
  </si>
  <si>
    <t>Bote de material con camión (Incluye esparcimiento en botadero)</t>
  </si>
  <si>
    <t xml:space="preserve">HORMIGÓN ARMADO F'C= 210 KG/CM² EN: </t>
  </si>
  <si>
    <t xml:space="preserve">Zapata de muros (0.45 m x 0.30 m) - 0.50 qq/m³ </t>
  </si>
  <si>
    <t>Dintel (0.15 m x 0.20 m) - 5.20 qq/m³</t>
  </si>
  <si>
    <t>Dado de apoyo (0.15 m x 0.30 m x 0.40 m) - 2.67 qq/m³</t>
  </si>
  <si>
    <t>Losa de techo 0.10 m - 1.71 qq/m³</t>
  </si>
  <si>
    <t xml:space="preserve">Bloques de 6" B.N.P. </t>
  </si>
  <si>
    <t>Bloques de 6" S.N.P.</t>
  </si>
  <si>
    <t>Bloques de 4" S.N.P.</t>
  </si>
  <si>
    <t>Pañete interior y exterior</t>
  </si>
  <si>
    <t>Piso de mosaicos corriente</t>
  </si>
  <si>
    <t xml:space="preserve">Zócalos </t>
  </si>
  <si>
    <t>Acera perimetral de 1.00 m</t>
  </si>
  <si>
    <t>Pintura acrílica (incluye base blanca)</t>
  </si>
  <si>
    <t>PORTAJE (SUMINISTRO E INSTALACIÓN)</t>
  </si>
  <si>
    <t>Puerta de Polimetal de 1.00 m x 2.10 m (Incluye llavín)</t>
  </si>
  <si>
    <t>Puerta de Polimetal de 0.90 m x 2.10 m (Incluye llavín)</t>
  </si>
  <si>
    <t>Puerta de Polimetal de 0.85 m x 2.10 m (Incluye llavín)</t>
  </si>
  <si>
    <t>VENTANA (SUMINISTRO E INSTALACIÓN)</t>
  </si>
  <si>
    <t>Ventana de Celosia de Aluminio con palanca de 2.40x1.20 m (1 ud)</t>
  </si>
  <si>
    <t>Pie²</t>
  </si>
  <si>
    <t>Ventana de Celosia de Aluminio con palanca de 1.20x1.20 m (3 ud)</t>
  </si>
  <si>
    <t>Ventana de Celosia de Aluminio con palanca de 1.00 x1.20 m (4 ud)</t>
  </si>
  <si>
    <t>Ventana de Celosia de Aluminio con palanca de 0.80 x1.20 m (1 ud)</t>
  </si>
  <si>
    <t>Ventana de Celosia de Aluminio con palanca de 0.60x0.60 m (1 ud)</t>
  </si>
  <si>
    <t>SUMINISTRO E INSTALACIÓN ELÉCTRICA</t>
  </si>
  <si>
    <t>Salidas cenitales</t>
  </si>
  <si>
    <t>Salidas tomacorriente doble 120v</t>
  </si>
  <si>
    <t>Salidas interruptor sencillo</t>
  </si>
  <si>
    <t>Salidas interruptor doble</t>
  </si>
  <si>
    <t>Salidas panel de distribucción de 6/12 espacios c/breakers</t>
  </si>
  <si>
    <t>Pileta bañera</t>
  </si>
  <si>
    <t>Desagüe de techo de Ø3</t>
  </si>
  <si>
    <t>Columna de Ventilación de Ø3"</t>
  </si>
  <si>
    <t>Fregadero doble</t>
  </si>
  <si>
    <t>Tinaco de 250 Gls</t>
  </si>
  <si>
    <t>Mano de obra plomería (Incluye movimiento de tierra)</t>
  </si>
  <si>
    <t>COCINA</t>
  </si>
  <si>
    <t>Tope de Marmolite</t>
  </si>
  <si>
    <t>Gabinete de pared</t>
  </si>
  <si>
    <t>Gabinete de piso</t>
  </si>
  <si>
    <t>CASETA  DE BOMBAS  Y SOPLADORES</t>
  </si>
  <si>
    <t>Relleno compactado a  mano</t>
  </si>
  <si>
    <t>HORMIGÓN ARMADO EN 210 KG/CM2:</t>
  </si>
  <si>
    <t xml:space="preserve">Zapata Muro  0.86 qq/m3 </t>
  </si>
  <si>
    <t xml:space="preserve">Zapata de Columna C1- 2.33 QQ/M3  </t>
  </si>
  <si>
    <r>
      <t>Viga Amarre BNP (0.20 x 0.20 )m -  2.64 QQ/M</t>
    </r>
    <r>
      <rPr>
        <vertAlign val="superscript"/>
        <sz val="10"/>
        <rFont val="Arial"/>
        <family val="2"/>
      </rPr>
      <t>3</t>
    </r>
  </si>
  <si>
    <t>Columna (0.30 x 0.30 )m -  4.11QQ/M3</t>
  </si>
  <si>
    <r>
      <t>Viga Amarre SNP ( 0.30 x 0.30 )m -  3.78 QQ/M</t>
    </r>
    <r>
      <rPr>
        <vertAlign val="superscript"/>
        <sz val="10"/>
        <rFont val="Arial"/>
        <family val="2"/>
      </rPr>
      <t>3</t>
    </r>
  </si>
  <si>
    <r>
      <t>Losa de Techo  e=0.15 - 1.56 QQ/M</t>
    </r>
    <r>
      <rPr>
        <vertAlign val="superscript"/>
        <sz val="10"/>
        <rFont val="Arial"/>
        <family val="2"/>
      </rPr>
      <t>3</t>
    </r>
  </si>
  <si>
    <t xml:space="preserve">Base H.S. P/Sopladores e = 0.15 , (2.00 x 0.70)  m </t>
  </si>
  <si>
    <t>Block 8"  BNP, Ø3/8"@0.60m</t>
  </si>
  <si>
    <t>Block 8"  SNP, Ø3/8"@0.60m</t>
  </si>
  <si>
    <t>Pañete en techo ( inc. vuelo )</t>
  </si>
  <si>
    <t>TUBERÍAS, VÁLVULAS Y PIEZAS (SUMINISTRO Y COLOCACIÓN)</t>
  </si>
  <si>
    <t>Tubería Ø3" PVC SCH-40 (para bomba de servicio, llenado de Tina y Sistema de Limpieza )</t>
  </si>
  <si>
    <t>Codo  8" x 90º Acero SCH-40</t>
  </si>
  <si>
    <t>Codo  8" x 45º Acero SCH-40</t>
  </si>
  <si>
    <t>Niple  8'' x 12" acero sch-40 s/costura con recubrimiento anticorrosivo</t>
  </si>
  <si>
    <t>Válvula de Compuerta de  Ø8"  150 PSI, completa</t>
  </si>
  <si>
    <t>Piezas en PVC (Incl. Vávula de Paso 3" , Codo 3"x90ᵒ , Tee 3"x3")</t>
  </si>
  <si>
    <t>Movimiento de tierra p/tuberías</t>
  </si>
  <si>
    <t>ELÉCTRICA</t>
  </si>
  <si>
    <t>Salida toma corriente doble 120V  PVC</t>
  </si>
  <si>
    <t>Sopladores de Aire de 10 HP</t>
  </si>
  <si>
    <t>Junta anti-vibración platillada</t>
  </si>
  <si>
    <t>Bomba de llenado de tina y Sistema de limpieza 3 HP</t>
  </si>
  <si>
    <t>Bomba de Servicio 2 HP</t>
  </si>
  <si>
    <t>Tanque Hidroneumático en fibra, presurizado, capacidad 75 galón</t>
  </si>
  <si>
    <t>Manguera de Ø5/8" x 100´</t>
  </si>
  <si>
    <t>Logo y  letrero de INAPA</t>
  </si>
  <si>
    <t>ÁREA EXTERIOR</t>
  </si>
  <si>
    <t>MURO DE CONTENCIÓN</t>
  </si>
  <si>
    <t>Corte c/equippo</t>
  </si>
  <si>
    <t>Suministro material de mina</t>
  </si>
  <si>
    <t xml:space="preserve">Suministro y colocación de System Terramesh geotectil mactex, geomalla W120, Piedra  </t>
  </si>
  <si>
    <t>PAVIMENTO</t>
  </si>
  <si>
    <t>Regado Perfilado y Nivelado c/equipo</t>
  </si>
  <si>
    <t xml:space="preserve">Imprimación Sencilla </t>
  </si>
  <si>
    <t>Colocación carpeta  Asfáltica 2"  (incluye riego de adherencia)</t>
  </si>
  <si>
    <t>M³/km</t>
  </si>
  <si>
    <t xml:space="preserve"> Embellecimiento con gravilla </t>
  </si>
  <si>
    <t>Acera perimetral 0.80 m</t>
  </si>
  <si>
    <t xml:space="preserve">Encache 0.20 m </t>
  </si>
  <si>
    <t>Canaleta encachada en 10cm</t>
  </si>
  <si>
    <t xml:space="preserve">Ornamentación :Palma Enana (10 ud), Arbusto con flores(10ud), Flor de Jamaica (10 ud) </t>
  </si>
  <si>
    <t>ELECTRIFICACIÓN</t>
  </si>
  <si>
    <t>ILUMINACIÓN PERIFÉRICA ( LUCES EXTERIORES )</t>
  </si>
  <si>
    <t>Suministro e instalación de lámpara H.P.S tipo cobra de 250 W, 220 V. (Estructura AP-103)</t>
  </si>
  <si>
    <t>Alimentador eléctrico para iluminación con alambre de vinil No. 8/3</t>
  </si>
  <si>
    <t xml:space="preserve">ELECTRIFICACIÓN PRIMARIA EN PLANTA </t>
  </si>
  <si>
    <t>Postes en H.A.V, 35´, 800 DAM</t>
  </si>
  <si>
    <t>PIES</t>
  </si>
  <si>
    <t>Estructura TR-105 (transformador de 50 KVA)</t>
  </si>
  <si>
    <t>Estructura P3B-110</t>
  </si>
  <si>
    <t>Hoyo para vientos</t>
  </si>
  <si>
    <t>ELECTRIFICACIÓN SECUNDARIA EN PLANTA</t>
  </si>
  <si>
    <t>3.1</t>
  </si>
  <si>
    <t xml:space="preserve">Alimentador eléctrico desde transformador hasta main breaker (mb), (casa de controles) con 4 conductores THW No.2/0 (fases), 1 conductor THW No.2/0 (neutro) y 1 conductor No.2 a 7 hilos trenzados en tuberías IMC y PVC de Ø2" con accesorios y movimiento de tierra. </t>
  </si>
  <si>
    <t>3.2</t>
  </si>
  <si>
    <t xml:space="preserve">Alimentador eléctrico desde main breaker (mb), (casa de controles) hasta transfer swich (itm), (casa de controles) con 4 conductores THW No.2/0 (fases), 1 conductor THW No.2/0 (neutro) y 1 conductor No.2 a 7 hilos trenzados en tubería PVC de Ø2" con accesorios. </t>
  </si>
  <si>
    <t>3.3</t>
  </si>
  <si>
    <t xml:space="preserve">Alimentador eléctrico desde transfer swich (itm), (casa de controles) hasta panel board (pb), (casa de controles) con 4 conductores THW No.2/0 (fases), 1 conductor THW No.2/0 (neutro) y 1 conductor No.2 a 7 hilos trenzado en tubería PVC de Ø2" con accesorios.  </t>
  </si>
  <si>
    <t>3.4</t>
  </si>
  <si>
    <t xml:space="preserve">Alimentador eléctrico desde panel board (pb), (casa de controles) hasta centro de cargas de 8/16 espacios (pm) (casa de maquinas) con 2 conductores THW No.2 (fases), 1 conductor THW No.4 (neutro) y 1 conductor THW No.6 (tierra) en tubería PVC de Ø11/2" con accesorios.  </t>
  </si>
  <si>
    <t>3.5</t>
  </si>
  <si>
    <t xml:space="preserve">Alimentador eléctrico desde panel board (pb), (casa de controles) hasta centro de carga de 4/8 espacios (pc), (casa de controles) con 2 conductores THW No.8 (fases) y 1 conductor THW No.10 (neutro) en tubería EMT de Ø3/4".  </t>
  </si>
  <si>
    <t>3.6</t>
  </si>
  <si>
    <t xml:space="preserve">Alimentador eléctrico desde panel board (pb), (casa de controles) hasta centro de carga de 4/8 espacios (po), (casa de operador) con 2 conductores THW No.8 (fases), 1 conductor THW No.10 (neutro) y 1 conductor THW No.10 (tierra) en tubería PVC de Ø1".  </t>
  </si>
  <si>
    <t>3.7</t>
  </si>
  <si>
    <t xml:space="preserve">Alimentador eléctrico desde panel board (pb), (casa de controles) hasta centro de carga de 12/24 espacios (pd), (casa de cloro) con 2 conductores THW No.4 (fases), 1 conductor THW No.6 (neutro) y 1 conductor THW No.6 (tierra) en tubería PVC de Ø11/2".  </t>
  </si>
  <si>
    <t>3.8</t>
  </si>
  <si>
    <t xml:space="preserve">Alimentador eléctrico desde panel board (pb) (casa de controles) hasta centro de carga de 8/16 espacios (pq), (casa de quimicos) con 2 conductores THW No.4 (fases), 1 conductor THW No.8 (neutro) y 1 conductor THW No.8 (tierra) en tubería PVC de Ø11/2".  </t>
  </si>
  <si>
    <t>3.9</t>
  </si>
  <si>
    <t xml:space="preserve">Alimentador eléctrico desde centro de cargas de 8/16 espacios (pm) (casa de maquinas)  hasta centro de control de motores con 6 arrancadores directo a línea (cm), (casa de maquimas) con 2 conductores THW No.2 (fases), 1 conductor THW No.4 (neutro) y 1 conductor THW No.6 (tierra) en tuberías EMT y L.T. de Ø11/2".  </t>
  </si>
  <si>
    <t xml:space="preserve">Alimentador eléctrico desde centro de control de motores con 6 arrancadores directo a línea (cm) (casa de maquinas) hasta sopladores (casa de maquinas) con 2 conductores THW No.6 (fases) y 1 conductor THW No.8 (neutro) en tuberías EMT y L.T. de Ø11/2".  </t>
  </si>
  <si>
    <t xml:space="preserve">Alimentador eléctrico desde centro de control de motores con 6 arrancadores directo a línea (cm) (casa de maquinas) hasta electrobombas de servicios (casa de maquinas) con 2 conductores THW No.8 (fases) y 1 conductor THW No.10 (neutro) en tuberías EMT y L.T. de Ø3/4".  </t>
  </si>
  <si>
    <t xml:space="preserve">Alimentador eléctrico desde centro de control de motores con 6 arrancadores directo a línea (cm) (casa de maquinas) hasta electrobombas de llenado de tina y sistema de limpieza (casa de maquinas) con 2 conductores THW No.8 (fases) y 1 conductor THW No.10 (neutro) en tuberías EMT y L.T. de Ø3/4".  </t>
  </si>
  <si>
    <t xml:space="preserve">Alimentador eléctrico desde centro de carga de 12/24 espacios (pd), (casa de cloro) hasta centro de control de motores con 3 arrancadores (ad), (casa de cloro) con 2 conductores THW No.6 (fases), 1 conductor THW No.8 (neutro) y 1 conductor THW No.8 (tierra) en tubería L.T. de Ø11/2".  </t>
  </si>
  <si>
    <t xml:space="preserve">Alimentador eléctrico desde centro de control de motores con 3 arrancadores (ad), (casa de cloro) hasta bomba inyeccion de cloro (casa de cloro) con 2 conductores THW No.8 (fases) y 1 conductor THW No.10 (neutro) en tuberías EMT y  L.T. de Ø3/4".  </t>
  </si>
  <si>
    <t xml:space="preserve">Alimentador eléctrico desde centro de carga de 12/24 espacios (pd), (casa de cloro) hasta arrancador de diferencial (ac), (casa de cloro) con 2 conductores THW No.6 (fases) y 1 conductor THW No.8 (neutro) en tubería PVC de Ø1".  </t>
  </si>
  <si>
    <t xml:space="preserve">Alimentador eléctrico desde arrancador de diferencial (ac), (casa de cloro) hasta diferencial (casa de cloro) con 2 conductores THW No.6 (fases) y 1 conductor THW No.8 (neutro) en tubería PVC de Ø1".  </t>
  </si>
  <si>
    <t xml:space="preserve">Alimentador eléctrico desde centro de carga de 8/16 espacios (pq) (casa de quimicos) hasta centro de control de motores con 5 arrancadores directo a línea (cq) (casa de quimicos) con 2 conductores THW No.4 (fases), 1 conductor THW No.8 (neutro) y 1 conductor THW No.8 (tierra) en tubería PVC de Ø11/2".  </t>
  </si>
  <si>
    <t xml:space="preserve">Alimentador eléctrico desde centro de control de motores con 5 arrancadores directo a línea (cq) (casa de quimicos) hasta agitadores de sulfato (casa de quimicos) con 2 conductores THW No.10 (fases) y 1 conductor THW No.12 (neutro) en tuberías EMT y L.T. de Ø3/4".  </t>
  </si>
  <si>
    <t xml:space="preserve">Alimentador eléctrico desde centro de control de motores con 5 arrancadores directo a línea (cq), (casa de quimicos) hasta dosificadores de sulfato (casa de quimicos) con 2 conductores THW No.12 (fases) y 1 conductor THW No.12 (neutro) en tuberías EMT y L.T de Ø3/4".  </t>
  </si>
  <si>
    <t xml:space="preserve">Alimentador eléctrico desde centro de carga de 8/16 espacios (pq), (casa de quimicos) hasta arrancador directo a línea de diferencial (ac), (casa de quimicos) con 2 conductores THW No.10 (fases) y 1 conductor THW No.12 (neutro) en tuberías EMT y L.T. de Ø3/4".  </t>
  </si>
  <si>
    <t xml:space="preserve">Alimentador eléctrico desde arrancador directo a línea de diferencial (ac), (casa de quimicos) hasta diferencial (casa de quimicos) con 2 conductores THW No.10 (fases) y 1 conductor THW No.12 en tubería L.T. de Ø3/4".  </t>
  </si>
  <si>
    <t>Main breaker 250/2 AMP, 240 volts, enclosure, nema 3R</t>
  </si>
  <si>
    <t>Panel boar barra de 250 AMP. con main breaker 250/2 AMP, 240 volts, 1Ø, inc. 1 breaker 125/2 AMP., 1 breaker 80/2 AMP., 1 breaker 50/2 AMP, y 3 breakers 30/2 AMP.</t>
  </si>
  <si>
    <t>Centro de cargas de 4/8 espacios, (inc. Breakers)</t>
  </si>
  <si>
    <t>Centro de cargas de 8/16 espacios, (inc. Breakers)</t>
  </si>
  <si>
    <t>Centro de cargas de 12/24 espacios, (inc. Breakers)</t>
  </si>
  <si>
    <t>Centro de control de motores con 6 arrancadores directo a línea (inc. 2 breakers 100/2 amperes, 2 breakers 40/2 amperes y 2 breakers 25/2 amperes)</t>
  </si>
  <si>
    <t>Centro de control de motores con 5 arrancadores directo a línea (inc. 5 breakers 15/2 amperes)</t>
  </si>
  <si>
    <t>Centro de control de motores con 3 arrancadores directo a línea (inc. 3 breakers 25/2 amperes)</t>
  </si>
  <si>
    <t>Arrancador directo a línea para diferencial de 1 ton.</t>
  </si>
  <si>
    <t>Arrancador directo a línea para diferencial de 3 ton.</t>
  </si>
  <si>
    <t>Registro en bloque de 6" para eléctricos (0.6*0.6*0.6)</t>
  </si>
  <si>
    <t>Excavacion y tapado de zanja a mano (0.6 X 0.60 X 200M)</t>
  </si>
  <si>
    <t>Tape plástico 3m scotch</t>
  </si>
  <si>
    <t>Tape de goma 3m scotch</t>
  </si>
  <si>
    <t xml:space="preserve">Mano de obra eléctrica  secundaria </t>
  </si>
  <si>
    <t>Transfer swich manual 300 amp. 240 v, 60 hz. Nema 3r</t>
  </si>
  <si>
    <t xml:space="preserve">Alimentador eléctrico desde transfer swich hasta main breaker del generador eléctrico con 4 conductores THW No.2/0 (fases) y 1 conductor THW No.2/0 (neutro) en tubería EMT de Ø2". </t>
  </si>
  <si>
    <t>Mano de obra eléctrica</t>
  </si>
  <si>
    <t>VERJA PERIMETRAL EN BLOQUES DE 6" VIOLINADOS,  L=240.25 M</t>
  </si>
  <si>
    <t>Excavación zapatas  a mano</t>
  </si>
  <si>
    <t xml:space="preserve">Reposición material compactado </t>
  </si>
  <si>
    <t>Pintura base blanca en vigas y columnas</t>
  </si>
  <si>
    <t xml:space="preserve">Ducha: (agua fría solamente) c/llave </t>
  </si>
  <si>
    <t>Piletas/ azulejos</t>
  </si>
  <si>
    <t>Tinaco de 500 GLS</t>
  </si>
  <si>
    <t>Mano de obra eléctrica primaria  (20%)</t>
  </si>
  <si>
    <t>SUMINISTRO DE EQUIPOS PARA CONEXIÓN DE GENERADOR ELÉCTRICO</t>
  </si>
  <si>
    <t>Escritorio Secretarial de metal laminado</t>
  </si>
  <si>
    <t>Sillón Secretarial ergonómicas</t>
  </si>
  <si>
    <t>Archivo de tres Gavetas</t>
  </si>
  <si>
    <t>Manguera de alta presión 1½"</t>
  </si>
  <si>
    <t>Logo de INAPA y letrero</t>
  </si>
  <si>
    <t>Sistema de proteccion (incluye ducha y lava ojos, Face Respirator, Same pricing for sizes S - L, Cartridges and filters and sold separately, Series Multi-Gases/Vapors/P100 Respirator Cartridges, or similar, Traje DuPont encapsulador nivel A, estilo TK554T, large, ONGUARD HAZMAX Botas, y guantes ó similar, máscara de silicon medium doble curvatura; válvula de demanda AirSwitch; arnés de la cabeza tipo malla; de nylon; armazón de la espalda ergonómico. Correas de hombros y cintura de nylon. Alarma de término de servicio tipo silbato, Manómetro, Hombros acolchados, Estuche de transporte, Detector de fugas con dos Sensores de Cloro.</t>
  </si>
  <si>
    <t xml:space="preserve">Suministro de panel de Medicion remota, con rotametro de 6" de altura </t>
  </si>
  <si>
    <t>SUB-TOTAL  V</t>
  </si>
  <si>
    <t>Excavación material  a mano</t>
  </si>
  <si>
    <t xml:space="preserve"> AGUA POTABLE</t>
  </si>
  <si>
    <r>
      <t xml:space="preserve">MOVIMIENTO DE TIERRA </t>
    </r>
    <r>
      <rPr>
        <sz val="10"/>
        <rFont val="Arial"/>
        <family val="2"/>
      </rPr>
      <t xml:space="preserve"> (incl. Excavación, relleno compactado, asiento de arena y bote de material)</t>
    </r>
  </si>
  <si>
    <t>SUMINISTRO TUBERÍAS</t>
  </si>
  <si>
    <t>14.3.1</t>
  </si>
  <si>
    <t>Tubería PVC Ø1" x 19' SCH-40 c/E.C. + 1% perdida</t>
  </si>
  <si>
    <t>14.3.2</t>
  </si>
  <si>
    <t>Tubería PVC Ø2" x 19' SDR-26 c/E.C. + 2% perdida</t>
  </si>
  <si>
    <t xml:space="preserve">COLOCACIÓN TUBERÍAS </t>
  </si>
  <si>
    <t>14.4.1</t>
  </si>
  <si>
    <t xml:space="preserve">Tubería PVC Ø1" x 19' SCH-40 </t>
  </si>
  <si>
    <t>14.4.2</t>
  </si>
  <si>
    <t>Tubería PVC Ø2" x 19' SDR-26</t>
  </si>
  <si>
    <t xml:space="preserve">SUMINISTRO E INSTALACIÓN DE: </t>
  </si>
  <si>
    <t>14.5.1</t>
  </si>
  <si>
    <t>Codo Ø1" x 90° PVC SCH-40</t>
  </si>
  <si>
    <t>14.5.2</t>
  </si>
  <si>
    <t>Codo Ø2" x 90° PVC SCH-40</t>
  </si>
  <si>
    <t>14.5.3</t>
  </si>
  <si>
    <t>Tee Ø1" PVC  SCH-40</t>
  </si>
  <si>
    <t>14.5.4</t>
  </si>
  <si>
    <t>Tee Ø2" PVC  SCH-40</t>
  </si>
  <si>
    <t>14.5.5</t>
  </si>
  <si>
    <t>Reducción 2" x1" PVC SCH-40</t>
  </si>
  <si>
    <t>14.5.6</t>
  </si>
  <si>
    <t>14.5.7</t>
  </si>
  <si>
    <t xml:space="preserve">Mano de obra plomero p/piezas y tinaco  </t>
  </si>
  <si>
    <t>Pañete Interior Pulido</t>
  </si>
  <si>
    <t>1.7.4</t>
  </si>
  <si>
    <t xml:space="preserve">MOVIMIENTO DE TIERRA </t>
  </si>
  <si>
    <t>SUMINISTRO DE TUBERÍA DE:</t>
  </si>
  <si>
    <t>2.3.1</t>
  </si>
  <si>
    <t>De  Ø4" PVC SDR-26</t>
  </si>
  <si>
    <t>COLOCACIÓN DE TUBERÍA</t>
  </si>
  <si>
    <t>2.4.1</t>
  </si>
  <si>
    <t>Trampa de Grasa</t>
  </si>
  <si>
    <t xml:space="preserve">Turbidímetro portable 2100q rant 0.1000NTU </t>
  </si>
  <si>
    <t>Termómetro de vidrio de 20 @ 120ᵒ C</t>
  </si>
  <si>
    <t>Computadora Dell XPS 8930 W10PRO, INTEL I7-8700 (3.2GHZ/12MB CACHÉ/6 CORE) 64GB DDR4-2666GHZ Wireless-N, DVD+/-RW, 2TB SATA 7200 RPM+256GB SSD PCE M.2, USB Keyboard &amp; Mouse NVI, DIA GTX1060 6GB Graphics, Windows 10 PRO (incluye Monitor y UPS)</t>
  </si>
  <si>
    <t>Desagüe de piso 2", instalado (tubería matriz 4"):</t>
  </si>
  <si>
    <t>Difusor de sulfato en tibería Ø1 1/2" PVC SDR-26</t>
  </si>
  <si>
    <t>SISTEMA DE DISTRIBUCIÓN DE AIRE EN LOS FILTROS</t>
  </si>
  <si>
    <t>CANAL PARSHALL  ENTRADA A MODULO DE 150 LPS</t>
  </si>
  <si>
    <t>4.1.5</t>
  </si>
  <si>
    <t>5.7.1</t>
  </si>
  <si>
    <t>5.7.2</t>
  </si>
  <si>
    <t>5.7.3</t>
  </si>
  <si>
    <t>5.8.2</t>
  </si>
  <si>
    <t>5.8.1</t>
  </si>
  <si>
    <t>5.8.3</t>
  </si>
  <si>
    <t>5.8.4</t>
  </si>
  <si>
    <t>5.8.5</t>
  </si>
  <si>
    <t>5.8.6</t>
  </si>
  <si>
    <r>
      <t>HORMIGÓN ARMADO INDUSTRIAL  F`C=280 KG/CM</t>
    </r>
    <r>
      <rPr>
        <b/>
        <vertAlign val="superscript"/>
        <sz val="10"/>
        <rFont val="Arial"/>
        <family val="2"/>
      </rPr>
      <t>2</t>
    </r>
    <r>
      <rPr>
        <b/>
        <sz val="10"/>
        <rFont val="Arial"/>
        <family val="2"/>
      </rPr>
      <t xml:space="preserve"> , TERMINACIÓN EN HORMIGÓN VISTO EN: </t>
    </r>
  </si>
  <si>
    <t>Compuerta tipo Mural, marcos de más de 2" en tolas de 1/4", materiales standard, fabricación acero inoxidable AISI 316/304 espesor tola ¼". Vástago en HG 1½" (Hacia módulo de 150 lps ) (dimensiones 1.30 x 0.60 )m</t>
  </si>
  <si>
    <t>4.6.1</t>
  </si>
  <si>
    <t>SUBTOTAL IX</t>
  </si>
  <si>
    <t>SUB-TOTAL  X</t>
  </si>
  <si>
    <t>Relleno compactado c/equipo en capa de 0.20m.</t>
  </si>
  <si>
    <t>HORMIGÓN ARMADO  F᾽C=210 KG/CM² EN :</t>
  </si>
  <si>
    <t>Zapata de muros (0.45 x 0.25)m  - 0.87 qq/m3</t>
  </si>
  <si>
    <t>Zapata  de  columnas  (0.60 x 0.60 x 0.25)m - 2.08qq/m3</t>
  </si>
  <si>
    <t>Columnas de amarre (0.20 x 0.20)m - 4.36 qq/m3</t>
  </si>
  <si>
    <t>Viga de amarre SNP (0.20 x 0.20)m - 2.45 qq/m3</t>
  </si>
  <si>
    <t>Viga apoyo del riel puerta corrediza L=8.40m- 2.32 qq/m3</t>
  </si>
  <si>
    <t>Block 8" Ø3/8"@0.60m BNP</t>
  </si>
  <si>
    <t>Block 6" Ø3/8"@0.60m SNP violinados,  2 caras</t>
  </si>
  <si>
    <r>
      <rPr>
        <b/>
        <sz val="10"/>
        <rFont val="Arial"/>
        <family val="2"/>
      </rPr>
      <t xml:space="preserve">SUMINISTRO </t>
    </r>
    <r>
      <rPr>
        <sz val="10"/>
        <rFont val="Arial"/>
        <family val="2"/>
      </rPr>
      <t>y colocación de alambre galvanizado tipo trinchera (inc. estructura para soporte de alambre trinchera )</t>
    </r>
  </si>
  <si>
    <r>
      <rPr>
        <b/>
        <sz val="10"/>
        <rFont val="Arial"/>
        <family val="2"/>
      </rPr>
      <t xml:space="preserve">SUMINISTRO Y COLOCACIÓN </t>
    </r>
    <r>
      <rPr>
        <sz val="10"/>
        <rFont val="Arial"/>
        <family val="2"/>
      </rPr>
      <t>de junta expansiva (colocada cada 30mts en columna adicional según detalle) tira de Foam 1/2"</t>
    </r>
  </si>
  <si>
    <t>Puerta corrediza long=4.0 m (incluye angular del riel, rodamientos y demas accesorios de instalación), según diseño</t>
  </si>
  <si>
    <t xml:space="preserve">Reparación de Barandas H=1.00 M; 1½" H.G. </t>
  </si>
  <si>
    <t>Pintura  mantenimiento en barandas H=1.00 M; 1½" H.G. (inc. oxido y azul esmalte)</t>
  </si>
  <si>
    <t>Desmonte de Placas de Asbesto Cemento</t>
  </si>
  <si>
    <t>Apertura de huecos</t>
  </si>
  <si>
    <t xml:space="preserve">Desmonte de Válvula de compuerta Ø8" H.F. Platillada completa de 150 PSI  (desagüe) (incluye: tornillos, junta de goma, niple platillado y junta Dresser) </t>
  </si>
  <si>
    <t xml:space="preserve">Limpieza del área en general </t>
  </si>
  <si>
    <t xml:space="preserve">Válvula de compuerta Ø8" H.F. Platillada completa de 150 PSI  (desagüe) (incluye: tornillos, junta de goma, niple platillado y junta Dresser) </t>
  </si>
  <si>
    <t>Sistema de  Placas de Asbesto Cemento ( 402.U )</t>
  </si>
  <si>
    <t>Tubería  Ø6" PVC SDR-26 (Perforada ), L=2.70 m</t>
  </si>
  <si>
    <t>Compuerta tipo Mural de 0.50 x 0.50 m en acero al carbón accionamiento manual. Con extensión de 3.45 m  (Canal de Distribución a los Sedimentadores)</t>
  </si>
  <si>
    <t>Válvula de compuerta Ø4" H.F. Platillada completa de 150 PSI  (incluye: tornillos, junta de goma, niple platillado y junta Dresser) (Canal de distribución a sedimentador )</t>
  </si>
  <si>
    <t xml:space="preserve">Sistema de  Módulos  Lamelares  PVC DE 8' x 3' x 1'  ANSI - NSF - AWWA  ( Espesor &gt; 0.6 MM ) (Incluye estructura de soporte y tornilleria  AISI 304)  </t>
  </si>
  <si>
    <r>
      <t>P</t>
    </r>
    <r>
      <rPr>
        <vertAlign val="superscript"/>
        <sz val="10"/>
        <rFont val="Arial"/>
        <family val="2"/>
      </rPr>
      <t>3</t>
    </r>
  </si>
  <si>
    <t>Canaletas de GRP L=2.50 m, ( 0.30x0.25 ) m</t>
  </si>
  <si>
    <t>Compuerta tipo Mural de 0.50 x 0.50 m en acero inoxidable accionamiento manual. Con extensión de 3.45 m  (Canal de Distribución a los Sedimentadores)</t>
  </si>
  <si>
    <t>GENERALES</t>
  </si>
  <si>
    <t>Válvula de Mariposa Ø16” platillada completa, vast. H=5.76 m p/trabajar sumergidas (Desagüe Fondo) (incluye: cuerpo de la válvula, tornillos 5/8" x 3", junta de goma, Niple platillada de Ø16" x 12", junta Dresser Ø16",  movimiento de tierra y mano de obra)  (Canal de Interconexión entre Filtros)</t>
  </si>
  <si>
    <t>Viguetas Prefabricadas</t>
  </si>
  <si>
    <t>Válvula de Mariposa Ø16” platillada completa, vast. H=5.76 m p/trabajar sumergidas (Desagüe Fondo) (incluye: cuerpo de la válvula, tornillos 5/8" x 3", junta de goma, Niple platillada de Ø16" x 12", junta Dresser Ø16",  movimiento de tierra y mano de obra) (Canal contacto Cloro y salida Filtros)</t>
  </si>
  <si>
    <t>Válvula de Compuerta Ø8" H.F. Platillada completa de 150 PSI  (incluye: tornillos, junta de goma, niple platillado y junta Dresser) (Vertedor de Control y Producción)</t>
  </si>
  <si>
    <t>Losa Prefabricada ( 0.60 x 1.75 ) m , e=0.15m - 3.41 qq/m³</t>
  </si>
  <si>
    <t>Válvula Mariposa Ø8" H.F. Platillada completa de 150 PSI  (desagüe) (incluye: tornillos, junta de goma, niple platillado y junta Dresser) (Canal de Cloro y salida Filtros)</t>
  </si>
  <si>
    <t>Extracción de material filtrante</t>
  </si>
  <si>
    <t>Bote de material</t>
  </si>
  <si>
    <t>GRANULOMETRÍA ( SUMINISTRO Y ENVASADO )</t>
  </si>
  <si>
    <t>Arena  e=0.80 m</t>
  </si>
  <si>
    <t>Capa Torpedo  e=0.10 m</t>
  </si>
  <si>
    <t>Envasado Arena y Capa aTorpedo</t>
  </si>
  <si>
    <t>GRANULOMETRÍA ( COLOCACIÓN )</t>
  </si>
  <si>
    <t xml:space="preserve">Desmonte de Válvula de compuerta Ø6" H.F. Platillada completa de 150 PSI  (desagüe) (incluye: tornillos, junta de goma, niple platillado y junta Dresser) </t>
  </si>
  <si>
    <t xml:space="preserve">Suminstro e instalación de Válvula de compuerta Ø6" H.F. Platillada completa de 150 PSI  (desagüe) (incluye: tornillos, junta de goma, niple platillado y junta Dresser) </t>
  </si>
  <si>
    <t>DESAGÜE GENERAL PLANTA ( REGISTRO 14.95 x 0.95 )M</t>
  </si>
  <si>
    <t xml:space="preserve">Desmonte de Válvula de compuerta Ø12" H.F. Platillada completa de 150 PSI  (desagüe) (incluye: tornillos, junta de goma, niple platillado y junta Dresser) </t>
  </si>
  <si>
    <t xml:space="preserve">Desmonte de Válvula de compuerta Ø20" H.F. Platillada completa de 150 PSI  (desagüe) (incluye: tornillos, junta de goma, niple platillado y junta Dresser) </t>
  </si>
  <si>
    <t xml:space="preserve">Suministro e instalación de Válvula de compuerta Ø12" H.F. Platillada completa de 150 PSI  (desagüe) (incluye: tornillos, junta de goma, niple platillado y junta Dresser) </t>
  </si>
  <si>
    <t xml:space="preserve">Suministro e instalación de Válvula de compuerta Ø20" H.F. Platillada completa de 150 PSI  (desagüe) (incluye: tornillos, junta de goma, niple platillado y junta Dresser) </t>
  </si>
  <si>
    <t>Válvula de Mariposa Ø6” platillada completa completa entrada aire (incluye: cuerpo de la válvula, tornillos 5/8" x 3", junta de goma, Niple platillada de Ø6" x 12", junta Dresser Ø6"</t>
  </si>
  <si>
    <t>Tubería  Ø6" Acero SCH-40 c/protección antocorrosivo</t>
  </si>
  <si>
    <t>Codo Ø6" x 90º  Acero-soldada, SCH-40 C/protección anticorrosiva</t>
  </si>
  <si>
    <t>Codo Ø6" x 45º  Acero-soldada, SCH-40 C/protección anticorrosiva</t>
  </si>
  <si>
    <t>Tee Ø6" x Ø6" Acero-soldado c/protección antocorrosivo</t>
  </si>
  <si>
    <t>Abrazaderas Acero inoxidable (e=3/8" x 1½", L=0.40 m) en Tubería de Ø6" PVC Distribución de Aire</t>
  </si>
  <si>
    <t>MOVIMIENTO DE TIERRA P/TUBERÍA Ø6" ACERO, SOTERRRADA, L=49.55 M</t>
  </si>
  <si>
    <t>Replanteo de tubería</t>
  </si>
  <si>
    <t>Relleno compactado c/compactador mecánico en capa 0.20 m</t>
  </si>
  <si>
    <t>Bote de material c/camión @ 5 km ( inc. esparcimiento en botadero )</t>
  </si>
  <si>
    <t>VÁLVULA, TUBERÍA Y PIEZAS EN REGISTRO PARA VÁLVULA DE DRENAJE (SUMINISTRO Y COLOCACIÓN) (VER DETALLE)</t>
  </si>
  <si>
    <t>Válvula de paso de Ø2" platillada</t>
  </si>
  <si>
    <t>Tubería Ø2" acero  SCH-40</t>
  </si>
  <si>
    <t>Codo de Ø2" x 90º acero SCH-40</t>
  </si>
  <si>
    <t>Clamp Ø6" x 2" acero</t>
  </si>
  <si>
    <t>Registro de block 6" a cámara llena , para válvula de drenaje en tubería sistema de aire ( ver detalle en planos )</t>
  </si>
  <si>
    <t>Pintura Acrílica</t>
  </si>
  <si>
    <t>PUERTAS Y VENTANAS:</t>
  </si>
  <si>
    <t>Puertas en Polimetal ( incluye instalación y llavín )</t>
  </si>
  <si>
    <t>Limpieza y reparación de Ventanas Salomónicas de Aluminio con palanca</t>
  </si>
  <si>
    <t xml:space="preserve">Tarima de Madera p/ Sulfato  (1.85 x 1.50 ) m </t>
  </si>
  <si>
    <t>Bombas Dosificadoras de Sulfato  tipo Diafragma, con rango de aplicación 200-500 LT/H, carcasa en fibra reforzada con Polipropileno, cuerpo Bomba en PVDF diafragma en PTFE, potencia motor ¾ HP, juntas de FPM/FKM</t>
  </si>
  <si>
    <t xml:space="preserve">Agitadores (Mixers) Sulfato de Aluminio, motor 1 HP, frecuencia 60 Hz, monofásico 115/230 V. 1750 RPM con moto-reductor a 300 RPM vástago ø¾" Acero Inoxidable aspas  4 aletas Acero Inoxidable L=6' </t>
  </si>
  <si>
    <t>Perfil Metálico tipo Channel 4" x 6" x ¼" (incluye colocación)</t>
  </si>
  <si>
    <t>Placas y Tornillos para sujetar Perfil Metálico</t>
  </si>
  <si>
    <t xml:space="preserve">Desagüe en PVC para Tina Sulfato </t>
  </si>
  <si>
    <t xml:space="preserve">Ascensor montacarga dos paradas, hidráulico 240V AC  para manejo de insumos capacidad de carga 1 tonelada </t>
  </si>
  <si>
    <t>Pintura acrílica ( interior y exterior)</t>
  </si>
  <si>
    <t xml:space="preserve"> TUBERÍAS Y PIEZAS</t>
  </si>
  <si>
    <t>Movimiento de tierra (Excavación, Asiento de arena,  Relleno y Bote) L= 5.00 m</t>
  </si>
  <si>
    <t xml:space="preserve">Tubería Ø1" PVC (SCH-40)  </t>
  </si>
  <si>
    <t>Tubería Ø1½" PVC (SCH-80)   pre cloración Planta nueva</t>
  </si>
  <si>
    <t>Tubería Ø2" PVC (SCH-80)   para succión</t>
  </si>
  <si>
    <t>Codo 1" x 90º  PVC</t>
  </si>
  <si>
    <t>Mano de obra instalación tuberías y piezas</t>
  </si>
  <si>
    <t xml:space="preserve">CASA DE OPERADOR (2 HABITACIONES) </t>
  </si>
  <si>
    <t>Brillado de Piso de granito gris</t>
  </si>
  <si>
    <t xml:space="preserve">Pintura acrilica, </t>
  </si>
  <si>
    <t>Desagüe de piso (parrilla)</t>
  </si>
  <si>
    <t>Puerta en Polimetal (Suministro e instalación )</t>
  </si>
  <si>
    <t>Centro de Control de Motores equipados con 4 arrancadores directo a linea para Dosificadores de 3/4 HP y Agitadores de 1 HP</t>
  </si>
  <si>
    <t>INSTALACIONES ELECTRICAS</t>
  </si>
  <si>
    <t>DESMONTE Y DEMOLICIÓN DE VERJA EN MALLA CICLÓNICA EXISTENTE (INC. PUERTA MALLA CICLÓNICA ) L=234.00 M</t>
  </si>
  <si>
    <t>Desmonte de verja malla ciclónica</t>
  </si>
  <si>
    <t xml:space="preserve">Demolición de Muros de Bloques </t>
  </si>
  <si>
    <t>Demolición zapata de Muros</t>
  </si>
  <si>
    <t>Excavación material no clasificado mano p/ demolición de zapata</t>
  </si>
  <si>
    <t>Bote de escombros c/camión a 5 km ( inc. esparcimiento en botadero)</t>
  </si>
  <si>
    <t>Demolición y bote de hormigón simple en interior</t>
  </si>
  <si>
    <t>Desmonte de Compuerta tipo Mural de 0.60 x 0.50 m en acero inoxidable accionamiento manual</t>
  </si>
  <si>
    <t xml:space="preserve">Compuerta tipo Mural de ( 0.60 x 0.50 ) m en acero inoxidable accionamiento manual. Con extensión de 3.45 m </t>
  </si>
  <si>
    <t>Placas de material Polipropileno, espesor 1",   colocadas con angulares de GRP fijadaos con tornillos tornillos HiltI inoxidables 3/8"x2" separados a 0,50 m centro a centro. Altura según planos de diseño</t>
  </si>
  <si>
    <t>Extracción y bote de paneles lamelares (40%) (856.10 p3)</t>
  </si>
  <si>
    <t>SUMINISTRO E INSTALACIÓN SANITARIA:</t>
  </si>
  <si>
    <t>Salida Tomacorriente Doble 120V</t>
  </si>
  <si>
    <t>Salida Interruptor Sencillo</t>
  </si>
  <si>
    <t>Excavación material no clasificado c/equipo</t>
  </si>
  <si>
    <t xml:space="preserve">SUMINISTRO Y COLOCACIÓN DE </t>
  </si>
  <si>
    <t>Válvula de Compuerta de Ø6" H.F. de 150 PSI, Platillada, Completa (Incluye cuerpo de válvula, niple, tornillos, tuercas, juntas de goma y junta dresser)</t>
  </si>
  <si>
    <t>Válvula de Aire Combinada de Ø3" H.F. de 150 PSI, Platillada, Completa (Incluye cuerpo de válvula, niple, tornillos, tuercas, juntas de goma y junta dresser)</t>
  </si>
  <si>
    <t>Caja telescópica para Válvula de Compuerta (Incluye anillo del cabezal, apoyo de válvula, suministro y colocación de asiento de arena, suministro y colocación de caja telescópica) (Según diseño)</t>
  </si>
  <si>
    <t>TOTAL FASE C</t>
  </si>
  <si>
    <t xml:space="preserve">Tuberia de Ø16" H.D C25. </t>
  </si>
  <si>
    <t>SUMINISTRO Y COLOCACIÓN DE PIEZAS ESPECIALES Y VALVULAS</t>
  </si>
  <si>
    <t>TOTAL FASE G</t>
  </si>
  <si>
    <t>CORTE, EXTRACCIÓN Y BOTE DE CARPETA ASFÁLTICA L=9,312.00m</t>
  </si>
  <si>
    <t>Transporte de asfalto (Distancia aproximada 34 kms.)</t>
  </si>
  <si>
    <t>TOTAL FASE H</t>
  </si>
  <si>
    <t xml:space="preserve">DESAGÜE CÁMARA DE CLORO </t>
  </si>
  <si>
    <t>Demolición de bordes de muros para anclar losa de techo</t>
  </si>
  <si>
    <t>Losa e=0.12 m - 1.11 qq/m³</t>
  </si>
  <si>
    <t>Vigas (0.30x0.58) - 2.30 qq/m³</t>
  </si>
  <si>
    <t xml:space="preserve">Pintura acilica </t>
  </si>
  <si>
    <t>Aditivo hidrófugo repelente del agua</t>
  </si>
  <si>
    <t>Impermeabilizante adhesivo no rehumectable</t>
  </si>
  <si>
    <t>Ventilación de tcho de Ø6"</t>
  </si>
  <si>
    <t>Tapas de aluminio ( 0.80x0.80) m tipo cisterna</t>
  </si>
  <si>
    <t>Escalera  en acero inoxidable h=3.00 m interior</t>
  </si>
  <si>
    <t>Escalera  en acero negro h=4.50 m exterior</t>
  </si>
  <si>
    <t>PRELIMINAR</t>
  </si>
  <si>
    <t>APLICACIÓN DE:</t>
  </si>
  <si>
    <t xml:space="preserve">LOSA DE TECHO EN FILTROS Y SEDIMENADOR </t>
  </si>
  <si>
    <t>HORMIGÓN ARMADO , F'C=280 KG/CM2 EN:</t>
  </si>
  <si>
    <t>REHABILITACIÓN DEPÓSITO REGULADOR SUPERFICIAL H.A. 700 M3</t>
  </si>
  <si>
    <t xml:space="preserve">Desmonte de Válvula de compuerta de Ø16" H.F. </t>
  </si>
  <si>
    <t xml:space="preserve">Suministro y colocación Válvula de compuerta de Ø16" H.F. </t>
  </si>
  <si>
    <t>Excavación zapatas material no clasificado a mano</t>
  </si>
  <si>
    <t>Reposición material compactado c/equipo en capa de 0.30 m</t>
  </si>
  <si>
    <t>Bote de material sobrante in situ</t>
  </si>
  <si>
    <t>Zapata de muros ( 0.45 x 0.25 )mts  - 0.87 qq/m3</t>
  </si>
  <si>
    <t xml:space="preserve">Zapata  de  columnas ( 0.60 x 0.60 x 0.25 )mts - 2.08qq/m3 </t>
  </si>
  <si>
    <t>Columnas de amarre ( 0.20 x 0.20 )mts - 4.36 qq/m3</t>
  </si>
  <si>
    <t>Viga de amarre snp ( 0.20 x 0.20 )mts - 2.45 qq/m3</t>
  </si>
  <si>
    <t>Viga apoyo del riel puerta corrediza L=8.40mts- 2.32 qq/m3</t>
  </si>
  <si>
    <t xml:space="preserve">Block 6" Ø3/8"@0.60m SNP violinado </t>
  </si>
  <si>
    <t>Alambre galvanizado tipo trinchera (inc. estructuras de soporte)</t>
  </si>
  <si>
    <t>Puerta corrediza long=4.0 m (Incluye angular del riel, rodamientos y demas accesorios de instalación) (según detalle de diseño)</t>
  </si>
  <si>
    <t>HORMIGÓN ARMADO F'C=210 KG/CM² EN:</t>
  </si>
  <si>
    <t>MUROS DE BLOQUES:</t>
  </si>
  <si>
    <t>TERMINCAIÓN DE SUPERFICIE:</t>
  </si>
  <si>
    <t>REHABILITACIÓN DEPÓSITO REGULADOR SUPERFICIAL METÁLICO  700 M3</t>
  </si>
  <si>
    <t>5.2.1</t>
  </si>
  <si>
    <t>5.2.2</t>
  </si>
  <si>
    <t>5.2.3</t>
  </si>
  <si>
    <t>5.3.1</t>
  </si>
  <si>
    <t>5.3.2</t>
  </si>
  <si>
    <t>5.3.3</t>
  </si>
  <si>
    <t>5.3.4</t>
  </si>
  <si>
    <t>5.3.5</t>
  </si>
  <si>
    <t>5.4.1</t>
  </si>
  <si>
    <t>5.4.2</t>
  </si>
  <si>
    <t>5.5.1</t>
  </si>
  <si>
    <t>5.5.2</t>
  </si>
  <si>
    <t>5.5.3</t>
  </si>
  <si>
    <t>VERJA EN BLOQUES DE 6" VIOLINADOS ( L=58.77 M )</t>
  </si>
  <si>
    <t>MOVIMIENTO DE TIERA:</t>
  </si>
  <si>
    <t>J</t>
  </si>
  <si>
    <t xml:space="preserve">RED DE DISTRIBUCIÓN VILLA PROGRESO Y EL PINO </t>
  </si>
  <si>
    <t>Asiento de arena</t>
  </si>
  <si>
    <t>PRUEBA HIDROSTÁTICA</t>
  </si>
  <si>
    <t xml:space="preserve">ACOMETIDAS URBANAS </t>
  </si>
  <si>
    <t xml:space="preserve">De Ø3" </t>
  </si>
  <si>
    <t>DEMOLICIÓN Y REPOSICIÓN DE:</t>
  </si>
  <si>
    <t>DEMOLICIÓN DE:</t>
  </si>
  <si>
    <t>Acera de 1.00 m</t>
  </si>
  <si>
    <t>Bote de material demolido c/camión</t>
  </si>
  <si>
    <t>REPOSICIÓN DE:</t>
  </si>
  <si>
    <t>Acera de 1.00m</t>
  </si>
  <si>
    <t>9.1.1</t>
  </si>
  <si>
    <t>9.1.2</t>
  </si>
  <si>
    <t>9.1.3</t>
  </si>
  <si>
    <t>9.2.1</t>
  </si>
  <si>
    <t>9.2.2</t>
  </si>
  <si>
    <t>K</t>
  </si>
  <si>
    <t>L</t>
  </si>
  <si>
    <t xml:space="preserve">PLANTA DE TRATAMIENTO DE FILTRACIÓN RÁPIDA DE 60 LPS A CONVERTIR EN DEPÓSITO REGULADOR </t>
  </si>
  <si>
    <t>MURO TERRAMESH</t>
  </si>
  <si>
    <t>LÍNEA DE CONDUCCIÓN</t>
  </si>
  <si>
    <t xml:space="preserve"> REPLANTEO  </t>
  </si>
  <si>
    <t xml:space="preserve">CORTE Y EXTRACCIÓN ASFALTO </t>
  </si>
  <si>
    <t>Corte capa asfáltica (ambos lados) e=2"</t>
  </si>
  <si>
    <t>Remoción carpeta asfáltica c/equipo e=2"</t>
  </si>
  <si>
    <t>Bote de material con camión, incluye carguío y esparcimiento en botadero (D.=5.0 km)</t>
  </si>
  <si>
    <t xml:space="preserve">Excavación de material compacto c/equipo </t>
  </si>
  <si>
    <t>Suministro material de relleno dist. aproximada 20 km (sujeto a la aprobación de la Supervisión)</t>
  </si>
  <si>
    <t xml:space="preserve">Compactación material de relleno c/compactador mecánico en capas de 0.20 m </t>
  </si>
  <si>
    <t xml:space="preserve">Bote de material con camión D= 5 km (incluye carguío y esparcimiento en botadero) </t>
  </si>
  <si>
    <t xml:space="preserve">SUMINISTRO DE TUBERÍAS </t>
  </si>
  <si>
    <t>De Ø6" PVC SDR-26 C/J.G.+ 3% de pérdida por campanas</t>
  </si>
  <si>
    <t>COLOCACIÓN DE TUBERÍAS</t>
  </si>
  <si>
    <t>De Ø6" PVC SDR-26 C/J.G.</t>
  </si>
  <si>
    <t>SUMINISTRO Y COLOCACIÓN DE PIEZAS ESPECIALES ACERO CON PROTECCIÓN ANTICORROSIVAS</t>
  </si>
  <si>
    <t xml:space="preserve">SUMINISTRO Y COLOCACIÓN DE VÁLVULAS </t>
  </si>
  <si>
    <t xml:space="preserve">CARPETA ASFÁLTICA </t>
  </si>
  <si>
    <t>Imprimación sencilla</t>
  </si>
  <si>
    <t>Suministro y colocación de carpeta asfáltica 2"  (Incl. Riego adherencia)</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</si>
  <si>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</si>
  <si>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LIMPIEZA CONTINUA Y FINAL</t>
    </r>
    <r>
      <rPr>
        <sz val="10"/>
        <rFont val="Arial"/>
        <family val="2"/>
      </rPr>
      <t xml:space="preserve"> (Incluye obreros, camión y herramientas menores) </t>
    </r>
  </si>
  <si>
    <t>De Ø8" PVC SDR-26 C/J.G.+ 3% de pérdida por campanas</t>
  </si>
  <si>
    <t>De Ø8" PVC SDR-26 C/J.G.</t>
  </si>
  <si>
    <t xml:space="preserve">RED DE DISTRIBUCIÓN </t>
  </si>
  <si>
    <t>SUMINISTRO DE TUBERÍAS</t>
  </si>
  <si>
    <t>De Ø4" PVC SDR 26 C/J.G  + 2% de pérdida por campana</t>
  </si>
  <si>
    <t>De Ø3" PVC SDR 26 C/J.G  + 2% de pérdida por campana</t>
  </si>
  <si>
    <t xml:space="preserve">De Ø4" PVC SDR 26 C/J.G  </t>
  </si>
  <si>
    <t xml:space="preserve">De Ø3" PVC SDR 26 C/J.G </t>
  </si>
  <si>
    <t>ACOMETIDAS</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</si>
  <si>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</si>
  <si>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</si>
  <si>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10.2.1</t>
  </si>
  <si>
    <t>10.2.2</t>
  </si>
  <si>
    <t>Bote de material con camión, incluye carguío y esparcimiento en botadero (D=5.0 km)</t>
  </si>
  <si>
    <t>VERJA EN BLOQUES DE 6" VIOLINADOS ( L=96.00 M )</t>
  </si>
  <si>
    <t>4.2.1</t>
  </si>
  <si>
    <t>4.2.2</t>
  </si>
  <si>
    <t>4.2.3</t>
  </si>
  <si>
    <t>4.3.3</t>
  </si>
  <si>
    <t>4.3.4</t>
  </si>
  <si>
    <t>4.3.5</t>
  </si>
  <si>
    <t>4.5.1</t>
  </si>
  <si>
    <t>4.5.2</t>
  </si>
  <si>
    <t>4.5.3</t>
  </si>
  <si>
    <t>4.6.2</t>
  </si>
  <si>
    <t>4.7.1</t>
  </si>
  <si>
    <t>4.7.2</t>
  </si>
  <si>
    <t>COMEDADOR ELIAS PIÑA (CENTRO)</t>
  </si>
  <si>
    <t>LÍNEA MATRIZ</t>
  </si>
  <si>
    <t>De Ø16" PVC SDR-26 C/J.G.+ 5% de pérdida por campanas</t>
  </si>
  <si>
    <t>De Ø16" PVC SDR-26 C/J.G.</t>
  </si>
  <si>
    <t>SUB-TOTAL K-1</t>
  </si>
  <si>
    <t>K-1</t>
  </si>
  <si>
    <t>K-2</t>
  </si>
  <si>
    <t>De Ø16" PVC SDR-26 C/J.G</t>
  </si>
  <si>
    <t>SUB-TOTAL K-2</t>
  </si>
  <si>
    <t>Acometidas Urbana de Ø 3''</t>
  </si>
  <si>
    <t>K-3</t>
  </si>
  <si>
    <t>SUB-TOTAL K-3</t>
  </si>
  <si>
    <t>Interconexión con EDESUR</t>
  </si>
  <si>
    <t>MUROS</t>
  </si>
  <si>
    <t xml:space="preserve">Compuerta tipo Mural de 0.50 x 0.50 m en acero inoxidable accionamiento manual. </t>
  </si>
  <si>
    <t>CASETA DE CLORACIÓN</t>
  </si>
  <si>
    <t xml:space="preserve">TUBERÍA DE RECOLECCIÓN </t>
  </si>
  <si>
    <t>Suministro material de base</t>
  </si>
  <si>
    <t>Transporte de Asfalto, distancia aproximada de 34 km</t>
  </si>
  <si>
    <t>SUB-TOTAL FASE I</t>
  </si>
  <si>
    <t xml:space="preserve">Interior anticorrisa no tóxica </t>
  </si>
  <si>
    <t>SUB-TOTAL FASE J</t>
  </si>
  <si>
    <t>SUB-TOTAL FASE K</t>
  </si>
  <si>
    <t>SUMINISTRO Y COLOCACIÓN DE PIEZAS ESPECIALES Y VÁLVULAS</t>
  </si>
  <si>
    <t>SUB-TOTAL FASE L</t>
  </si>
  <si>
    <t>SUB-TOTAL FASE M</t>
  </si>
  <si>
    <t>M3S</t>
  </si>
  <si>
    <t xml:space="preserve">Tapa metálica tipo cisterna 1.40 x1.80  m </t>
  </si>
  <si>
    <t xml:space="preserve">Tapa metálica tipo cisterna 1.40 x1.15  m </t>
  </si>
  <si>
    <t xml:space="preserve">Compuerta ( 1.00 x1.15 ) c/vatago estacionerio de cierre hermético . fabricación de acero inoxidable ACI 304 </t>
  </si>
  <si>
    <t>Bote de material con camión (d= 5 km) incluye esparcimiento en botadero</t>
  </si>
  <si>
    <t xml:space="preserve">Tubería de Ø20" PVC SDR-26 con junta de goma + 6% de perdida </t>
  </si>
  <si>
    <t xml:space="preserve">Tubería de Ø20" PVC SDR-26 con junta de goma </t>
  </si>
  <si>
    <t xml:space="preserve">Tubería de Ø24" H.D C25. </t>
  </si>
  <si>
    <t>Impermeabilización elementos de H.A. en la Base cuadrada  (Cascada Aireación)</t>
  </si>
  <si>
    <t>Rellenado de ranuras existentes con hormigón simple</t>
  </si>
  <si>
    <t xml:space="preserve">Suministro de panel de Medición remota, con rotámetro de 6" de altura </t>
  </si>
  <si>
    <t>Señalización (Peligro, "Cloro", Precaución, "Área de almacenamiento de químico", Advertencia, "Solo Personal Autorizado", Advertencia, "Solo Personal Autorizado")</t>
  </si>
  <si>
    <t>TERMINACIÓN  DE SUPERFICIE</t>
  </si>
  <si>
    <t>SUMINISTRO E INSTALACIÓN APARATOS SANITARIOS</t>
  </si>
  <si>
    <t>HORMIGÓN ARMADO F'C 210 KG/CM2 EN:</t>
  </si>
  <si>
    <t xml:space="preserve">Suministro e Instalación de Agitadores mecánicos 1.5 HP, monofásico 115-240 V 1,750 RPM con moto reductor a 600 RPM, frecuencia 60 HZ, vástago de ø3/4" y aspas con 4 aletas acero inoxidable l=6' </t>
  </si>
  <si>
    <t>Señalización (Peligro, "Cloro", Precaución, "Area de almacenamiento de químico", Advertencia, "Solo Personal Autorizado", Advertencia, "Solo Personal Autorizado")</t>
  </si>
  <si>
    <t>HORMIGÓN ARMADO EN FC'= 210 KG/CM2 :</t>
  </si>
  <si>
    <t xml:space="preserve">Tubería de Ø4" PVC SDR-26 </t>
  </si>
  <si>
    <t>Tubería de Ø4" PVC SDR-26 + 2% de perdida</t>
  </si>
  <si>
    <t>Tubería de Ø3" PVC SDR-26 + 2% de perdida</t>
  </si>
  <si>
    <t xml:space="preserve">Tubería de Ø3" PVC SDR-26 </t>
  </si>
  <si>
    <t>Tubería de Ø8" PVC SDR-26 + 3% de perdida</t>
  </si>
  <si>
    <t>Tubería de Ø6" PVC SDR-26 + 3% de perdida</t>
  </si>
  <si>
    <t xml:space="preserve">Tubería de Ø8" PVC SDR-26 </t>
  </si>
  <si>
    <t xml:space="preserve">Tubería de Ø6" PVC SDR-26 </t>
  </si>
  <si>
    <t>CORTE Y EXTRACCIÓN ASFALTO L= 20,721.70 M</t>
  </si>
  <si>
    <t xml:space="preserve">CORTE, EXTRACCIÓN Y BOTE DE CARPETA ASFÁLTICA L=14,346.06 m </t>
  </si>
  <si>
    <t>CORTE, EXTRACCIÓN Y BOTE DE CARPETA ASFÁLTICA L=13,715.96 M</t>
  </si>
  <si>
    <r>
      <t>Obra</t>
    </r>
    <r>
      <rPr>
        <b/>
        <sz val="10"/>
        <color theme="1"/>
        <rFont val="Arial"/>
        <family val="2"/>
      </rPr>
      <t xml:space="preserve">: </t>
    </r>
  </si>
  <si>
    <r>
      <rPr>
        <b/>
        <sz val="10"/>
        <rFont val="Arial"/>
        <family val="2"/>
      </rPr>
      <t>Ubicación</t>
    </r>
    <r>
      <rPr>
        <sz val="10"/>
        <rFont val="Arial"/>
        <family val="2"/>
      </rPr>
      <t>: PROVINCIA ELIAS PIÑA</t>
    </r>
  </si>
  <si>
    <r>
      <t>Losa de Fondo 0.35 m- 2.24 qq/m</t>
    </r>
    <r>
      <rPr>
        <vertAlign val="superscript"/>
        <sz val="10"/>
        <rFont val="Arial"/>
        <family val="2"/>
      </rPr>
      <t>3</t>
    </r>
  </si>
  <si>
    <r>
      <t>Muros 0.25 m -2.94 qq/m</t>
    </r>
    <r>
      <rPr>
        <vertAlign val="superscript"/>
        <sz val="10"/>
        <rFont val="Arial"/>
        <family val="2"/>
      </rPr>
      <t>3</t>
    </r>
  </si>
  <si>
    <r>
      <t>Hormigón de limpiezas F'c=100 kg/cm</t>
    </r>
    <r>
      <rPr>
        <vertAlign val="superscript"/>
        <sz val="10"/>
        <rFont val="Arial"/>
        <family val="2"/>
      </rPr>
      <t>2</t>
    </r>
    <r>
      <rPr>
        <sz val="10"/>
        <rFont val="Arial"/>
        <family val="2"/>
      </rPr>
      <t>, e=5.00 cm</t>
    </r>
  </si>
  <si>
    <t xml:space="preserve">SUMINISTRO E INSTALACIÓN DE MECANISMOS Y PEDESTALES P/ VÁLVULAS CON TUBOS DE 1½" ACERO INOXIDABLE (15 PIES ) </t>
  </si>
  <si>
    <t xml:space="preserve">Limpieza Continua y Final (Incluye obreros, camión y herramientas menores ) </t>
  </si>
  <si>
    <t xml:space="preserve">Niple de 20" x 36" acero, SCH-20 c/protección anticorrosiva </t>
  </si>
  <si>
    <t>LÍNEA DE ADUCCIÓN Ø20" PVC (SDR-26) EN SUSTITUCIÓN DE  Ø20" ASBESTO CEMENTO CLASE B EXISTENTE</t>
  </si>
  <si>
    <t>LÍNEA DE CONDUCCIÓN Ø16" H.D C25 L=150.00m DESDE PLANTA CAP.150LPS(A CONSTRUIR) Y 70LPS(A REHABILITAR) HASTA PLANTA DE 60LPS (A CONVERTIR EN DEPÓSITO REGULADOR)</t>
  </si>
  <si>
    <t>LÍNEA DE CONDUCCIÓN Ø16" H.D C25 L=13,000.00m DESDE PLANTA CAP.150LPS(A CONSTRUIR) Y 70LPS(A REHABILITAR) HASTA LOS DEPÓSITOS REGULADORES 700M3 DE H.A. Y 700M3 (EXISTENTES)</t>
  </si>
  <si>
    <t>LINEA DE CONDUCCIÓN Ø8" PVC (SDR-26)</t>
  </si>
  <si>
    <t>Gestión  Ambiental</t>
  </si>
  <si>
    <t>ZONA:</t>
  </si>
  <si>
    <t>LISTADO DE PARTIDAS</t>
  </si>
  <si>
    <t>SNIP:</t>
  </si>
  <si>
    <r>
      <rPr>
        <b/>
        <sz val="10"/>
        <rFont val="Arial"/>
        <family val="2"/>
      </rPr>
      <t xml:space="preserve">CAMPAMENTO DEPÓSITOS Y PLANTA </t>
    </r>
    <r>
      <rPr>
        <sz val="10"/>
        <rFont val="Arial"/>
        <family val="2"/>
      </rPr>
      <t>(Incluye alquiler del solar o casa, baños portatiles y caseta de materiales)</t>
    </r>
  </si>
  <si>
    <t>AMPLIACIÓN ACUEDUCTO MÚLTIPLE COMENDADOR-EL LLANO-GUANITO, PARTE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</si>
</sst>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4" formatCode="_(&quot;$&quot;* #,##0.00_);_(&quot;$&quot;* \(#,##0.00\);_(&quot;$&quot;* &quot;-&quot;??_);_(@_)"/>
    <numFmt numFmtId="43" formatCode="_(* #,##0.00_);_(* \(#,##0.00\);_(* &quot;-&quot;??_);_(@_)"/>
    <numFmt numFmtId="164" formatCode="#,##0.00\ &quot;€&quot;;[Red]\-#,##0.00\ &quot;€&quot;"/>
    <numFmt numFmtId="165" formatCode="_-* #,##0.00_-;\-* #,##0.00_-;_-* &quot;-&quot;??_-;_-@_-"/>
    <numFmt numFmtId="166" formatCode="_-* #,##0.00\ _€_-;\-* #,##0.00\ _€_-;_-* &quot;-&quot;??\ _€_-;_-@_-"/>
    <numFmt numFmtId="167" formatCode="#,##0.00;[Red]#,##0.00"/>
    <numFmt numFmtId="168" formatCode="0.0"/>
    <numFmt numFmtId="169" formatCode="#,##0.0"/>
    <numFmt numFmtId="170" formatCode="General_)"/>
    <numFmt numFmtId="171" formatCode="#,##0.0;\-#,##0.0"/>
    <numFmt numFmtId="172" formatCode="#,##0.00_ ;\-#,##0.00\ "/>
    <numFmt numFmtId="173" formatCode="_-* #,##0\ _€_-;\-* #,##0\ _€_-;_-* &quot;-&quot;\ _€_-;_-@_-"/>
    <numFmt numFmtId="174" formatCode="0.000"/>
    <numFmt numFmtId="175" formatCode="_-* #,##0.0000_-;\-* #,##0.0000_-;_-* &quot;-&quot;??_-;_-@_-"/>
    <numFmt numFmtId="176" formatCode="#."/>
    <numFmt numFmtId="177" formatCode="#.0"/>
    <numFmt numFmtId="178" formatCode="_-* #,##0.00\ &quot;€&quot;_-;\-* #,##0.00\ &quot;€&quot;_-;_-* &quot;-&quot;??\ &quot;€&quot;_-;_-@_-"/>
    <numFmt numFmtId="179" formatCode="&quot;$&quot;#,##0.00;[Red]\-&quot;$&quot;#,##0.00"/>
    <numFmt numFmtId="180" formatCode="#,##0;\-#,##0"/>
    <numFmt numFmtId="181" formatCode="&quot;$&quot;#,##0.00;\-&quot;$&quot;#,##0.00"/>
    <numFmt numFmtId="182" formatCode="_-* #,##0\ &quot;€&quot;_-;\-* #,##0\ &quot;€&quot;_-;_-* &quot;-&quot;\ &quot;€&quot;_-;_-@_-"/>
    <numFmt numFmtId="183" formatCode="[$RD$-1C0A]#,##0.00"/>
    <numFmt numFmtId="184" formatCode="#,##0.0\ _€;\-#,##0.0\ _€"/>
    <numFmt numFmtId="185" formatCode="#,##0.00\ _€;\-#,##0.00\ _€"/>
    <numFmt numFmtId="186" formatCode="#,##0.0_);\(#,##0.0\)"/>
    <numFmt numFmtId="187" formatCode="_(* #,##0_);_(* \(#,##0\);_(* &quot;-&quot;??_);_(@_)"/>
    <numFmt numFmtId="188" formatCode="0.0%"/>
  </numFmts>
  <fonts count="31"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0"/>
      <color rgb="FFFF0000"/>
      <name val="Arial"/>
      <family val="2"/>
    </font>
    <font>
      <sz val="10"/>
      <color theme="1"/>
      <name val="Arial"/>
      <family val="2"/>
    </font>
    <font>
      <b/>
      <sz val="10"/>
      <color theme="1"/>
      <name val="Arial"/>
      <family val="2"/>
    </font>
    <font>
      <b/>
      <vertAlign val="superscript"/>
      <sz val="10"/>
      <name val="Arial"/>
      <family val="2"/>
    </font>
    <font>
      <vertAlign val="superscript"/>
      <sz val="10"/>
      <name val="Arial"/>
      <family val="2"/>
    </font>
    <font>
      <sz val="12"/>
      <name val="Courier"/>
      <family val="3"/>
    </font>
    <font>
      <b/>
      <sz val="10"/>
      <color indexed="8"/>
      <name val="Arial"/>
      <family val="2"/>
    </font>
    <font>
      <sz val="10"/>
      <color indexed="8"/>
      <name val="Arial"/>
      <family val="2"/>
    </font>
    <font>
      <sz val="10"/>
      <color indexed="14"/>
      <name val="Arial"/>
      <family val="2"/>
    </font>
    <font>
      <sz val="11"/>
      <color indexed="8"/>
      <name val="Calibri"/>
      <family val="2"/>
    </font>
    <font>
      <b/>
      <sz val="10"/>
      <color rgb="FFFF0000"/>
      <name val="Arial"/>
      <family val="2"/>
    </font>
    <font>
      <sz val="12"/>
      <name val="Arial"/>
      <family val="2"/>
    </font>
    <font>
      <sz val="10"/>
      <color rgb="FF000000"/>
      <name val="Arial"/>
      <family val="2"/>
    </font>
    <font>
      <sz val="10"/>
      <name val="Arial"/>
      <family val="2"/>
    </font>
    <font>
      <sz val="10"/>
      <name val="Tms Rmn"/>
    </font>
    <font>
      <sz val="8"/>
      <name val="Arial"/>
      <family val="2"/>
    </font>
    <font>
      <sz val="10"/>
      <name val="Courier"/>
    </font>
    <font>
      <sz val="10"/>
      <color indexed="23"/>
      <name val="Arial"/>
      <family val="2"/>
    </font>
    <font>
      <sz val="10"/>
      <color indexed="63"/>
      <name val="Arial"/>
      <family val="2"/>
    </font>
    <font>
      <b/>
      <sz val="10"/>
      <color indexed="63"/>
      <name val="Arial"/>
      <family val="2"/>
    </font>
    <font>
      <sz val="10"/>
      <name val="MS Sans Serif"/>
      <family val="2"/>
    </font>
    <font>
      <sz val="10"/>
      <name val="Courier"/>
      <family val="3"/>
    </font>
    <font>
      <sz val="10"/>
      <name val="Lucida Sans"/>
      <family val="2"/>
    </font>
    <font>
      <i/>
      <sz val="10"/>
      <name val="Arial"/>
      <family val="2"/>
    </font>
    <font>
      <b/>
      <sz val="10"/>
      <color rgb="FF0070C0"/>
      <name val="Arial"/>
      <family val="2"/>
    </font>
    <font>
      <b/>
      <i/>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14996795556505021"/>
      </right>
      <top/>
      <bottom/>
      <diagonal/>
    </border>
    <border>
      <left style="thin">
        <color theme="0" tint="-0.14996795556505021"/>
      </left>
      <right style="thin">
        <color theme="0" tint="-0.249977111117893"/>
      </right>
      <top/>
      <bottom/>
      <diagonal/>
    </border>
    <border>
      <left style="thin">
        <color theme="0" tint="-0.14996795556505021"/>
      </left>
      <right style="thin">
        <color theme="0" tint="-0.14996795556505021"/>
      </right>
      <top/>
      <bottom/>
      <diagonal/>
    </border>
    <border>
      <left style="thin">
        <color theme="0" tint="-0.14993743705557422"/>
      </left>
      <right style="thin">
        <color theme="0" tint="-0.14993743705557422"/>
      </right>
      <top/>
      <bottom/>
      <diagonal/>
    </border>
    <border>
      <left style="thin">
        <color theme="0" tint="-0.14990691854609822"/>
      </left>
      <right style="thin">
        <color theme="0" tint="-0.14990691854609822"/>
      </right>
      <top/>
      <bottom/>
      <diagonal/>
    </border>
    <border>
      <left style="thin">
        <color theme="0" tint="-0.14993743705557422"/>
      </left>
      <right/>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right style="thin">
        <color theme="0" tint="-0.24994659260841701"/>
      </right>
      <top/>
      <bottom/>
      <diagonal/>
    </border>
    <border>
      <left style="thin">
        <color indexed="64"/>
      </left>
      <right style="thin">
        <color theme="0" tint="-4.9989318521683403E-2"/>
      </right>
      <top style="thin">
        <color indexed="64"/>
      </top>
      <bottom/>
      <diagonal/>
    </border>
    <border>
      <left style="thin">
        <color theme="0" tint="-4.9989318521683403E-2"/>
      </left>
      <right style="thin">
        <color theme="0" tint="-4.9989318521683403E-2"/>
      </right>
      <top style="thin">
        <color indexed="64"/>
      </top>
      <bottom/>
      <diagonal/>
    </border>
    <border>
      <left style="thin">
        <color theme="0" tint="-4.9989318521683403E-2"/>
      </left>
      <right style="thin">
        <color indexed="64"/>
      </right>
      <top style="thin">
        <color indexed="64"/>
      </top>
      <bottom/>
      <diagonal/>
    </border>
    <border>
      <left style="thin">
        <color indexed="64"/>
      </left>
      <right style="thin">
        <color theme="0" tint="-0.14996795556505021"/>
      </right>
      <top/>
      <bottom/>
      <diagonal/>
    </border>
    <border>
      <left style="thin">
        <color theme="0" tint="-0.14996795556505021"/>
      </left>
      <right style="thin">
        <color indexed="64"/>
      </right>
      <top/>
      <bottom/>
      <diagonal/>
    </border>
    <border>
      <left style="thin">
        <color theme="0" tint="-0.34998626667073579"/>
      </left>
      <right style="thin">
        <color indexed="64"/>
      </right>
      <top/>
      <bottom/>
      <diagonal/>
    </border>
    <border>
      <left style="thin">
        <color indexed="64"/>
      </left>
      <right style="thin">
        <color theme="0" tint="-0.14993743705557422"/>
      </right>
      <top/>
      <bottom/>
      <diagonal/>
    </border>
    <border>
      <left style="thin">
        <color theme="0" tint="-0.14993743705557422"/>
      </left>
      <right style="thin">
        <color indexed="64"/>
      </right>
      <top/>
      <bottom/>
      <diagonal/>
    </border>
    <border>
      <left style="thin">
        <color indexed="64"/>
      </left>
      <right style="hair">
        <color indexed="64"/>
      </right>
      <top/>
      <bottom/>
      <diagonal/>
    </border>
    <border>
      <left style="thin">
        <color theme="0" tint="-0.14990691854609822"/>
      </left>
      <right style="thin">
        <color indexed="64"/>
      </right>
      <top/>
      <bottom/>
      <diagonal/>
    </border>
    <border>
      <left style="thin">
        <color indexed="64"/>
      </left>
      <right style="thin">
        <color theme="0" tint="-0.34998626667073579"/>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14993743705557422"/>
      </right>
      <top/>
      <bottom style="thin">
        <color indexed="64"/>
      </bottom>
      <diagonal/>
    </border>
    <border>
      <left style="thin">
        <color theme="0" tint="-0.14993743705557422"/>
      </left>
      <right style="thin">
        <color theme="0" tint="-0.14993743705557422"/>
      </right>
      <top/>
      <bottom style="thin">
        <color indexed="64"/>
      </bottom>
      <diagonal/>
    </border>
    <border>
      <left style="thin">
        <color theme="0" tint="-0.14993743705557422"/>
      </left>
      <right style="thin">
        <color indexed="64"/>
      </right>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indexed="64"/>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s>
  <cellStyleXfs count="122">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39" fontId="10" fillId="0" borderId="0"/>
    <xf numFmtId="0" fontId="2" fillId="0" borderId="0"/>
    <xf numFmtId="0" fontId="2" fillId="0" borderId="0"/>
    <xf numFmtId="166"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 fillId="0" borderId="0"/>
    <xf numFmtId="0" fontId="6" fillId="0" borderId="0"/>
    <xf numFmtId="0" fontId="2" fillId="0" borderId="0"/>
    <xf numFmtId="166" fontId="2" fillId="0" borderId="0" applyFont="0" applyFill="0" applyBorder="0" applyAlignment="0" applyProtection="0"/>
    <xf numFmtId="0" fontId="2" fillId="0" borderId="0"/>
    <xf numFmtId="43"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43" fontId="14"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0" fontId="18" fillId="0" borderId="0"/>
    <xf numFmtId="0" fontId="2" fillId="0" borderId="0"/>
    <xf numFmtId="0" fontId="1" fillId="0" borderId="0"/>
    <xf numFmtId="0" fontId="2" fillId="0" borderId="0"/>
    <xf numFmtId="165" fontId="2" fillId="0" borderId="0" applyFont="0" applyFill="0" applyBorder="0" applyAlignment="0" applyProtection="0"/>
    <xf numFmtId="166" fontId="2" fillId="0" borderId="0" applyFont="0" applyFill="0" applyBorder="0" applyAlignment="0" applyProtection="0"/>
    <xf numFmtId="173" fontId="2" fillId="0" borderId="0" applyFont="0" applyFill="0" applyBorder="0" applyAlignment="0" applyProtection="0"/>
    <xf numFmtId="0" fontId="1" fillId="0" borderId="0"/>
    <xf numFmtId="43"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39" fontId="19" fillId="0" borderId="0"/>
    <xf numFmtId="43" fontId="2" fillId="0" borderId="0" applyFont="0" applyFill="0" applyBorder="0" applyAlignment="0" applyProtection="0"/>
    <xf numFmtId="176" fontId="2" fillId="0" borderId="0" applyFont="0" applyFill="0" applyBorder="0" applyAlignment="0" applyProtection="0"/>
    <xf numFmtId="166" fontId="2" fillId="0" borderId="0" applyFont="0" applyFill="0" applyBorder="0" applyAlignment="0" applyProtection="0"/>
    <xf numFmtId="0" fontId="2" fillId="0" borderId="0"/>
    <xf numFmtId="175"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0" fillId="0" borderId="0"/>
    <xf numFmtId="170" fontId="21" fillId="0" borderId="0"/>
    <xf numFmtId="9" fontId="1"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17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77" fontId="26" fillId="0" borderId="0"/>
    <xf numFmtId="0" fontId="2" fillId="0" borderId="0"/>
    <xf numFmtId="180" fontId="2" fillId="0" borderId="0" applyFont="0" applyFill="0" applyBorder="0" applyAlignment="0" applyProtection="0"/>
    <xf numFmtId="0" fontId="6" fillId="0" borderId="0"/>
    <xf numFmtId="170" fontId="16" fillId="0" borderId="0"/>
    <xf numFmtId="165" fontId="2" fillId="0" borderId="0" applyFont="0" applyFill="0" applyBorder="0" applyAlignment="0" applyProtection="0"/>
    <xf numFmtId="182" fontId="2" fillId="0" borderId="0" applyFont="0" applyFill="0" applyBorder="0" applyAlignment="0" applyProtection="0"/>
    <xf numFmtId="166" fontId="2" fillId="0" borderId="0" applyFont="0" applyFill="0" applyBorder="0" applyAlignment="0" applyProtection="0"/>
    <xf numFmtId="175" fontId="2" fillId="0" borderId="0" applyFont="0" applyFill="0" applyBorder="0" applyAlignment="0" applyProtection="0"/>
    <xf numFmtId="0" fontId="2" fillId="0" borderId="0"/>
    <xf numFmtId="9" fontId="2" fillId="0" borderId="0" applyFont="0" applyFill="0" applyBorder="0" applyAlignment="0" applyProtection="0"/>
    <xf numFmtId="40" fontId="25"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 fontId="27"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181" fontId="2" fillId="0" borderId="0" applyFont="0" applyFill="0" applyBorder="0" applyAlignment="0" applyProtection="0"/>
    <xf numFmtId="0" fontId="2" fillId="0" borderId="0"/>
    <xf numFmtId="174" fontId="2" fillId="0" borderId="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0" fontId="20" fillId="0" borderId="0"/>
    <xf numFmtId="0" fontId="2" fillId="0" borderId="0"/>
    <xf numFmtId="43" fontId="2" fillId="0" borderId="0" applyFont="0" applyFill="0" applyBorder="0" applyAlignment="0" applyProtection="0"/>
    <xf numFmtId="39" fontId="10" fillId="0" borderId="0"/>
    <xf numFmtId="0" fontId="2" fillId="0" borderId="0"/>
    <xf numFmtId="174" fontId="2" fillId="0" borderId="0" applyFill="0" applyBorder="0" applyAlignment="0" applyProtection="0"/>
  </cellStyleXfs>
  <cellXfs count="931">
    <xf numFmtId="0" fontId="0" fillId="0" borderId="0" xfId="0"/>
    <xf numFmtId="0" fontId="3" fillId="3" borderId="5" xfId="0" applyFont="1" applyFill="1" applyBorder="1" applyAlignment="1" applyProtection="1">
      <alignment vertical="top" wrapText="1"/>
    </xf>
    <xf numFmtId="4" fontId="2" fillId="3" borderId="5" xfId="6" applyNumberFormat="1" applyFont="1" applyFill="1" applyBorder="1" applyAlignment="1" applyProtection="1">
      <alignment horizontal="right" vertical="top" wrapText="1"/>
    </xf>
    <xf numFmtId="0" fontId="3" fillId="0" borderId="5" xfId="0" applyFont="1" applyFill="1" applyBorder="1" applyAlignment="1" applyProtection="1">
      <alignment horizontal="center" vertical="top" wrapText="1"/>
    </xf>
    <xf numFmtId="0" fontId="3" fillId="0" borderId="5" xfId="0" applyFont="1" applyFill="1" applyBorder="1" applyAlignment="1" applyProtection="1">
      <alignment horizontal="right" vertical="top" wrapText="1"/>
    </xf>
    <xf numFmtId="4" fontId="2" fillId="3" borderId="5" xfId="6" applyNumberFormat="1" applyFont="1" applyFill="1" applyBorder="1" applyAlignment="1" applyProtection="1">
      <alignment horizontal="right" vertical="top" wrapText="1"/>
      <protection locked="0"/>
    </xf>
    <xf numFmtId="4" fontId="2" fillId="3" borderId="5" xfId="0" applyNumberFormat="1" applyFont="1" applyFill="1" applyBorder="1" applyAlignment="1" applyProtection="1">
      <alignment vertical="top"/>
      <protection locked="0"/>
    </xf>
    <xf numFmtId="4" fontId="2" fillId="3" borderId="5" xfId="4" applyNumberFormat="1" applyFont="1" applyFill="1" applyBorder="1" applyAlignment="1" applyProtection="1">
      <alignment horizontal="right" vertical="top" wrapText="1"/>
    </xf>
    <xf numFmtId="4" fontId="2" fillId="3" borderId="5" xfId="0" applyNumberFormat="1" applyFont="1" applyFill="1" applyBorder="1" applyAlignment="1" applyProtection="1">
      <alignment horizontal="right" vertical="top" wrapText="1"/>
    </xf>
    <xf numFmtId="0" fontId="2" fillId="3" borderId="5" xfId="0" applyFont="1" applyFill="1" applyBorder="1" applyAlignment="1" applyProtection="1">
      <alignment horizontal="center" vertical="top"/>
    </xf>
    <xf numFmtId="49" fontId="2" fillId="3" borderId="5" xfId="0" applyNumberFormat="1" applyFont="1" applyFill="1" applyBorder="1" applyAlignment="1" applyProtection="1">
      <alignment horizontal="justify" vertical="top" wrapText="1"/>
    </xf>
    <xf numFmtId="0" fontId="3" fillId="3" borderId="5" xfId="0" applyFont="1" applyFill="1" applyBorder="1" applyAlignment="1" applyProtection="1">
      <alignment horizontal="left" vertical="top" wrapText="1"/>
    </xf>
    <xf numFmtId="0" fontId="2" fillId="3" borderId="5" xfId="0" applyFont="1" applyFill="1" applyBorder="1" applyAlignment="1" applyProtection="1">
      <alignment horizontal="justify" vertical="top" wrapText="1"/>
    </xf>
    <xf numFmtId="4" fontId="2" fillId="3" borderId="5" xfId="0" applyNumberFormat="1" applyFont="1" applyFill="1" applyBorder="1" applyAlignment="1" applyProtection="1">
      <alignment horizontal="center" vertical="top" wrapText="1"/>
    </xf>
    <xf numFmtId="39" fontId="3" fillId="3" borderId="5" xfId="11" applyFont="1" applyFill="1" applyBorder="1" applyAlignment="1" applyProtection="1">
      <alignment horizontal="left" vertical="top" wrapText="1"/>
    </xf>
    <xf numFmtId="0" fontId="2" fillId="0" borderId="5" xfId="0" applyFont="1" applyFill="1" applyBorder="1" applyAlignment="1" applyProtection="1">
      <alignment horizontal="center" vertical="top" wrapText="1"/>
    </xf>
    <xf numFmtId="0" fontId="2" fillId="0" borderId="5" xfId="0" applyFont="1" applyBorder="1" applyAlignment="1" applyProtection="1">
      <alignment horizontal="right" vertical="top" wrapText="1"/>
    </xf>
    <xf numFmtId="4" fontId="2" fillId="3" borderId="5" xfId="0" applyNumberFormat="1" applyFont="1" applyFill="1" applyBorder="1" applyAlignment="1" applyProtection="1">
      <alignment horizontal="right" vertical="top" wrapText="1"/>
      <protection locked="0"/>
    </xf>
    <xf numFmtId="2" fontId="2" fillId="0" borderId="5" xfId="0" applyNumberFormat="1" applyFont="1" applyFill="1" applyBorder="1" applyAlignment="1" applyProtection="1">
      <alignment vertical="top" wrapText="1"/>
      <protection locked="0"/>
    </xf>
    <xf numFmtId="168" fontId="2" fillId="0" borderId="5" xfId="17" applyNumberFormat="1" applyFont="1" applyBorder="1" applyAlignment="1" applyProtection="1">
      <alignment horizontal="right" vertical="top"/>
    </xf>
    <xf numFmtId="49" fontId="2" fillId="3" borderId="5" xfId="0" applyNumberFormat="1" applyFont="1" applyFill="1" applyBorder="1" applyAlignment="1" applyProtection="1">
      <alignment horizontal="justify" vertical="top"/>
    </xf>
    <xf numFmtId="4" fontId="2" fillId="3" borderId="5" xfId="6" applyNumberFormat="1" applyFont="1" applyFill="1" applyBorder="1" applyAlignment="1" applyProtection="1">
      <alignment horizontal="right" vertical="top"/>
    </xf>
    <xf numFmtId="49" fontId="2" fillId="3" borderId="0" xfId="0" applyNumberFormat="1" applyFont="1" applyFill="1" applyBorder="1" applyAlignment="1" applyProtection="1">
      <alignment horizontal="justify" vertical="top" wrapText="1"/>
    </xf>
    <xf numFmtId="49" fontId="2" fillId="3" borderId="0" xfId="0" applyNumberFormat="1" applyFont="1" applyFill="1" applyBorder="1" applyAlignment="1" applyProtection="1">
      <alignment horizontal="justify" vertical="top"/>
    </xf>
    <xf numFmtId="4" fontId="2" fillId="3" borderId="6" xfId="0" applyNumberFormat="1" applyFont="1" applyFill="1" applyBorder="1" applyAlignment="1" applyProtection="1">
      <alignment vertical="top"/>
      <protection locked="0"/>
    </xf>
    <xf numFmtId="4" fontId="2" fillId="3" borderId="6" xfId="0" applyNumberFormat="1" applyFont="1" applyFill="1" applyBorder="1" applyAlignment="1" applyProtection="1">
      <alignment vertical="top"/>
    </xf>
    <xf numFmtId="0" fontId="2" fillId="3" borderId="6"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4" fontId="12" fillId="0" borderId="5" xfId="0" applyNumberFormat="1" applyFont="1" applyFill="1" applyBorder="1" applyAlignment="1" applyProtection="1">
      <alignment horizontal="right" vertical="top" wrapText="1"/>
    </xf>
    <xf numFmtId="167" fontId="2" fillId="3" borderId="6" xfId="11" applyNumberFormat="1" applyFont="1" applyFill="1" applyBorder="1" applyAlignment="1" applyProtection="1">
      <alignment horizontal="center" vertical="top"/>
    </xf>
    <xf numFmtId="4" fontId="2" fillId="3" borderId="6" xfId="86" applyNumberFormat="1" applyFont="1" applyFill="1" applyBorder="1" applyAlignment="1" applyProtection="1">
      <alignment vertical="top" wrapText="1"/>
    </xf>
    <xf numFmtId="180" fontId="3" fillId="3" borderId="6" xfId="0" applyNumberFormat="1" applyFont="1" applyFill="1" applyBorder="1" applyAlignment="1" applyProtection="1">
      <alignment vertical="top" wrapText="1"/>
    </xf>
    <xf numFmtId="10" fontId="2" fillId="0" borderId="5" xfId="64" applyNumberFormat="1" applyFont="1" applyBorder="1" applyAlignment="1" applyProtection="1">
      <alignment horizontal="right" vertical="top" wrapText="1"/>
    </xf>
    <xf numFmtId="4" fontId="2" fillId="3" borderId="6" xfId="14" applyNumberFormat="1" applyFont="1" applyFill="1" applyBorder="1" applyAlignment="1" applyProtection="1">
      <alignment vertical="top" wrapText="1"/>
      <protection locked="0"/>
    </xf>
    <xf numFmtId="4" fontId="2" fillId="3" borderId="6" xfId="14" applyNumberFormat="1" applyFont="1" applyFill="1" applyBorder="1" applyAlignment="1" applyProtection="1">
      <alignment vertical="top" wrapText="1"/>
    </xf>
    <xf numFmtId="4" fontId="2" fillId="3" borderId="6" xfId="16" applyNumberFormat="1" applyFont="1" applyFill="1" applyBorder="1" applyAlignment="1" applyProtection="1">
      <alignment vertical="top" wrapText="1"/>
      <protection locked="0"/>
    </xf>
    <xf numFmtId="0" fontId="3" fillId="3" borderId="13" xfId="0" applyFont="1" applyFill="1" applyBorder="1" applyAlignment="1" applyProtection="1">
      <alignment vertical="top" wrapText="1"/>
    </xf>
    <xf numFmtId="4" fontId="2" fillId="3" borderId="13" xfId="6" applyNumberFormat="1" applyFont="1" applyFill="1" applyBorder="1" applyAlignment="1" applyProtection="1">
      <alignment vertical="top" wrapText="1"/>
    </xf>
    <xf numFmtId="4" fontId="2" fillId="3" borderId="13" xfId="0" applyNumberFormat="1" applyFont="1" applyFill="1" applyBorder="1" applyAlignment="1" applyProtection="1">
      <alignment horizontal="center" vertical="top"/>
    </xf>
    <xf numFmtId="4" fontId="6" fillId="3" borderId="13" xfId="0" applyNumberFormat="1" applyFont="1" applyFill="1" applyBorder="1" applyAlignment="1" applyProtection="1">
      <alignment vertical="top"/>
      <protection locked="0"/>
    </xf>
    <xf numFmtId="4" fontId="2" fillId="3" borderId="13" xfId="0" applyNumberFormat="1" applyFont="1" applyFill="1" applyBorder="1" applyAlignment="1" applyProtection="1">
      <alignment vertical="top"/>
      <protection locked="0"/>
    </xf>
    <xf numFmtId="0" fontId="2" fillId="3" borderId="13" xfId="0" applyFont="1" applyFill="1" applyBorder="1" applyAlignment="1" applyProtection="1">
      <alignment vertical="top" wrapText="1"/>
    </xf>
    <xf numFmtId="4" fontId="2" fillId="3" borderId="13" xfId="6" applyNumberFormat="1" applyFont="1" applyFill="1" applyBorder="1" applyAlignment="1" applyProtection="1">
      <alignment horizontal="right" vertical="top" wrapText="1"/>
    </xf>
    <xf numFmtId="0" fontId="2" fillId="3" borderId="12" xfId="12" applyFont="1" applyFill="1" applyBorder="1" applyAlignment="1" applyProtection="1">
      <alignment vertical="top" wrapText="1"/>
    </xf>
    <xf numFmtId="4" fontId="2" fillId="3" borderId="12" xfId="9" applyNumberFormat="1" applyFont="1" applyFill="1" applyBorder="1" applyAlignment="1" applyProtection="1">
      <alignment vertical="top"/>
    </xf>
    <xf numFmtId="166" fontId="2" fillId="3" borderId="12" xfId="22" applyFont="1" applyFill="1" applyBorder="1" applyAlignment="1" applyProtection="1">
      <alignment horizontal="center" vertical="top"/>
    </xf>
    <xf numFmtId="4" fontId="2" fillId="3" borderId="12" xfId="9" applyNumberFormat="1" applyFont="1" applyFill="1" applyBorder="1" applyAlignment="1" applyProtection="1">
      <alignment vertical="top"/>
      <protection locked="0"/>
    </xf>
    <xf numFmtId="0" fontId="2" fillId="3" borderId="12" xfId="12" applyFont="1" applyFill="1" applyBorder="1" applyAlignment="1" applyProtection="1">
      <alignment vertical="top"/>
    </xf>
    <xf numFmtId="0" fontId="3" fillId="3" borderId="11" xfId="12" applyFont="1" applyFill="1" applyBorder="1" applyAlignment="1" applyProtection="1">
      <alignment vertical="top"/>
    </xf>
    <xf numFmtId="4" fontId="2" fillId="3" borderId="11" xfId="9" applyNumberFormat="1" applyFont="1" applyFill="1" applyBorder="1" applyAlignment="1" applyProtection="1">
      <alignment vertical="top"/>
    </xf>
    <xf numFmtId="166" fontId="2" fillId="3" borderId="11" xfId="22" applyFont="1" applyFill="1" applyBorder="1" applyAlignment="1" applyProtection="1">
      <alignment horizontal="center" vertical="top"/>
    </xf>
    <xf numFmtId="4" fontId="2" fillId="3" borderId="11" xfId="9" applyNumberFormat="1" applyFont="1" applyFill="1" applyBorder="1" applyAlignment="1" applyProtection="1">
      <alignment vertical="top"/>
      <protection locked="0"/>
    </xf>
    <xf numFmtId="39" fontId="2" fillId="3" borderId="6" xfId="11" applyFont="1" applyFill="1" applyBorder="1" applyAlignment="1" applyProtection="1">
      <alignment horizontal="left" vertical="top" wrapText="1"/>
    </xf>
    <xf numFmtId="4" fontId="2" fillId="3" borderId="6" xfId="11" applyNumberFormat="1" applyFont="1" applyFill="1" applyBorder="1" applyAlignment="1" applyProtection="1">
      <alignment vertical="top" wrapText="1"/>
    </xf>
    <xf numFmtId="39" fontId="2" fillId="3" borderId="12" xfId="0" applyNumberFormat="1" applyFont="1" applyFill="1" applyBorder="1" applyAlignment="1" applyProtection="1">
      <alignment horizontal="left" vertical="top" wrapText="1"/>
    </xf>
    <xf numFmtId="39" fontId="3" fillId="3" borderId="6" xfId="11" applyFont="1" applyFill="1" applyBorder="1" applyAlignment="1" applyProtection="1">
      <alignment horizontal="left" vertical="top" wrapText="1"/>
    </xf>
    <xf numFmtId="4" fontId="5" fillId="3" borderId="6" xfId="11" applyNumberFormat="1" applyFont="1" applyFill="1" applyBorder="1" applyAlignment="1" applyProtection="1">
      <alignment vertical="top" wrapText="1"/>
    </xf>
    <xf numFmtId="39" fontId="5" fillId="3" borderId="6" xfId="11" applyFont="1" applyFill="1" applyBorder="1" applyAlignment="1" applyProtection="1">
      <alignment horizontal="left" vertical="top" wrapText="1"/>
    </xf>
    <xf numFmtId="4" fontId="3" fillId="3" borderId="6" xfId="11" applyNumberFormat="1" applyFont="1" applyFill="1" applyBorder="1" applyAlignment="1" applyProtection="1">
      <alignment horizontal="left" vertical="top"/>
    </xf>
    <xf numFmtId="167" fontId="3" fillId="3" borderId="6" xfId="11" applyNumberFormat="1" applyFont="1" applyFill="1" applyBorder="1" applyAlignment="1" applyProtection="1">
      <alignment horizontal="center" vertical="top"/>
    </xf>
    <xf numFmtId="4" fontId="2" fillId="3" borderId="6" xfId="11" applyNumberFormat="1" applyFont="1" applyFill="1" applyBorder="1" applyAlignment="1" applyProtection="1">
      <alignment horizontal="right" vertical="top"/>
    </xf>
    <xf numFmtId="4" fontId="2" fillId="3" borderId="6" xfId="11" applyNumberFormat="1" applyFont="1" applyFill="1" applyBorder="1" applyAlignment="1" applyProtection="1">
      <alignment vertical="top"/>
    </xf>
    <xf numFmtId="0" fontId="3" fillId="3" borderId="6" xfId="96" applyFont="1" applyFill="1" applyBorder="1" applyAlignment="1" applyProtection="1">
      <alignment horizontal="center" vertical="top" wrapText="1"/>
    </xf>
    <xf numFmtId="4" fontId="2" fillId="3" borderId="6" xfId="23" applyNumberFormat="1" applyFont="1" applyFill="1" applyBorder="1" applyAlignment="1" applyProtection="1">
      <alignment horizontal="right" vertical="top" wrapText="1"/>
    </xf>
    <xf numFmtId="0" fontId="2" fillId="3" borderId="6" xfId="23" applyFont="1" applyFill="1" applyBorder="1" applyAlignment="1" applyProtection="1">
      <alignment horizontal="center" vertical="top"/>
    </xf>
    <xf numFmtId="49" fontId="3" fillId="3" borderId="6" xfId="11" applyNumberFormat="1" applyFont="1" applyFill="1" applyBorder="1" applyAlignment="1" applyProtection="1">
      <alignment vertical="top" wrapText="1"/>
    </xf>
    <xf numFmtId="4" fontId="2" fillId="3" borderId="11" xfId="41" applyNumberFormat="1" applyFont="1" applyFill="1" applyBorder="1" applyAlignment="1" applyProtection="1">
      <alignment vertical="top"/>
      <protection locked="0"/>
    </xf>
    <xf numFmtId="49" fontId="2" fillId="3" borderId="6" xfId="11" quotePrefix="1" applyNumberFormat="1" applyFont="1" applyFill="1" applyBorder="1" applyAlignment="1" applyProtection="1">
      <alignment vertical="top" wrapText="1"/>
    </xf>
    <xf numFmtId="4" fontId="2" fillId="3" borderId="11" xfId="41" applyNumberFormat="1" applyFont="1" applyFill="1" applyBorder="1" applyAlignment="1" applyProtection="1">
      <alignment vertical="top"/>
    </xf>
    <xf numFmtId="4" fontId="2" fillId="3" borderId="11" xfId="22" applyNumberFormat="1" applyFont="1" applyFill="1" applyBorder="1" applyAlignment="1" applyProtection="1">
      <alignment vertical="top"/>
      <protection locked="0"/>
    </xf>
    <xf numFmtId="0" fontId="3" fillId="3" borderId="11" xfId="0" applyFont="1" applyFill="1" applyBorder="1" applyAlignment="1" applyProtection="1">
      <alignment horizontal="center" vertical="top" wrapText="1"/>
    </xf>
    <xf numFmtId="167" fontId="2" fillId="3" borderId="11" xfId="0" applyNumberFormat="1" applyFont="1" applyFill="1" applyBorder="1" applyAlignment="1" applyProtection="1">
      <alignment horizontal="center" vertical="top"/>
    </xf>
    <xf numFmtId="39" fontId="3" fillId="3" borderId="11" xfId="11" applyFont="1" applyFill="1" applyBorder="1" applyAlignment="1" applyProtection="1">
      <alignment horizontal="left" vertical="top" wrapText="1"/>
    </xf>
    <xf numFmtId="4" fontId="2" fillId="3" borderId="9" xfId="41" applyNumberFormat="1" applyFont="1" applyFill="1" applyBorder="1" applyAlignment="1" applyProtection="1">
      <alignment vertical="top"/>
    </xf>
    <xf numFmtId="0" fontId="3" fillId="3" borderId="11" xfId="74" applyFont="1" applyFill="1" applyBorder="1" applyAlignment="1" applyProtection="1">
      <alignment horizontal="left" vertical="top"/>
    </xf>
    <xf numFmtId="0" fontId="3" fillId="3" borderId="11" xfId="0" applyFont="1" applyFill="1" applyBorder="1" applyAlignment="1" applyProtection="1">
      <alignment vertical="top" wrapText="1"/>
    </xf>
    <xf numFmtId="4" fontId="2" fillId="3" borderId="11" xfId="77" applyNumberFormat="1" applyFont="1" applyFill="1" applyBorder="1" applyAlignment="1" applyProtection="1">
      <alignment horizontal="right" vertical="top" wrapText="1"/>
    </xf>
    <xf numFmtId="4" fontId="2" fillId="3" borderId="11" xfId="0" applyNumberFormat="1" applyFont="1" applyFill="1" applyBorder="1" applyAlignment="1" applyProtection="1">
      <alignment horizontal="center" vertical="top"/>
    </xf>
    <xf numFmtId="4" fontId="2" fillId="3" borderId="11" xfId="0" applyNumberFormat="1" applyFont="1" applyFill="1" applyBorder="1" applyAlignment="1" applyProtection="1">
      <alignment vertical="top"/>
      <protection locked="0"/>
    </xf>
    <xf numFmtId="0" fontId="2" fillId="3" borderId="11" xfId="0" applyFont="1" applyFill="1" applyBorder="1" applyAlignment="1" applyProtection="1">
      <alignment vertical="top" wrapText="1"/>
    </xf>
    <xf numFmtId="4" fontId="2" fillId="3" borderId="11" xfId="0" applyNumberFormat="1" applyFont="1" applyFill="1" applyBorder="1" applyAlignment="1" applyProtection="1">
      <alignment horizontal="center" vertical="top" wrapText="1"/>
    </xf>
    <xf numFmtId="0" fontId="2" fillId="3" borderId="11" xfId="0" applyFont="1" applyFill="1" applyBorder="1" applyAlignment="1" applyProtection="1">
      <alignment horizontal="left" vertical="top" wrapText="1"/>
    </xf>
    <xf numFmtId="4" fontId="2" fillId="3" borderId="11" xfId="0" applyNumberFormat="1" applyFont="1" applyFill="1" applyBorder="1" applyAlignment="1" applyProtection="1">
      <alignment horizontal="right" vertical="top"/>
    </xf>
    <xf numFmtId="0" fontId="2" fillId="3" borderId="11" xfId="69" applyFont="1" applyFill="1" applyBorder="1" applyAlignment="1" applyProtection="1">
      <alignment horizontal="left" vertical="top" wrapText="1"/>
    </xf>
    <xf numFmtId="0" fontId="2" fillId="3" borderId="12" xfId="74" applyFont="1" applyFill="1" applyBorder="1" applyAlignment="1" applyProtection="1">
      <alignment vertical="top" wrapText="1"/>
    </xf>
    <xf numFmtId="4" fontId="2" fillId="3" borderId="12" xfId="41" applyNumberFormat="1" applyFont="1" applyFill="1" applyBorder="1" applyAlignment="1" applyProtection="1">
      <alignment vertical="top"/>
    </xf>
    <xf numFmtId="4" fontId="2" fillId="3" borderId="12" xfId="41" applyNumberFormat="1" applyFont="1" applyFill="1" applyBorder="1" applyAlignment="1" applyProtection="1">
      <alignment vertical="top"/>
      <protection locked="0"/>
    </xf>
    <xf numFmtId="4" fontId="2" fillId="5" borderId="11" xfId="41" applyNumberFormat="1" applyFont="1" applyFill="1" applyBorder="1" applyAlignment="1" applyProtection="1">
      <alignment vertical="top"/>
    </xf>
    <xf numFmtId="166" fontId="2" fillId="5" borderId="11" xfId="22" applyFont="1" applyFill="1" applyBorder="1" applyAlignment="1" applyProtection="1">
      <alignment horizontal="center" vertical="top"/>
    </xf>
    <xf numFmtId="4" fontId="2" fillId="5" borderId="11" xfId="22" applyNumberFormat="1" applyFont="1" applyFill="1" applyBorder="1" applyAlignment="1" applyProtection="1">
      <alignment vertical="top"/>
      <protection locked="0"/>
    </xf>
    <xf numFmtId="4" fontId="2" fillId="3" borderId="6" xfId="19" applyNumberFormat="1" applyFont="1" applyFill="1" applyBorder="1" applyAlignment="1" applyProtection="1">
      <alignment vertical="top"/>
      <protection locked="0"/>
    </xf>
    <xf numFmtId="39" fontId="6" fillId="3" borderId="11" xfId="97" applyNumberFormat="1" applyFont="1" applyFill="1" applyBorder="1" applyAlignment="1" applyProtection="1">
      <alignment vertical="top" wrapText="1"/>
      <protection locked="0"/>
    </xf>
    <xf numFmtId="39" fontId="2" fillId="3" borderId="6" xfId="0" applyNumberFormat="1" applyFont="1" applyFill="1" applyBorder="1" applyAlignment="1" applyProtection="1">
      <alignment horizontal="right" vertical="top" wrapText="1"/>
      <protection locked="0"/>
    </xf>
    <xf numFmtId="4" fontId="3" fillId="3" borderId="6" xfId="0" applyNumberFormat="1" applyFont="1" applyFill="1" applyBorder="1" applyAlignment="1" applyProtection="1">
      <alignment vertical="top"/>
      <protection locked="0"/>
    </xf>
    <xf numFmtId="10" fontId="2" fillId="3" borderId="5" xfId="64" applyNumberFormat="1" applyFont="1" applyFill="1" applyBorder="1" applyAlignment="1" applyProtection="1">
      <alignment horizontal="right" vertical="top" wrapText="1"/>
    </xf>
    <xf numFmtId="0" fontId="2" fillId="3" borderId="11" xfId="0" applyFont="1" applyFill="1" applyBorder="1" applyAlignment="1" applyProtection="1">
      <alignment horizontal="center" vertical="top"/>
    </xf>
    <xf numFmtId="4" fontId="12" fillId="3" borderId="6" xfId="0" applyNumberFormat="1" applyFont="1" applyFill="1" applyBorder="1" applyAlignment="1" applyProtection="1">
      <alignment vertical="top"/>
    </xf>
    <xf numFmtId="169" fontId="2" fillId="3" borderId="15" xfId="0" applyNumberFormat="1" applyFont="1" applyFill="1" applyBorder="1" applyAlignment="1" applyProtection="1">
      <alignment horizontal="right" vertical="top"/>
    </xf>
    <xf numFmtId="4" fontId="2" fillId="3" borderId="12" xfId="0" applyNumberFormat="1" applyFont="1" applyFill="1" applyBorder="1" applyAlignment="1" applyProtection="1">
      <alignment vertical="top"/>
      <protection locked="0"/>
    </xf>
    <xf numFmtId="4" fontId="3" fillId="3" borderId="12" xfId="0" applyNumberFormat="1" applyFont="1" applyFill="1" applyBorder="1" applyAlignment="1" applyProtection="1">
      <alignment vertical="top"/>
      <protection locked="0"/>
    </xf>
    <xf numFmtId="0" fontId="3" fillId="5" borderId="11" xfId="0" applyFont="1" applyFill="1" applyBorder="1" applyAlignment="1" applyProtection="1">
      <alignment horizontal="center" vertical="top" wrapText="1"/>
    </xf>
    <xf numFmtId="0" fontId="17" fillId="3" borderId="5" xfId="0" applyFont="1" applyFill="1" applyBorder="1" applyAlignment="1" applyProtection="1">
      <alignment horizontal="right" vertical="top" wrapText="1"/>
    </xf>
    <xf numFmtId="4" fontId="12" fillId="3" borderId="5" xfId="37" applyNumberFormat="1" applyFont="1" applyFill="1" applyBorder="1" applyAlignment="1" applyProtection="1">
      <alignment horizontal="right" vertical="top" wrapText="1"/>
    </xf>
    <xf numFmtId="170" fontId="12" fillId="3" borderId="5" xfId="0" applyNumberFormat="1" applyFont="1" applyFill="1" applyBorder="1" applyAlignment="1" applyProtection="1">
      <alignment horizontal="center" vertical="top"/>
    </xf>
    <xf numFmtId="4" fontId="2" fillId="3" borderId="5" xfId="6" applyNumberFormat="1" applyFont="1" applyFill="1" applyBorder="1" applyAlignment="1" applyProtection="1">
      <alignment horizontal="right" vertical="top"/>
      <protection locked="0"/>
    </xf>
    <xf numFmtId="0" fontId="3" fillId="0" borderId="0" xfId="0" applyFont="1" applyFill="1" applyBorder="1" applyAlignment="1" applyProtection="1">
      <alignment vertical="top" wrapText="1"/>
    </xf>
    <xf numFmtId="37" fontId="3" fillId="3" borderId="15" xfId="0" applyNumberFormat="1" applyFont="1" applyFill="1" applyBorder="1" applyAlignment="1" applyProtection="1">
      <alignment horizontal="right" vertical="top" wrapText="1"/>
    </xf>
    <xf numFmtId="180" fontId="3" fillId="3" borderId="15" xfId="0" applyNumberFormat="1" applyFont="1" applyFill="1" applyBorder="1" applyAlignment="1" applyProtection="1">
      <alignment vertical="top" wrapText="1"/>
    </xf>
    <xf numFmtId="171" fontId="2" fillId="3" borderId="15" xfId="0" applyNumberFormat="1" applyFont="1" applyFill="1" applyBorder="1" applyAlignment="1" applyProtection="1">
      <alignment vertical="top" wrapText="1"/>
    </xf>
    <xf numFmtId="180" fontId="7" fillId="3" borderId="15" xfId="0" applyNumberFormat="1" applyFont="1" applyFill="1" applyBorder="1" applyAlignment="1" applyProtection="1">
      <alignment vertical="top" wrapText="1"/>
    </xf>
    <xf numFmtId="0" fontId="3" fillId="3" borderId="15" xfId="12" applyFont="1" applyFill="1" applyBorder="1" applyAlignment="1" applyProtection="1">
      <alignment horizontal="right" vertical="top"/>
    </xf>
    <xf numFmtId="1" fontId="6" fillId="3" borderId="24" xfId="74" applyNumberFormat="1" applyFont="1" applyFill="1" applyBorder="1" applyAlignment="1" applyProtection="1">
      <alignment horizontal="right" vertical="top"/>
    </xf>
    <xf numFmtId="0" fontId="3" fillId="3" borderId="24" xfId="12" applyFont="1" applyFill="1" applyBorder="1" applyAlignment="1" applyProtection="1">
      <alignment horizontal="right" vertical="top"/>
    </xf>
    <xf numFmtId="0" fontId="2" fillId="3" borderId="24" xfId="12" applyFont="1" applyFill="1" applyBorder="1" applyAlignment="1" applyProtection="1">
      <alignment horizontal="right" vertical="top"/>
    </xf>
    <xf numFmtId="0" fontId="2" fillId="3" borderId="15" xfId="0" applyFont="1" applyFill="1" applyBorder="1" applyAlignment="1" applyProtection="1">
      <alignment vertical="top"/>
    </xf>
    <xf numFmtId="0" fontId="3" fillId="3" borderId="15" xfId="0" applyFont="1" applyFill="1" applyBorder="1" applyAlignment="1" applyProtection="1">
      <alignment vertical="top"/>
    </xf>
    <xf numFmtId="0" fontId="5" fillId="3" borderId="15" xfId="0" applyFont="1" applyFill="1" applyBorder="1" applyAlignment="1" applyProtection="1">
      <alignment vertical="top"/>
    </xf>
    <xf numFmtId="0" fontId="3" fillId="3" borderId="28" xfId="0" applyFont="1" applyFill="1" applyBorder="1" applyAlignment="1" applyProtection="1">
      <alignment horizontal="right" vertical="top"/>
    </xf>
    <xf numFmtId="0" fontId="2" fillId="3" borderId="21" xfId="74" applyFont="1" applyFill="1" applyBorder="1" applyAlignment="1" applyProtection="1">
      <alignment horizontal="right" vertical="top"/>
    </xf>
    <xf numFmtId="0" fontId="2" fillId="5" borderId="21" xfId="74" applyFont="1" applyFill="1" applyBorder="1" applyAlignment="1" applyProtection="1">
      <alignment horizontal="right" vertical="top"/>
    </xf>
    <xf numFmtId="0" fontId="3" fillId="3" borderId="2" xfId="0" applyFont="1" applyFill="1" applyBorder="1" applyAlignment="1" applyProtection="1">
      <alignment horizontal="right" vertical="top"/>
    </xf>
    <xf numFmtId="0" fontId="3" fillId="3" borderId="21" xfId="0" applyFont="1" applyFill="1" applyBorder="1" applyAlignment="1" applyProtection="1">
      <alignment vertical="top"/>
    </xf>
    <xf numFmtId="0" fontId="3" fillId="3" borderId="21" xfId="0" applyFont="1" applyFill="1" applyBorder="1" applyAlignment="1" applyProtection="1">
      <alignment horizontal="right" vertical="top"/>
    </xf>
    <xf numFmtId="0" fontId="2" fillId="3" borderId="21" xfId="0" applyFont="1" applyFill="1" applyBorder="1" applyAlignment="1" applyProtection="1">
      <alignment vertical="top"/>
    </xf>
    <xf numFmtId="0" fontId="2" fillId="3" borderId="21" xfId="0" applyFont="1" applyFill="1" applyBorder="1" applyAlignment="1" applyProtection="1">
      <alignment horizontal="right" vertical="top"/>
    </xf>
    <xf numFmtId="1" fontId="3" fillId="3" borderId="21" xfId="0" applyNumberFormat="1" applyFont="1" applyFill="1" applyBorder="1" applyAlignment="1" applyProtection="1">
      <alignment vertical="top"/>
    </xf>
    <xf numFmtId="2" fontId="2" fillId="3" borderId="15" xfId="24" applyNumberFormat="1" applyFont="1" applyFill="1" applyBorder="1" applyAlignment="1" applyProtection="1">
      <alignment horizontal="right" vertical="top"/>
    </xf>
    <xf numFmtId="171" fontId="12" fillId="3" borderId="15" xfId="13" applyNumberFormat="1" applyFont="1" applyFill="1" applyBorder="1" applyAlignment="1" applyProtection="1">
      <alignment horizontal="right" vertical="top"/>
    </xf>
    <xf numFmtId="171" fontId="11" fillId="3" borderId="15" xfId="13" applyNumberFormat="1" applyFont="1" applyFill="1" applyBorder="1" applyAlignment="1" applyProtection="1">
      <alignment horizontal="right" vertical="top"/>
    </xf>
    <xf numFmtId="4" fontId="2" fillId="3" borderId="25" xfId="33" applyNumberFormat="1" applyFont="1" applyFill="1" applyBorder="1" applyAlignment="1" applyProtection="1">
      <alignment vertical="top"/>
    </xf>
    <xf numFmtId="171" fontId="12" fillId="3" borderId="21" xfId="41" applyNumberFormat="1" applyFont="1" applyFill="1" applyBorder="1" applyAlignment="1" applyProtection="1">
      <alignment horizontal="right" vertical="top"/>
    </xf>
    <xf numFmtId="168" fontId="2" fillId="3" borderId="21" xfId="74" applyNumberFormat="1" applyFont="1" applyFill="1" applyBorder="1" applyAlignment="1" applyProtection="1">
      <alignment vertical="top"/>
    </xf>
    <xf numFmtId="0" fontId="3" fillId="3" borderId="15" xfId="0" applyFont="1" applyFill="1" applyBorder="1" applyAlignment="1" applyProtection="1">
      <alignment horizontal="right" vertical="top"/>
    </xf>
    <xf numFmtId="37" fontId="3" fillId="3" borderId="15" xfId="0" applyNumberFormat="1" applyFont="1" applyFill="1" applyBorder="1" applyAlignment="1" applyProtection="1">
      <alignment horizontal="right" vertical="top"/>
    </xf>
    <xf numFmtId="37" fontId="3" fillId="3" borderId="28" xfId="0" applyNumberFormat="1" applyFont="1" applyFill="1" applyBorder="1" applyAlignment="1" applyProtection="1">
      <alignment horizontal="center" vertical="top" wrapText="1"/>
    </xf>
    <xf numFmtId="0" fontId="2" fillId="3" borderId="28" xfId="0" applyFont="1" applyFill="1" applyBorder="1" applyAlignment="1" applyProtection="1">
      <alignment horizontal="center" vertical="top" wrapText="1"/>
    </xf>
    <xf numFmtId="0" fontId="3" fillId="3" borderId="28" xfId="0" applyFont="1" applyFill="1" applyBorder="1" applyAlignment="1" applyProtection="1">
      <alignment horizontal="right" vertical="top" wrapText="1"/>
    </xf>
    <xf numFmtId="2" fontId="12" fillId="0" borderId="28" xfId="6" applyNumberFormat="1" applyFont="1" applyFill="1" applyBorder="1" applyAlignment="1" applyProtection="1">
      <alignment horizontal="right" vertical="top" wrapText="1"/>
    </xf>
    <xf numFmtId="0" fontId="2" fillId="3" borderId="28" xfId="0" applyFont="1" applyFill="1" applyBorder="1" applyAlignment="1" applyProtection="1">
      <alignment vertical="top"/>
    </xf>
    <xf numFmtId="2" fontId="12" fillId="6" borderId="32" xfId="6" applyNumberFormat="1" applyFont="1" applyFill="1" applyBorder="1" applyAlignment="1" applyProtection="1">
      <alignment horizontal="right" vertical="top" wrapText="1"/>
    </xf>
    <xf numFmtId="0" fontId="3" fillId="6" borderId="33" xfId="0" applyFont="1" applyFill="1" applyBorder="1" applyAlignment="1" applyProtection="1">
      <alignment horizontal="center" vertical="top" wrapText="1"/>
    </xf>
    <xf numFmtId="4" fontId="12" fillId="6" borderId="33" xfId="0" applyNumberFormat="1" applyFont="1" applyFill="1" applyBorder="1" applyAlignment="1" applyProtection="1">
      <alignment horizontal="right" vertical="top" wrapText="1"/>
    </xf>
    <xf numFmtId="0" fontId="2" fillId="6" borderId="33" xfId="0" applyFont="1" applyFill="1" applyBorder="1" applyAlignment="1" applyProtection="1">
      <alignment horizontal="center" vertical="top" wrapText="1"/>
    </xf>
    <xf numFmtId="2" fontId="2" fillId="6" borderId="33" xfId="0" applyNumberFormat="1" applyFont="1" applyFill="1" applyBorder="1" applyAlignment="1" applyProtection="1">
      <alignment vertical="top" wrapText="1"/>
      <protection locked="0"/>
    </xf>
    <xf numFmtId="2" fontId="12" fillId="6" borderId="35" xfId="6" applyNumberFormat="1" applyFont="1" applyFill="1" applyBorder="1" applyAlignment="1" applyProtection="1">
      <alignment horizontal="right" vertical="top" wrapText="1"/>
    </xf>
    <xf numFmtId="0" fontId="3" fillId="6" borderId="36" xfId="0" applyFont="1" applyFill="1" applyBorder="1" applyAlignment="1" applyProtection="1">
      <alignment horizontal="center" vertical="top" wrapText="1"/>
    </xf>
    <xf numFmtId="4" fontId="12" fillId="6" borderId="36" xfId="0" applyNumberFormat="1" applyFont="1" applyFill="1" applyBorder="1" applyAlignment="1" applyProtection="1">
      <alignment horizontal="right" vertical="top" wrapText="1"/>
    </xf>
    <xf numFmtId="0" fontId="2" fillId="6" borderId="36" xfId="0" applyFont="1" applyFill="1" applyBorder="1" applyAlignment="1" applyProtection="1">
      <alignment horizontal="center" vertical="top" wrapText="1"/>
    </xf>
    <xf numFmtId="2" fontId="2" fillId="6" borderId="36" xfId="0" applyNumberFormat="1" applyFont="1" applyFill="1" applyBorder="1" applyAlignment="1" applyProtection="1">
      <alignment vertical="top" wrapText="1"/>
      <protection locked="0"/>
    </xf>
    <xf numFmtId="0" fontId="2" fillId="3" borderId="11" xfId="0" applyFont="1" applyFill="1" applyBorder="1" applyAlignment="1" applyProtection="1">
      <alignment horizontal="justify" vertical="top" wrapText="1"/>
    </xf>
    <xf numFmtId="4" fontId="6" fillId="3" borderId="6" xfId="0" applyNumberFormat="1" applyFont="1" applyFill="1" applyBorder="1" applyAlignment="1" applyProtection="1">
      <alignment vertical="top"/>
      <protection locked="0"/>
    </xf>
    <xf numFmtId="4" fontId="2" fillId="3" borderId="11" xfId="74" applyNumberFormat="1" applyFont="1" applyFill="1" applyBorder="1" applyAlignment="1" applyProtection="1">
      <alignment horizontal="right" vertical="top"/>
      <protection locked="0"/>
    </xf>
    <xf numFmtId="4" fontId="2" fillId="3" borderId="30" xfId="0" applyNumberFormat="1" applyFont="1" applyFill="1" applyBorder="1" applyAlignment="1" applyProtection="1">
      <alignment vertical="top"/>
      <protection locked="0"/>
    </xf>
    <xf numFmtId="39" fontId="2" fillId="3" borderId="30" xfId="11" applyFont="1" applyFill="1" applyBorder="1" applyAlignment="1" applyProtection="1">
      <alignment horizontal="left" vertical="top" wrapText="1"/>
    </xf>
    <xf numFmtId="4" fontId="2" fillId="3" borderId="30" xfId="23" applyNumberFormat="1" applyFont="1" applyFill="1" applyBorder="1" applyAlignment="1" applyProtection="1">
      <alignment horizontal="right" vertical="top" wrapText="1"/>
    </xf>
    <xf numFmtId="167" fontId="2" fillId="3" borderId="30" xfId="11" applyNumberFormat="1" applyFont="1" applyFill="1" applyBorder="1" applyAlignment="1" applyProtection="1">
      <alignment horizontal="center" vertical="top"/>
    </xf>
    <xf numFmtId="0" fontId="2" fillId="3" borderId="33" xfId="74" applyFont="1" applyFill="1" applyBorder="1" applyAlignment="1" applyProtection="1">
      <alignment vertical="top" wrapText="1"/>
    </xf>
    <xf numFmtId="4" fontId="2" fillId="3" borderId="33" xfId="41" applyNumberFormat="1" applyFont="1" applyFill="1" applyBorder="1" applyAlignment="1" applyProtection="1">
      <alignment vertical="top"/>
    </xf>
    <xf numFmtId="166" fontId="2" fillId="3" borderId="33" xfId="22" applyFont="1" applyFill="1" applyBorder="1" applyAlignment="1" applyProtection="1">
      <alignment horizontal="center" vertical="top"/>
    </xf>
    <xf numFmtId="0" fontId="2" fillId="3" borderId="29" xfId="0" applyFont="1" applyFill="1" applyBorder="1" applyAlignment="1" applyProtection="1">
      <alignment vertical="top"/>
    </xf>
    <xf numFmtId="0" fontId="2" fillId="3" borderId="39" xfId="0" applyFont="1" applyFill="1" applyBorder="1" applyAlignment="1" applyProtection="1">
      <alignment horizontal="right" vertical="top"/>
    </xf>
    <xf numFmtId="0" fontId="2" fillId="3" borderId="38" xfId="0" applyFont="1" applyFill="1" applyBorder="1" applyAlignment="1" applyProtection="1">
      <alignment vertical="top" wrapText="1"/>
    </xf>
    <xf numFmtId="4" fontId="2" fillId="3" borderId="38" xfId="77" applyNumberFormat="1" applyFont="1" applyFill="1" applyBorder="1" applyAlignment="1" applyProtection="1">
      <alignment horizontal="right" vertical="top" wrapText="1"/>
    </xf>
    <xf numFmtId="4" fontId="2" fillId="3" borderId="38" xfId="0" applyNumberFormat="1" applyFont="1" applyFill="1" applyBorder="1" applyAlignment="1" applyProtection="1">
      <alignment horizontal="center" vertical="top"/>
    </xf>
    <xf numFmtId="4" fontId="2" fillId="3" borderId="38" xfId="0" applyNumberFormat="1" applyFont="1" applyFill="1" applyBorder="1" applyAlignment="1" applyProtection="1">
      <alignment vertical="top"/>
      <protection locked="0"/>
    </xf>
    <xf numFmtId="39" fontId="6" fillId="3" borderId="38" xfId="97" applyNumberFormat="1" applyFont="1" applyFill="1" applyBorder="1" applyAlignment="1" applyProtection="1">
      <alignment vertical="top" wrapText="1"/>
      <protection locked="0"/>
    </xf>
    <xf numFmtId="4" fontId="2" fillId="3" borderId="34" xfId="33" applyNumberFormat="1" applyFont="1" applyFill="1" applyBorder="1" applyAlignment="1" applyProtection="1">
      <alignment vertical="top"/>
    </xf>
    <xf numFmtId="180" fontId="3" fillId="3" borderId="29" xfId="0" applyNumberFormat="1" applyFont="1" applyFill="1" applyBorder="1" applyAlignment="1" applyProtection="1">
      <alignment vertical="top" wrapText="1"/>
    </xf>
    <xf numFmtId="0" fontId="3" fillId="0" borderId="0" xfId="0" applyFont="1" applyFill="1" applyBorder="1" applyAlignment="1" applyProtection="1">
      <alignment horizontal="center" vertical="top" wrapText="1"/>
    </xf>
    <xf numFmtId="0" fontId="6" fillId="3" borderId="0" xfId="0" applyFont="1" applyFill="1" applyAlignment="1" applyProtection="1">
      <alignment vertical="top"/>
    </xf>
    <xf numFmtId="0" fontId="3" fillId="3" borderId="0" xfId="9" applyFont="1" applyFill="1" applyBorder="1" applyAlignment="1" applyProtection="1">
      <alignment horizontal="center" vertical="top"/>
    </xf>
    <xf numFmtId="4" fontId="3" fillId="3" borderId="0" xfId="9" applyNumberFormat="1" applyFont="1" applyFill="1" applyBorder="1" applyAlignment="1" applyProtection="1">
      <alignment horizontal="center" vertical="top"/>
    </xf>
    <xf numFmtId="4" fontId="2" fillId="3" borderId="0" xfId="0" quotePrefix="1" applyNumberFormat="1" applyFont="1" applyFill="1" applyBorder="1" applyAlignment="1" applyProtection="1">
      <alignment vertical="top" wrapText="1"/>
    </xf>
    <xf numFmtId="0" fontId="2" fillId="0" borderId="0" xfId="2" applyFont="1" applyFill="1" applyBorder="1" applyAlignment="1" applyProtection="1">
      <alignment vertical="top"/>
    </xf>
    <xf numFmtId="0" fontId="4" fillId="0" borderId="0" xfId="2" applyFont="1" applyFill="1" applyBorder="1" applyAlignment="1" applyProtection="1">
      <alignment vertical="top"/>
    </xf>
    <xf numFmtId="0" fontId="4" fillId="0" borderId="0" xfId="0" applyFont="1" applyFill="1" applyBorder="1" applyAlignment="1" applyProtection="1">
      <alignment vertical="top"/>
    </xf>
    <xf numFmtId="0" fontId="2" fillId="0" borderId="0" xfId="0" applyFont="1" applyFill="1" applyBorder="1" applyAlignment="1" applyProtection="1">
      <alignment vertical="top"/>
    </xf>
    <xf numFmtId="43" fontId="4" fillId="0" borderId="0" xfId="1" applyFont="1" applyFill="1" applyBorder="1" applyAlignment="1" applyProtection="1">
      <alignment horizontal="center" vertical="top"/>
    </xf>
    <xf numFmtId="2" fontId="3" fillId="0" borderId="0" xfId="2" applyNumberFormat="1" applyFont="1" applyFill="1" applyBorder="1" applyAlignment="1" applyProtection="1">
      <alignment vertical="top" wrapText="1"/>
    </xf>
    <xf numFmtId="49"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horizontal="right" vertical="top" wrapText="1"/>
    </xf>
    <xf numFmtId="4" fontId="3" fillId="0" borderId="0" xfId="3" applyNumberFormat="1" applyFont="1" applyFill="1" applyBorder="1" applyAlignment="1" applyProtection="1">
      <alignment horizontal="center" vertical="top" wrapText="1"/>
    </xf>
    <xf numFmtId="4"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vertical="top" wrapText="1"/>
    </xf>
    <xf numFmtId="168" fontId="3" fillId="6" borderId="18" xfId="0" applyNumberFormat="1" applyFont="1" applyFill="1" applyBorder="1" applyAlignment="1" applyProtection="1">
      <alignment horizontal="center" vertical="top" wrapText="1"/>
    </xf>
    <xf numFmtId="0" fontId="3" fillId="6" borderId="19" xfId="0" applyFont="1" applyFill="1" applyBorder="1" applyAlignment="1" applyProtection="1">
      <alignment horizontal="center" vertical="top" wrapText="1"/>
    </xf>
    <xf numFmtId="4" fontId="3" fillId="6" borderId="19" xfId="0" applyNumberFormat="1" applyFont="1" applyFill="1" applyBorder="1" applyAlignment="1" applyProtection="1">
      <alignment horizontal="center" vertical="top" wrapText="1"/>
    </xf>
    <xf numFmtId="4" fontId="3" fillId="6" borderId="20" xfId="0" applyNumberFormat="1" applyFont="1" applyFill="1" applyBorder="1" applyAlignment="1" applyProtection="1">
      <alignment horizontal="center" vertical="top" wrapText="1"/>
    </xf>
    <xf numFmtId="4" fontId="3" fillId="2" borderId="0" xfId="2" applyNumberFormat="1" applyFont="1" applyFill="1" applyBorder="1" applyAlignment="1" applyProtection="1">
      <alignment horizontal="center" vertical="top" wrapText="1"/>
    </xf>
    <xf numFmtId="0" fontId="2" fillId="0" borderId="0" xfId="2" applyFont="1" applyFill="1" applyBorder="1" applyAlignment="1" applyProtection="1">
      <alignment vertical="top" wrapText="1"/>
    </xf>
    <xf numFmtId="0" fontId="4" fillId="0" borderId="0" xfId="2" applyFont="1" applyFill="1" applyBorder="1" applyAlignment="1" applyProtection="1">
      <alignment vertical="top" wrapText="1"/>
    </xf>
    <xf numFmtId="43" fontId="4" fillId="0" borderId="0" xfId="1" applyFont="1" applyFill="1" applyBorder="1" applyAlignment="1" applyProtection="1">
      <alignment horizontal="center" vertical="top" wrapText="1"/>
    </xf>
    <xf numFmtId="0" fontId="3" fillId="3" borderId="15" xfId="0" applyFont="1" applyFill="1" applyBorder="1" applyAlignment="1" applyProtection="1">
      <alignment horizontal="center" vertical="top"/>
    </xf>
    <xf numFmtId="0" fontId="7" fillId="3" borderId="6" xfId="0" applyFont="1" applyFill="1" applyBorder="1" applyAlignment="1" applyProtection="1">
      <alignment vertical="top" wrapText="1"/>
    </xf>
    <xf numFmtId="0" fontId="2" fillId="3" borderId="6" xfId="0" applyFont="1" applyFill="1" applyBorder="1" applyAlignment="1" applyProtection="1">
      <alignment horizontal="center" vertical="top"/>
    </xf>
    <xf numFmtId="4" fontId="2" fillId="3" borderId="16" xfId="0" applyNumberFormat="1" applyFont="1" applyFill="1" applyBorder="1" applyAlignment="1" applyProtection="1">
      <alignment vertical="top" wrapText="1"/>
    </xf>
    <xf numFmtId="4" fontId="2" fillId="3" borderId="0" xfId="0" applyNumberFormat="1" applyFont="1" applyFill="1" applyBorder="1" applyAlignment="1" applyProtection="1">
      <alignment vertical="top" wrapText="1"/>
    </xf>
    <xf numFmtId="4" fontId="22" fillId="3" borderId="0" xfId="0" applyNumberFormat="1" applyFont="1" applyFill="1" applyBorder="1" applyAlignment="1" applyProtection="1">
      <alignment vertical="top" wrapText="1"/>
    </xf>
    <xf numFmtId="0" fontId="3" fillId="3" borderId="15" xfId="9" applyFont="1" applyFill="1" applyBorder="1" applyAlignment="1" applyProtection="1">
      <alignment horizontal="right" vertical="top" wrapText="1"/>
    </xf>
    <xf numFmtId="0" fontId="3" fillId="3" borderId="6" xfId="9" applyFont="1" applyFill="1" applyBorder="1" applyAlignment="1" applyProtection="1">
      <alignment horizontal="left" vertical="top" wrapText="1"/>
    </xf>
    <xf numFmtId="4" fontId="2" fillId="3" borderId="6" xfId="9" applyNumberFormat="1" applyFont="1" applyFill="1" applyBorder="1" applyAlignment="1" applyProtection="1">
      <alignment vertical="top"/>
    </xf>
    <xf numFmtId="0" fontId="2" fillId="3" borderId="6" xfId="9" applyFont="1" applyFill="1" applyBorder="1" applyAlignment="1" applyProtection="1">
      <alignment horizontal="center" vertical="top"/>
    </xf>
    <xf numFmtId="4" fontId="2" fillId="3" borderId="6" xfId="93" applyNumberFormat="1" applyFont="1" applyFill="1" applyBorder="1" applyAlignment="1" applyProtection="1">
      <alignment vertical="top"/>
    </xf>
    <xf numFmtId="4" fontId="2" fillId="3" borderId="16" xfId="93" applyNumberFormat="1" applyFont="1" applyFill="1" applyBorder="1" applyAlignment="1" applyProtection="1">
      <alignment vertical="top"/>
    </xf>
    <xf numFmtId="0" fontId="2" fillId="3" borderId="15" xfId="9" applyFont="1" applyFill="1" applyBorder="1" applyAlignment="1" applyProtection="1">
      <alignment horizontal="right" vertical="top" wrapText="1"/>
    </xf>
    <xf numFmtId="0" fontId="2" fillId="3" borderId="6" xfId="9" applyFont="1" applyFill="1" applyBorder="1" applyAlignment="1" applyProtection="1">
      <alignment horizontal="left" vertical="top" wrapText="1"/>
    </xf>
    <xf numFmtId="0" fontId="2" fillId="3" borderId="15" xfId="9" applyFont="1" applyFill="1" applyBorder="1" applyAlignment="1" applyProtection="1">
      <alignment horizontal="right" vertical="top"/>
    </xf>
    <xf numFmtId="0" fontId="3" fillId="5" borderId="15" xfId="0" applyFont="1" applyFill="1" applyBorder="1" applyAlignment="1" applyProtection="1">
      <alignment horizontal="center" vertical="top"/>
    </xf>
    <xf numFmtId="0" fontId="3" fillId="5" borderId="6" xfId="0" applyFont="1" applyFill="1" applyBorder="1" applyAlignment="1" applyProtection="1">
      <alignment horizontal="center" vertical="top" wrapText="1"/>
    </xf>
    <xf numFmtId="4" fontId="2" fillId="5" borderId="6" xfId="0" applyNumberFormat="1" applyFont="1" applyFill="1" applyBorder="1" applyAlignment="1" applyProtection="1">
      <alignment vertical="top"/>
    </xf>
    <xf numFmtId="0" fontId="2" fillId="5" borderId="6" xfId="0" applyFont="1" applyFill="1" applyBorder="1" applyAlignment="1" applyProtection="1">
      <alignment horizontal="center" vertical="top"/>
    </xf>
    <xf numFmtId="4" fontId="3" fillId="5" borderId="16" xfId="0" applyNumberFormat="1" applyFont="1" applyFill="1" applyBorder="1" applyAlignment="1" applyProtection="1">
      <alignment vertical="top" wrapText="1"/>
    </xf>
    <xf numFmtId="168" fontId="3" fillId="0" borderId="15" xfId="2" applyNumberFormat="1" applyFont="1" applyFill="1" applyBorder="1" applyAlignment="1" applyProtection="1">
      <alignment horizontal="center" vertical="top"/>
    </xf>
    <xf numFmtId="0" fontId="3" fillId="0" borderId="6" xfId="2" applyFont="1" applyFill="1" applyBorder="1" applyAlignment="1" applyProtection="1">
      <alignment vertical="top" wrapText="1"/>
    </xf>
    <xf numFmtId="165" fontId="2" fillId="0" borderId="6" xfId="3" applyFont="1" applyFill="1" applyBorder="1" applyAlignment="1" applyProtection="1">
      <alignment vertical="top"/>
    </xf>
    <xf numFmtId="167" fontId="2" fillId="0" borderId="6" xfId="2" applyNumberFormat="1" applyFont="1" applyFill="1" applyBorder="1" applyAlignment="1" applyProtection="1">
      <alignment horizontal="center" vertical="top"/>
    </xf>
    <xf numFmtId="4" fontId="2" fillId="0" borderId="16" xfId="2" applyNumberFormat="1" applyFont="1" applyFill="1" applyBorder="1" applyAlignment="1" applyProtection="1">
      <alignment horizontal="right" vertical="top"/>
    </xf>
    <xf numFmtId="0" fontId="2" fillId="3" borderId="0" xfId="0" applyFont="1" applyFill="1" applyBorder="1" applyAlignment="1" applyProtection="1">
      <alignment vertical="top" wrapText="1"/>
    </xf>
    <xf numFmtId="168" fontId="2" fillId="0" borderId="15" xfId="2" applyNumberFormat="1" applyFont="1" applyFill="1" applyBorder="1" applyAlignment="1" applyProtection="1">
      <alignment horizontal="right" vertical="top"/>
    </xf>
    <xf numFmtId="0" fontId="2" fillId="0" borderId="6" xfId="2" applyFont="1" applyFill="1" applyBorder="1" applyAlignment="1" applyProtection="1">
      <alignment vertical="top" wrapText="1"/>
    </xf>
    <xf numFmtId="0" fontId="3" fillId="3" borderId="6" xfId="0" applyFont="1" applyFill="1" applyBorder="1" applyAlignment="1" applyProtection="1">
      <alignment vertical="top" wrapText="1"/>
    </xf>
    <xf numFmtId="4" fontId="12" fillId="3" borderId="6" xfId="0" applyNumberFormat="1" applyFont="1" applyFill="1" applyBorder="1" applyAlignment="1" applyProtection="1">
      <alignment vertical="top" wrapText="1"/>
    </xf>
    <xf numFmtId="4" fontId="12" fillId="3" borderId="6" xfId="0" applyNumberFormat="1" applyFont="1" applyFill="1" applyBorder="1" applyAlignment="1" applyProtection="1">
      <alignment horizontal="center" vertical="top"/>
    </xf>
    <xf numFmtId="4" fontId="2" fillId="3" borderId="16" xfId="87" applyNumberFormat="1" applyFont="1" applyFill="1" applyBorder="1" applyAlignment="1" applyProtection="1">
      <alignment vertical="top" wrapText="1"/>
    </xf>
    <xf numFmtId="0" fontId="12" fillId="3" borderId="6" xfId="0" applyNumberFormat="1" applyFont="1" applyFill="1" applyBorder="1" applyAlignment="1" applyProtection="1">
      <alignment vertical="top" wrapText="1"/>
    </xf>
    <xf numFmtId="168" fontId="2" fillId="3" borderId="15" xfId="11" applyNumberFormat="1" applyFont="1" applyFill="1" applyBorder="1" applyAlignment="1" applyProtection="1">
      <alignment horizontal="right" vertical="top" wrapText="1"/>
    </xf>
    <xf numFmtId="4" fontId="2" fillId="3" borderId="6" xfId="35" applyNumberFormat="1" applyFont="1" applyFill="1" applyBorder="1" applyAlignment="1" applyProtection="1">
      <alignment horizontal="right" vertical="top" wrapText="1"/>
    </xf>
    <xf numFmtId="4" fontId="2" fillId="3" borderId="6" xfId="35" applyNumberFormat="1" applyFont="1" applyFill="1" applyBorder="1" applyAlignment="1" applyProtection="1">
      <alignment horizontal="center" vertical="top"/>
    </xf>
    <xf numFmtId="0" fontId="11" fillId="3" borderId="6" xfId="0" applyNumberFormat="1" applyFont="1" applyFill="1" applyBorder="1" applyAlignment="1" applyProtection="1">
      <alignment vertical="top" wrapText="1"/>
    </xf>
    <xf numFmtId="4" fontId="2" fillId="3" borderId="6" xfId="88" applyNumberFormat="1" applyFont="1" applyFill="1" applyBorder="1" applyAlignment="1" applyProtection="1">
      <alignment vertical="top"/>
    </xf>
    <xf numFmtId="0" fontId="2" fillId="3" borderId="6" xfId="0" applyFont="1" applyFill="1" applyBorder="1" applyAlignment="1" applyProtection="1">
      <alignment horizontal="justify" vertical="top" wrapText="1"/>
    </xf>
    <xf numFmtId="4" fontId="2" fillId="3" borderId="6" xfId="0" applyNumberFormat="1" applyFont="1" applyFill="1" applyBorder="1" applyAlignment="1" applyProtection="1">
      <alignment horizontal="right" vertical="top" wrapText="1"/>
    </xf>
    <xf numFmtId="4" fontId="2" fillId="3" borderId="6" xfId="88" applyNumberFormat="1" applyFont="1" applyFill="1" applyBorder="1" applyAlignment="1" applyProtection="1">
      <alignment vertical="top" wrapText="1"/>
    </xf>
    <xf numFmtId="4" fontId="2" fillId="3" borderId="6" xfId="41" applyNumberFormat="1" applyFont="1" applyFill="1" applyBorder="1" applyAlignment="1" applyProtection="1">
      <alignment horizontal="center" vertical="top"/>
    </xf>
    <xf numFmtId="49" fontId="3" fillId="3" borderId="6" xfId="11" applyNumberFormat="1" applyFont="1" applyFill="1" applyBorder="1" applyAlignment="1" applyProtection="1">
      <alignment horizontal="left" vertical="top" wrapText="1"/>
    </xf>
    <xf numFmtId="168" fontId="2" fillId="3" borderId="15" xfId="0" applyNumberFormat="1" applyFont="1" applyFill="1" applyBorder="1" applyAlignment="1" applyProtection="1">
      <alignment horizontal="right" vertical="top"/>
    </xf>
    <xf numFmtId="4" fontId="2" fillId="3" borderId="6" xfId="89" applyNumberFormat="1" applyFont="1" applyFill="1" applyBorder="1" applyAlignment="1" applyProtection="1">
      <alignment horizontal="center" vertical="top" wrapText="1"/>
    </xf>
    <xf numFmtId="183" fontId="3" fillId="3" borderId="6" xfId="0" applyNumberFormat="1" applyFont="1" applyFill="1" applyBorder="1" applyAlignment="1" applyProtection="1">
      <alignment vertical="top" wrapText="1"/>
    </xf>
    <xf numFmtId="1" fontId="2" fillId="0" borderId="15" xfId="2" applyNumberFormat="1" applyFont="1" applyFill="1" applyBorder="1" applyAlignment="1" applyProtection="1">
      <alignment horizontal="right" vertical="top"/>
    </xf>
    <xf numFmtId="183" fontId="3" fillId="3" borderId="6" xfId="0" applyNumberFormat="1" applyFont="1" applyFill="1" applyBorder="1" applyAlignment="1" applyProtection="1">
      <alignment horizontal="justify" vertical="top" wrapText="1"/>
    </xf>
    <xf numFmtId="1" fontId="6" fillId="3" borderId="15" xfId="0" applyNumberFormat="1" applyFont="1" applyFill="1" applyBorder="1" applyAlignment="1" applyProtection="1">
      <alignment vertical="top"/>
    </xf>
    <xf numFmtId="0" fontId="2" fillId="3" borderId="6" xfId="9" applyFont="1" applyFill="1" applyBorder="1" applyAlignment="1" applyProtection="1">
      <alignment horizontal="justify" vertical="top" wrapText="1"/>
    </xf>
    <xf numFmtId="4" fontId="6" fillId="3" borderId="6" xfId="0" applyNumberFormat="1" applyFont="1" applyFill="1" applyBorder="1" applyAlignment="1" applyProtection="1">
      <alignment vertical="top"/>
    </xf>
    <xf numFmtId="4" fontId="2" fillId="3" borderId="16" xfId="0" applyNumberFormat="1" applyFont="1" applyFill="1" applyBorder="1" applyAlignment="1" applyProtection="1">
      <alignment vertical="top"/>
    </xf>
    <xf numFmtId="0" fontId="2" fillId="5" borderId="0" xfId="0" applyFont="1" applyFill="1" applyBorder="1" applyAlignment="1" applyProtection="1">
      <alignment vertical="top" wrapText="1"/>
    </xf>
    <xf numFmtId="0" fontId="2" fillId="7" borderId="0" xfId="0" applyFont="1" applyFill="1" applyBorder="1" applyAlignment="1" applyProtection="1">
      <alignment vertical="top" wrapText="1"/>
    </xf>
    <xf numFmtId="168" fontId="2" fillId="3" borderId="29" xfId="0" applyNumberFormat="1" applyFont="1" applyFill="1" applyBorder="1" applyAlignment="1" applyProtection="1">
      <alignment horizontal="right" vertical="top"/>
    </xf>
    <xf numFmtId="0" fontId="12" fillId="3" borderId="30" xfId="0" applyNumberFormat="1" applyFont="1" applyFill="1" applyBorder="1" applyAlignment="1" applyProtection="1">
      <alignment vertical="top" wrapText="1"/>
    </xf>
    <xf numFmtId="4" fontId="12" fillId="3" borderId="30" xfId="0" applyNumberFormat="1" applyFont="1" applyFill="1" applyBorder="1" applyAlignment="1" applyProtection="1">
      <alignment vertical="top" wrapText="1"/>
    </xf>
    <xf numFmtId="4" fontId="12" fillId="3" borderId="30" xfId="0" applyNumberFormat="1" applyFont="1" applyFill="1" applyBorder="1" applyAlignment="1" applyProtection="1">
      <alignment horizontal="center" vertical="top"/>
    </xf>
    <xf numFmtId="4" fontId="2" fillId="3" borderId="31" xfId="87" applyNumberFormat="1" applyFont="1" applyFill="1" applyBorder="1" applyAlignment="1" applyProtection="1">
      <alignment vertical="top" wrapText="1"/>
    </xf>
    <xf numFmtId="0" fontId="6" fillId="3" borderId="6" xfId="90" applyFont="1" applyFill="1" applyBorder="1" applyAlignment="1" applyProtection="1">
      <alignment horizontal="justify" vertical="top" wrapText="1"/>
    </xf>
    <xf numFmtId="4" fontId="6" fillId="3" borderId="6" xfId="35" applyNumberFormat="1" applyFont="1" applyFill="1" applyBorder="1" applyAlignment="1" applyProtection="1">
      <alignment horizontal="right" vertical="top" wrapText="1"/>
    </xf>
    <xf numFmtId="4" fontId="6" fillId="3" borderId="6" xfId="35" applyNumberFormat="1" applyFont="1" applyFill="1" applyBorder="1" applyAlignment="1" applyProtection="1">
      <alignment horizontal="center" vertical="top" wrapText="1"/>
    </xf>
    <xf numFmtId="1" fontId="2" fillId="3" borderId="15" xfId="23" applyNumberFormat="1" applyFont="1" applyFill="1" applyBorder="1" applyAlignment="1" applyProtection="1">
      <alignment vertical="top"/>
    </xf>
    <xf numFmtId="4" fontId="2" fillId="3" borderId="6" xfId="35" applyNumberFormat="1" applyFont="1" applyFill="1" applyBorder="1" applyAlignment="1" applyProtection="1">
      <alignment horizontal="center" vertical="top" wrapText="1"/>
    </xf>
    <xf numFmtId="168" fontId="2" fillId="5" borderId="21" xfId="0" applyNumberFormat="1" applyFont="1" applyFill="1" applyBorder="1" applyAlignment="1" applyProtection="1">
      <alignment horizontal="right" vertical="top"/>
    </xf>
    <xf numFmtId="0" fontId="3" fillId="5" borderId="11" xfId="0" applyFont="1" applyFill="1" applyBorder="1" applyAlignment="1" applyProtection="1">
      <alignment horizontal="center" vertical="top"/>
    </xf>
    <xf numFmtId="167" fontId="2" fillId="5" borderId="11" xfId="0" applyNumberFormat="1" applyFont="1" applyFill="1" applyBorder="1" applyAlignment="1" applyProtection="1">
      <alignment horizontal="right" vertical="top"/>
    </xf>
    <xf numFmtId="167" fontId="2" fillId="5" borderId="11" xfId="0" applyNumberFormat="1" applyFont="1" applyFill="1" applyBorder="1" applyAlignment="1" applyProtection="1">
      <alignment horizontal="center" vertical="top"/>
    </xf>
    <xf numFmtId="4" fontId="3" fillId="5" borderId="22" xfId="73" applyNumberFormat="1" applyFont="1" applyFill="1" applyBorder="1" applyAlignment="1" applyProtection="1">
      <alignment vertical="top"/>
    </xf>
    <xf numFmtId="4" fontId="2" fillId="0" borderId="16" xfId="3" applyNumberFormat="1" applyFont="1" applyFill="1" applyBorder="1" applyAlignment="1" applyProtection="1">
      <alignment vertical="top"/>
    </xf>
    <xf numFmtId="0" fontId="3" fillId="3" borderId="15" xfId="62" applyFont="1" applyFill="1" applyBorder="1" applyAlignment="1" applyProtection="1">
      <alignment horizontal="right" vertical="top"/>
    </xf>
    <xf numFmtId="0" fontId="3" fillId="3" borderId="6" xfId="62" applyFont="1" applyFill="1" applyBorder="1" applyAlignment="1" applyProtection="1">
      <alignment vertical="top" wrapText="1"/>
    </xf>
    <xf numFmtId="167" fontId="2" fillId="3" borderId="6" xfId="62" applyNumberFormat="1" applyFont="1" applyFill="1" applyBorder="1" applyAlignment="1" applyProtection="1">
      <alignment horizontal="right" vertical="top"/>
    </xf>
    <xf numFmtId="0" fontId="2" fillId="3" borderId="6" xfId="62" applyFont="1" applyFill="1" applyBorder="1" applyAlignment="1" applyProtection="1">
      <alignment horizontal="center" vertical="top"/>
    </xf>
    <xf numFmtId="4" fontId="2" fillId="3" borderId="16" xfId="7" applyNumberFormat="1" applyFont="1" applyFill="1" applyBorder="1" applyAlignment="1" applyProtection="1">
      <alignment horizontal="right" vertical="top"/>
    </xf>
    <xf numFmtId="3" fontId="2" fillId="3" borderId="15" xfId="62" applyNumberFormat="1" applyFont="1" applyFill="1" applyBorder="1" applyAlignment="1" applyProtection="1">
      <alignment horizontal="right" vertical="top"/>
    </xf>
    <xf numFmtId="0" fontId="2" fillId="3" borderId="6" xfId="0" applyFont="1" applyFill="1" applyBorder="1" applyAlignment="1" applyProtection="1">
      <alignment vertical="top"/>
    </xf>
    <xf numFmtId="4" fontId="2" fillId="3" borderId="6" xfId="0" applyNumberFormat="1" applyFont="1" applyFill="1" applyBorder="1" applyAlignment="1" applyProtection="1">
      <alignment horizontal="center" vertical="top" wrapText="1"/>
    </xf>
    <xf numFmtId="0" fontId="2" fillId="3" borderId="6" xfId="62" applyFont="1" applyFill="1" applyBorder="1" applyAlignment="1" applyProtection="1">
      <alignment vertical="top" wrapText="1"/>
    </xf>
    <xf numFmtId="167" fontId="2" fillId="3" borderId="6" xfId="0" applyNumberFormat="1" applyFont="1" applyFill="1" applyBorder="1" applyAlignment="1" applyProtection="1">
      <alignment horizontal="center" vertical="top" wrapText="1"/>
    </xf>
    <xf numFmtId="0" fontId="2" fillId="3" borderId="15" xfId="62" applyFont="1" applyFill="1" applyBorder="1" applyAlignment="1" applyProtection="1">
      <alignment horizontal="right" vertical="top"/>
    </xf>
    <xf numFmtId="49" fontId="2" fillId="3" borderId="6" xfId="0" applyNumberFormat="1" applyFont="1" applyFill="1" applyBorder="1" applyAlignment="1" applyProtection="1">
      <alignment horizontal="justify" vertical="top" wrapText="1"/>
    </xf>
    <xf numFmtId="0" fontId="2" fillId="3" borderId="6" xfId="0" applyFont="1" applyFill="1" applyBorder="1" applyAlignment="1" applyProtection="1">
      <alignment horizontal="left" vertical="top" wrapText="1"/>
    </xf>
    <xf numFmtId="168" fontId="2" fillId="3" borderId="15" xfId="2" applyNumberFormat="1" applyFont="1" applyFill="1" applyBorder="1" applyAlignment="1" applyProtection="1">
      <alignment horizontal="right" vertical="top"/>
    </xf>
    <xf numFmtId="0" fontId="2" fillId="3" borderId="6" xfId="2" applyFont="1" applyFill="1" applyBorder="1" applyAlignment="1" applyProtection="1">
      <alignment vertical="top" wrapText="1"/>
    </xf>
    <xf numFmtId="165" fontId="2" fillId="3" borderId="6" xfId="3" applyFont="1" applyFill="1" applyBorder="1" applyAlignment="1" applyProtection="1">
      <alignment vertical="top"/>
    </xf>
    <xf numFmtId="167" fontId="2" fillId="3" borderId="6" xfId="2" applyNumberFormat="1" applyFont="1" applyFill="1" applyBorder="1" applyAlignment="1" applyProtection="1">
      <alignment horizontal="center" vertical="top"/>
    </xf>
    <xf numFmtId="4" fontId="2" fillId="3" borderId="16" xfId="3" applyNumberFormat="1" applyFont="1" applyFill="1" applyBorder="1" applyAlignment="1" applyProtection="1">
      <alignment vertical="top"/>
    </xf>
    <xf numFmtId="4" fontId="2" fillId="3" borderId="0" xfId="2" applyNumberFormat="1" applyFont="1" applyFill="1" applyBorder="1" applyAlignment="1" applyProtection="1">
      <alignment vertical="top" wrapText="1"/>
    </xf>
    <xf numFmtId="167" fontId="2" fillId="3" borderId="6" xfId="0" applyNumberFormat="1" applyFont="1" applyFill="1" applyBorder="1" applyAlignment="1" applyProtection="1">
      <alignment horizontal="right" vertical="top"/>
    </xf>
    <xf numFmtId="167" fontId="2" fillId="3" borderId="6" xfId="0" applyNumberFormat="1" applyFont="1" applyFill="1" applyBorder="1" applyAlignment="1" applyProtection="1">
      <alignment horizontal="right" vertical="top" wrapText="1"/>
    </xf>
    <xf numFmtId="0" fontId="2" fillId="3" borderId="6" xfId="0" applyFont="1" applyFill="1" applyBorder="1" applyAlignment="1" applyProtection="1">
      <alignment horizontal="center" vertical="top" wrapText="1"/>
    </xf>
    <xf numFmtId="4" fontId="2" fillId="3" borderId="16" xfId="7" applyNumberFormat="1" applyFont="1" applyFill="1" applyBorder="1" applyAlignment="1" applyProtection="1">
      <alignment horizontal="right" vertical="top" wrapText="1"/>
    </xf>
    <xf numFmtId="0" fontId="2" fillId="3" borderId="29" xfId="62" applyFont="1" applyFill="1" applyBorder="1" applyAlignment="1" applyProtection="1">
      <alignment horizontal="right" vertical="top"/>
    </xf>
    <xf numFmtId="49" fontId="2" fillId="3" borderId="30" xfId="0" applyNumberFormat="1" applyFont="1" applyFill="1" applyBorder="1" applyAlignment="1" applyProtection="1">
      <alignment horizontal="justify" vertical="top" wrapText="1"/>
    </xf>
    <xf numFmtId="167" fontId="2" fillId="3" borderId="30" xfId="62" applyNumberFormat="1" applyFont="1" applyFill="1" applyBorder="1" applyAlignment="1" applyProtection="1">
      <alignment horizontal="right" vertical="top"/>
    </xf>
    <xf numFmtId="0" fontId="2" fillId="3" borderId="30" xfId="62" applyFont="1" applyFill="1" applyBorder="1" applyAlignment="1" applyProtection="1">
      <alignment horizontal="center" vertical="top"/>
    </xf>
    <xf numFmtId="4" fontId="2" fillId="3" borderId="31" xfId="7" applyNumberFormat="1" applyFont="1" applyFill="1" applyBorder="1" applyAlignment="1" applyProtection="1">
      <alignment horizontal="right" vertical="top"/>
    </xf>
    <xf numFmtId="167" fontId="2" fillId="3" borderId="6" xfId="62" applyNumberFormat="1" applyFont="1" applyFill="1" applyBorder="1" applyAlignment="1" applyProtection="1">
      <alignment horizontal="right" vertical="top" wrapText="1"/>
    </xf>
    <xf numFmtId="0" fontId="2" fillId="3" borderId="15" xfId="62" applyFont="1" applyFill="1" applyBorder="1" applyAlignment="1" applyProtection="1">
      <alignment horizontal="right" vertical="top" wrapText="1"/>
    </xf>
    <xf numFmtId="0" fontId="2" fillId="3" borderId="15" xfId="0" applyFont="1" applyFill="1" applyBorder="1" applyAlignment="1" applyProtection="1">
      <alignment horizontal="right" vertical="top"/>
    </xf>
    <xf numFmtId="167" fontId="3" fillId="3" borderId="6" xfId="62" applyNumberFormat="1" applyFont="1" applyFill="1" applyBorder="1" applyAlignment="1" applyProtection="1">
      <alignment horizontal="right" vertical="top"/>
    </xf>
    <xf numFmtId="0" fontId="3" fillId="3" borderId="6" xfId="62" applyFont="1" applyFill="1" applyBorder="1" applyAlignment="1" applyProtection="1">
      <alignment horizontal="center" vertical="top"/>
    </xf>
    <xf numFmtId="4" fontId="3" fillId="3" borderId="16" xfId="7" applyNumberFormat="1" applyFont="1" applyFill="1" applyBorder="1" applyAlignment="1" applyProtection="1">
      <alignment horizontal="right" vertical="top"/>
    </xf>
    <xf numFmtId="167" fontId="2" fillId="3" borderId="6" xfId="0" applyNumberFormat="1" applyFont="1" applyFill="1" applyBorder="1" applyAlignment="1" applyProtection="1">
      <alignment vertical="top"/>
    </xf>
    <xf numFmtId="0" fontId="2" fillId="3" borderId="6" xfId="62" applyFont="1" applyFill="1" applyBorder="1" applyAlignment="1" applyProtection="1">
      <alignment horizontal="center" vertical="top" wrapText="1"/>
    </xf>
    <xf numFmtId="0" fontId="2" fillId="3" borderId="29" xfId="62" applyFont="1" applyFill="1" applyBorder="1" applyAlignment="1" applyProtection="1">
      <alignment horizontal="right" vertical="top" wrapText="1"/>
    </xf>
    <xf numFmtId="0" fontId="2" fillId="3" borderId="30" xfId="0" applyFont="1" applyFill="1" applyBorder="1" applyAlignment="1" applyProtection="1">
      <alignment horizontal="justify" vertical="top" wrapText="1"/>
    </xf>
    <xf numFmtId="4" fontId="2" fillId="3" borderId="23" xfId="0" applyNumberFormat="1" applyFont="1" applyFill="1" applyBorder="1" applyAlignment="1" applyProtection="1">
      <alignment vertical="top"/>
    </xf>
    <xf numFmtId="0" fontId="2" fillId="3" borderId="0" xfId="0" applyFont="1" applyFill="1" applyBorder="1" applyAlignment="1" applyProtection="1">
      <alignment vertical="top"/>
    </xf>
    <xf numFmtId="0" fontId="2" fillId="3" borderId="6" xfId="0" applyFont="1" applyFill="1" applyBorder="1" applyAlignment="1" applyProtection="1">
      <alignment horizontal="left" vertical="top"/>
    </xf>
    <xf numFmtId="0" fontId="3" fillId="3" borderId="0" xfId="0" applyFont="1" applyFill="1" applyBorder="1" applyAlignment="1" applyProtection="1">
      <alignment vertical="top" wrapText="1"/>
    </xf>
    <xf numFmtId="0" fontId="2" fillId="3" borderId="0" xfId="0" applyFont="1" applyFill="1" applyBorder="1" applyAlignment="1" applyProtection="1">
      <alignment horizontal="center" vertical="top"/>
    </xf>
    <xf numFmtId="4" fontId="2" fillId="3" borderId="3" xfId="0" applyNumberFormat="1" applyFont="1" applyFill="1" applyBorder="1" applyAlignment="1" applyProtection="1">
      <alignment vertical="top"/>
    </xf>
    <xf numFmtId="43" fontId="2" fillId="3" borderId="0" xfId="0" applyNumberFormat="1" applyFont="1" applyFill="1" applyBorder="1" applyAlignment="1" applyProtection="1">
      <alignment vertical="top" wrapText="1"/>
    </xf>
    <xf numFmtId="167" fontId="2" fillId="3" borderId="6" xfId="62" applyNumberFormat="1" applyFont="1" applyFill="1" applyBorder="1" applyAlignment="1" applyProtection="1">
      <alignment horizontal="center" vertical="top"/>
    </xf>
    <xf numFmtId="4" fontId="2" fillId="3" borderId="16" xfId="22" applyNumberFormat="1" applyFont="1" applyFill="1" applyBorder="1" applyAlignment="1" applyProtection="1">
      <alignment horizontal="right" vertical="top" wrapText="1"/>
    </xf>
    <xf numFmtId="4" fontId="2" fillId="3" borderId="6" xfId="6" applyNumberFormat="1" applyFont="1" applyFill="1" applyBorder="1" applyAlignment="1" applyProtection="1">
      <alignment horizontal="right" vertical="top" wrapText="1"/>
    </xf>
    <xf numFmtId="4" fontId="2" fillId="3" borderId="6" xfId="0" applyNumberFormat="1" applyFont="1" applyFill="1" applyBorder="1" applyAlignment="1" applyProtection="1">
      <alignment horizontal="center" vertical="top"/>
    </xf>
    <xf numFmtId="0" fontId="3" fillId="3" borderId="6" xfId="0" applyFont="1" applyFill="1" applyBorder="1" applyAlignment="1" applyProtection="1">
      <alignment vertical="top"/>
    </xf>
    <xf numFmtId="168" fontId="2" fillId="3" borderId="15" xfId="0" applyNumberFormat="1" applyFont="1" applyFill="1" applyBorder="1" applyAlignment="1" applyProtection="1">
      <alignment vertical="top"/>
    </xf>
    <xf numFmtId="4" fontId="6" fillId="3" borderId="0" xfId="0" applyNumberFormat="1" applyFont="1" applyFill="1" applyAlignment="1" applyProtection="1">
      <alignment vertical="top"/>
    </xf>
    <xf numFmtId="0" fontId="2" fillId="3" borderId="30" xfId="0" applyFont="1" applyFill="1" applyBorder="1" applyAlignment="1" applyProtection="1">
      <alignment vertical="top"/>
    </xf>
    <xf numFmtId="4" fontId="2" fillId="3" borderId="30" xfId="6" applyNumberFormat="1" applyFont="1" applyFill="1" applyBorder="1" applyAlignment="1" applyProtection="1">
      <alignment horizontal="right" vertical="top" wrapText="1"/>
    </xf>
    <xf numFmtId="4" fontId="2" fillId="3" borderId="30" xfId="0" applyNumberFormat="1" applyFont="1" applyFill="1" applyBorder="1" applyAlignment="1" applyProtection="1">
      <alignment horizontal="center" vertical="top" wrapText="1"/>
    </xf>
    <xf numFmtId="4" fontId="2" fillId="3" borderId="31" xfId="0" applyNumberFormat="1" applyFont="1" applyFill="1" applyBorder="1" applyAlignment="1" applyProtection="1">
      <alignment vertical="top"/>
    </xf>
    <xf numFmtId="2" fontId="2" fillId="3" borderId="6" xfId="0" applyNumberFormat="1" applyFont="1" applyFill="1" applyBorder="1" applyAlignment="1" applyProtection="1">
      <alignment vertical="top"/>
    </xf>
    <xf numFmtId="4" fontId="6" fillId="7" borderId="0" xfId="0" applyNumberFormat="1" applyFont="1" applyFill="1" applyAlignment="1" applyProtection="1">
      <alignment vertical="top"/>
    </xf>
    <xf numFmtId="0" fontId="6" fillId="7" borderId="0" xfId="0" applyFont="1" applyFill="1" applyAlignment="1" applyProtection="1">
      <alignment vertical="top"/>
    </xf>
    <xf numFmtId="0" fontId="2" fillId="7" borderId="0" xfId="0" applyFont="1" applyFill="1" applyBorder="1" applyAlignment="1" applyProtection="1">
      <alignment vertical="top"/>
    </xf>
    <xf numFmtId="170" fontId="6" fillId="3" borderId="6" xfId="0" applyNumberFormat="1" applyFont="1" applyFill="1" applyBorder="1" applyAlignment="1" applyProtection="1">
      <alignment horizontal="center" vertical="top" wrapText="1"/>
    </xf>
    <xf numFmtId="4" fontId="2" fillId="3" borderId="6" xfId="0" applyNumberFormat="1" applyFont="1" applyFill="1" applyBorder="1" applyAlignment="1" applyProtection="1">
      <alignment vertical="top" wrapText="1"/>
    </xf>
    <xf numFmtId="168" fontId="2" fillId="3" borderId="15" xfId="17" applyNumberFormat="1" applyFont="1" applyFill="1" applyBorder="1" applyAlignment="1" applyProtection="1">
      <alignment horizontal="right" vertical="top"/>
    </xf>
    <xf numFmtId="167" fontId="2" fillId="3" borderId="6" xfId="17" applyNumberFormat="1" applyFont="1" applyFill="1" applyBorder="1" applyAlignment="1" applyProtection="1">
      <alignment vertical="top"/>
    </xf>
    <xf numFmtId="167" fontId="2" fillId="3" borderId="6" xfId="17" applyNumberFormat="1" applyFont="1" applyFill="1" applyBorder="1" applyAlignment="1" applyProtection="1">
      <alignment horizontal="center" vertical="top"/>
    </xf>
    <xf numFmtId="4" fontId="2" fillId="3" borderId="16" xfId="17" applyNumberFormat="1" applyFont="1" applyFill="1" applyBorder="1" applyAlignment="1" applyProtection="1">
      <alignment vertical="top"/>
    </xf>
    <xf numFmtId="4" fontId="3" fillId="3" borderId="6" xfId="6" applyNumberFormat="1" applyFont="1" applyFill="1" applyBorder="1" applyAlignment="1" applyProtection="1">
      <alignment horizontal="right" vertical="top" wrapText="1"/>
    </xf>
    <xf numFmtId="4" fontId="3" fillId="3" borderId="6" xfId="0" applyNumberFormat="1" applyFont="1" applyFill="1" applyBorder="1" applyAlignment="1" applyProtection="1">
      <alignment horizontal="center" vertical="top"/>
    </xf>
    <xf numFmtId="4" fontId="3" fillId="3" borderId="6" xfId="0" applyNumberFormat="1" applyFont="1" applyFill="1" applyBorder="1" applyAlignment="1" applyProtection="1">
      <alignment vertical="top"/>
    </xf>
    <xf numFmtId="4" fontId="3" fillId="3" borderId="16" xfId="0" applyNumberFormat="1" applyFont="1" applyFill="1" applyBorder="1" applyAlignment="1" applyProtection="1">
      <alignment vertical="top"/>
    </xf>
    <xf numFmtId="4" fontId="2" fillId="3" borderId="6" xfId="17" applyNumberFormat="1" applyFont="1" applyFill="1" applyBorder="1" applyAlignment="1" applyProtection="1">
      <alignment vertical="top"/>
    </xf>
    <xf numFmtId="4" fontId="2" fillId="3" borderId="16" xfId="13" applyNumberFormat="1" applyFont="1" applyFill="1" applyBorder="1" applyAlignment="1" applyProtection="1">
      <alignment vertical="top"/>
    </xf>
    <xf numFmtId="4" fontId="2" fillId="3" borderId="6" xfId="13" applyNumberFormat="1" applyFont="1" applyFill="1" applyBorder="1" applyAlignment="1" applyProtection="1">
      <alignment vertical="top"/>
    </xf>
    <xf numFmtId="0" fontId="2" fillId="3" borderId="0" xfId="0" applyFont="1" applyFill="1" applyAlignment="1" applyProtection="1">
      <alignment vertical="top"/>
    </xf>
    <xf numFmtId="0" fontId="4" fillId="3" borderId="0" xfId="0" applyFont="1" applyFill="1" applyAlignment="1" applyProtection="1">
      <alignment vertical="top"/>
    </xf>
    <xf numFmtId="43" fontId="4" fillId="3" borderId="0" xfId="1" applyFont="1" applyFill="1" applyAlignment="1" applyProtection="1">
      <alignment horizontal="center" vertical="top"/>
    </xf>
    <xf numFmtId="0" fontId="3" fillId="3" borderId="0" xfId="0" applyFont="1" applyFill="1" applyAlignment="1" applyProtection="1">
      <alignment vertical="top"/>
    </xf>
    <xf numFmtId="43" fontId="3" fillId="3" borderId="0" xfId="1" applyFont="1" applyFill="1" applyAlignment="1" applyProtection="1">
      <alignment horizontal="center" vertical="top"/>
    </xf>
    <xf numFmtId="0" fontId="17" fillId="3" borderId="6" xfId="0" applyFont="1" applyFill="1" applyBorder="1" applyAlignment="1" applyProtection="1">
      <alignment vertical="top" wrapText="1"/>
    </xf>
    <xf numFmtId="43" fontId="2" fillId="3" borderId="0" xfId="0" applyNumberFormat="1" applyFont="1" applyFill="1" applyBorder="1" applyAlignment="1" applyProtection="1">
      <alignment vertical="top"/>
    </xf>
    <xf numFmtId="43" fontId="2" fillId="3" borderId="0" xfId="0" applyNumberFormat="1" applyFont="1" applyFill="1" applyAlignment="1" applyProtection="1">
      <alignment vertical="top"/>
    </xf>
    <xf numFmtId="2" fontId="2" fillId="3" borderId="15" xfId="17" applyNumberFormat="1" applyFont="1" applyFill="1" applyBorder="1" applyAlignment="1" applyProtection="1">
      <alignment horizontal="right" vertical="top"/>
    </xf>
    <xf numFmtId="0" fontId="2" fillId="3" borderId="11" xfId="9" applyFont="1" applyFill="1" applyBorder="1" applyAlignment="1" applyProtection="1">
      <alignment horizontal="justify" vertical="top" wrapText="1"/>
    </xf>
    <xf numFmtId="167" fontId="2" fillId="3" borderId="11" xfId="17" applyNumberFormat="1" applyFont="1" applyFill="1" applyBorder="1" applyAlignment="1" applyProtection="1">
      <alignment vertical="top"/>
    </xf>
    <xf numFmtId="167" fontId="2" fillId="3" borderId="11" xfId="17" applyNumberFormat="1" applyFont="1" applyFill="1" applyBorder="1" applyAlignment="1" applyProtection="1">
      <alignment horizontal="center" vertical="top"/>
    </xf>
    <xf numFmtId="4" fontId="2" fillId="3" borderId="22" xfId="9" applyNumberFormat="1" applyFont="1" applyFill="1" applyBorder="1" applyAlignment="1" applyProtection="1">
      <alignment vertical="top"/>
    </xf>
    <xf numFmtId="0" fontId="2" fillId="3" borderId="11" xfId="17" applyFont="1" applyFill="1" applyBorder="1" applyAlignment="1" applyProtection="1">
      <alignment vertical="top" wrapText="1"/>
    </xf>
    <xf numFmtId="0" fontId="2" fillId="3" borderId="11" xfId="17" applyFont="1" applyFill="1" applyBorder="1" applyAlignment="1" applyProtection="1">
      <alignment horizontal="justify" vertical="top" wrapText="1"/>
    </xf>
    <xf numFmtId="2" fontId="2" fillId="3" borderId="29" xfId="17" applyNumberFormat="1" applyFont="1" applyFill="1" applyBorder="1" applyAlignment="1" applyProtection="1">
      <alignment horizontal="right" vertical="top"/>
    </xf>
    <xf numFmtId="0" fontId="2" fillId="3" borderId="30" xfId="0" applyFont="1" applyFill="1" applyBorder="1" applyAlignment="1" applyProtection="1">
      <alignment vertical="top" wrapText="1"/>
    </xf>
    <xf numFmtId="4" fontId="2" fillId="3" borderId="30" xfId="14" applyNumberFormat="1" applyFont="1" applyFill="1" applyBorder="1" applyAlignment="1" applyProtection="1">
      <alignment vertical="top" wrapText="1"/>
    </xf>
    <xf numFmtId="167" fontId="2" fillId="3" borderId="30" xfId="17" applyNumberFormat="1" applyFont="1" applyFill="1" applyBorder="1" applyAlignment="1" applyProtection="1">
      <alignment horizontal="center" vertical="top"/>
    </xf>
    <xf numFmtId="4" fontId="2" fillId="3" borderId="31" xfId="13" applyNumberFormat="1" applyFont="1" applyFill="1" applyBorder="1" applyAlignment="1" applyProtection="1">
      <alignment vertical="top"/>
    </xf>
    <xf numFmtId="0" fontId="2" fillId="7" borderId="0" xfId="0" applyFont="1" applyFill="1" applyAlignment="1" applyProtection="1">
      <alignment vertical="top"/>
    </xf>
    <xf numFmtId="0" fontId="4" fillId="7" borderId="0" xfId="0" applyFont="1" applyFill="1" applyAlignment="1" applyProtection="1">
      <alignment vertical="top"/>
    </xf>
    <xf numFmtId="43" fontId="4" fillId="7" borderId="0" xfId="1" applyFont="1" applyFill="1" applyAlignment="1" applyProtection="1">
      <alignment horizontal="center" vertical="top"/>
    </xf>
    <xf numFmtId="4" fontId="2" fillId="3" borderId="6" xfId="6" applyNumberFormat="1" applyFont="1" applyFill="1" applyBorder="1" applyAlignment="1" applyProtection="1">
      <alignment vertical="top" wrapText="1"/>
    </xf>
    <xf numFmtId="0" fontId="2" fillId="3" borderId="24" xfId="0" applyFont="1" applyFill="1" applyBorder="1" applyAlignment="1" applyProtection="1">
      <alignment vertical="top"/>
    </xf>
    <xf numFmtId="0" fontId="2" fillId="3" borderId="12" xfId="0" applyFont="1" applyFill="1" applyBorder="1" applyAlignment="1" applyProtection="1">
      <alignment vertical="top"/>
    </xf>
    <xf numFmtId="4" fontId="2" fillId="3" borderId="12" xfId="6" applyNumberFormat="1" applyFont="1" applyFill="1" applyBorder="1" applyAlignment="1" applyProtection="1">
      <alignment horizontal="right" vertical="top" wrapText="1"/>
    </xf>
    <xf numFmtId="4" fontId="2" fillId="3" borderId="12" xfId="0" applyNumberFormat="1" applyFont="1" applyFill="1" applyBorder="1" applyAlignment="1" applyProtection="1">
      <alignment horizontal="center" vertical="top"/>
    </xf>
    <xf numFmtId="4" fontId="2" fillId="3" borderId="12" xfId="0" applyNumberFormat="1" applyFont="1" applyFill="1" applyBorder="1" applyAlignment="1" applyProtection="1">
      <alignment vertical="top"/>
    </xf>
    <xf numFmtId="4" fontId="2" fillId="3" borderId="25" xfId="0" applyNumberFormat="1" applyFont="1" applyFill="1" applyBorder="1" applyAlignment="1" applyProtection="1">
      <alignment vertical="top"/>
    </xf>
    <xf numFmtId="0" fontId="3" fillId="3" borderId="24" xfId="0" applyFont="1" applyFill="1" applyBorder="1" applyAlignment="1" applyProtection="1">
      <alignment horizontal="right" vertical="top"/>
    </xf>
    <xf numFmtId="0" fontId="3" fillId="3" borderId="12" xfId="0" applyFont="1" applyFill="1" applyBorder="1" applyAlignment="1" applyProtection="1">
      <alignment vertical="top"/>
    </xf>
    <xf numFmtId="4" fontId="3" fillId="3" borderId="12" xfId="6" applyNumberFormat="1" applyFont="1" applyFill="1" applyBorder="1" applyAlignment="1" applyProtection="1">
      <alignment horizontal="right" vertical="top" wrapText="1"/>
    </xf>
    <xf numFmtId="4" fontId="3" fillId="3" borderId="12" xfId="0" applyNumberFormat="1" applyFont="1" applyFill="1" applyBorder="1" applyAlignment="1" applyProtection="1">
      <alignment horizontal="center" vertical="top"/>
    </xf>
    <xf numFmtId="4" fontId="3" fillId="3" borderId="25" xfId="0" applyNumberFormat="1" applyFont="1" applyFill="1" applyBorder="1" applyAlignment="1" applyProtection="1">
      <alignment vertical="top"/>
    </xf>
    <xf numFmtId="3" fontId="3" fillId="3" borderId="24" xfId="8" applyNumberFormat="1" applyFont="1" applyFill="1" applyBorder="1" applyAlignment="1" applyProtection="1">
      <alignment vertical="top"/>
    </xf>
    <xf numFmtId="4" fontId="3" fillId="3" borderId="12" xfId="8" applyNumberFormat="1" applyFont="1" applyFill="1" applyBorder="1" applyAlignment="1" applyProtection="1">
      <alignment vertical="top"/>
    </xf>
    <xf numFmtId="4" fontId="2" fillId="3" borderId="12" xfId="26" applyNumberFormat="1" applyFont="1" applyFill="1" applyBorder="1" applyAlignment="1" applyProtection="1">
      <alignment horizontal="right" vertical="top" wrapText="1"/>
    </xf>
    <xf numFmtId="4" fontId="3" fillId="3" borderId="12" xfId="8" applyNumberFormat="1" applyFont="1" applyFill="1" applyBorder="1" applyAlignment="1" applyProtection="1">
      <alignment horizontal="center" vertical="top"/>
    </xf>
    <xf numFmtId="4" fontId="2" fillId="3" borderId="25" xfId="0" applyNumberFormat="1" applyFont="1" applyFill="1" applyBorder="1" applyAlignment="1" applyProtection="1">
      <alignment horizontal="right" vertical="top"/>
    </xf>
    <xf numFmtId="0" fontId="3" fillId="3" borderId="24" xfId="0" applyFont="1" applyFill="1" applyBorder="1" applyAlignment="1" applyProtection="1">
      <alignment vertical="top"/>
    </xf>
    <xf numFmtId="3" fontId="3" fillId="3" borderId="26" xfId="8" applyNumberFormat="1" applyFont="1" applyFill="1" applyBorder="1" applyAlignment="1" applyProtection="1">
      <alignment horizontal="right" vertical="top"/>
    </xf>
    <xf numFmtId="4" fontId="3" fillId="3" borderId="6" xfId="0" applyNumberFormat="1" applyFont="1" applyFill="1" applyBorder="1" applyAlignment="1" applyProtection="1">
      <alignment horizontal="justify" vertical="top" wrapText="1"/>
    </xf>
    <xf numFmtId="4" fontId="3" fillId="3" borderId="16" xfId="22" applyNumberFormat="1" applyFont="1" applyFill="1" applyBorder="1" applyAlignment="1" applyProtection="1">
      <alignment vertical="top"/>
    </xf>
    <xf numFmtId="3" fontId="3" fillId="3" borderId="26" xfId="8" applyNumberFormat="1" applyFont="1" applyFill="1" applyBorder="1" applyAlignment="1" applyProtection="1">
      <alignment vertical="top"/>
    </xf>
    <xf numFmtId="4" fontId="2" fillId="3" borderId="12" xfId="0" applyNumberFormat="1" applyFont="1" applyFill="1" applyBorder="1" applyAlignment="1" applyProtection="1">
      <alignment vertical="top" wrapText="1"/>
    </xf>
    <xf numFmtId="0" fontId="3" fillId="5" borderId="24" xfId="0" applyFont="1" applyFill="1" applyBorder="1" applyAlignment="1" applyProtection="1">
      <alignment vertical="top" wrapText="1"/>
    </xf>
    <xf numFmtId="0" fontId="3" fillId="5" borderId="12" xfId="0" applyFont="1" applyFill="1" applyBorder="1" applyAlignment="1" applyProtection="1">
      <alignment horizontal="center" vertical="top" wrapText="1"/>
    </xf>
    <xf numFmtId="4" fontId="2" fillId="5" borderId="12" xfId="0" applyNumberFormat="1" applyFont="1" applyFill="1" applyBorder="1" applyAlignment="1" applyProtection="1">
      <alignment vertical="top"/>
    </xf>
    <xf numFmtId="167" fontId="2" fillId="5" borderId="12" xfId="0" applyNumberFormat="1" applyFont="1" applyFill="1" applyBorder="1" applyAlignment="1" applyProtection="1">
      <alignment horizontal="center" vertical="top" wrapText="1"/>
    </xf>
    <xf numFmtId="4" fontId="3" fillId="5" borderId="25" xfId="7" applyNumberFormat="1" applyFont="1" applyFill="1" applyBorder="1" applyAlignment="1" applyProtection="1">
      <alignment horizontal="right" vertical="top"/>
    </xf>
    <xf numFmtId="168" fontId="3" fillId="3" borderId="15" xfId="2" applyNumberFormat="1" applyFont="1" applyFill="1" applyBorder="1" applyAlignment="1" applyProtection="1">
      <alignment horizontal="center" vertical="top"/>
    </xf>
    <xf numFmtId="0" fontId="3" fillId="3" borderId="6" xfId="2" applyFont="1" applyFill="1" applyBorder="1" applyAlignment="1" applyProtection="1">
      <alignment vertical="top" wrapText="1"/>
    </xf>
    <xf numFmtId="4" fontId="2" fillId="3" borderId="16" xfId="2" applyNumberFormat="1" applyFont="1" applyFill="1" applyBorder="1" applyAlignment="1" applyProtection="1">
      <alignment horizontal="right" vertical="top"/>
    </xf>
    <xf numFmtId="1" fontId="3" fillId="3" borderId="15" xfId="0" applyNumberFormat="1" applyFont="1" applyFill="1" applyBorder="1" applyAlignment="1" applyProtection="1">
      <alignment horizontal="right" vertical="top"/>
    </xf>
    <xf numFmtId="0" fontId="7" fillId="3" borderId="6" xfId="0" applyFont="1" applyFill="1" applyBorder="1" applyAlignment="1" applyProtection="1">
      <alignment vertical="top"/>
    </xf>
    <xf numFmtId="0" fontId="7" fillId="3" borderId="6" xfId="0" applyFont="1" applyFill="1" applyBorder="1" applyAlignment="1" applyProtection="1">
      <alignment horizontal="center" vertical="top"/>
    </xf>
    <xf numFmtId="4" fontId="7" fillId="3" borderId="16" xfId="0" applyNumberFormat="1" applyFont="1" applyFill="1" applyBorder="1" applyAlignment="1" applyProtection="1">
      <alignment horizontal="center" vertical="top"/>
    </xf>
    <xf numFmtId="0" fontId="6" fillId="3" borderId="15" xfId="0" applyNumberFormat="1" applyFont="1" applyFill="1" applyBorder="1" applyAlignment="1" applyProtection="1">
      <alignment vertical="top"/>
    </xf>
    <xf numFmtId="0" fontId="6" fillId="3" borderId="6" xfId="0" applyFont="1" applyFill="1" applyBorder="1" applyAlignment="1" applyProtection="1">
      <alignment vertical="top"/>
    </xf>
    <xf numFmtId="0" fontId="6" fillId="3" borderId="6" xfId="0" applyFont="1" applyFill="1" applyBorder="1" applyAlignment="1" applyProtection="1">
      <alignment horizontal="center" vertical="top"/>
    </xf>
    <xf numFmtId="0" fontId="6" fillId="3" borderId="15" xfId="0" applyFont="1" applyFill="1" applyBorder="1" applyAlignment="1" applyProtection="1">
      <alignment vertical="top"/>
    </xf>
    <xf numFmtId="0" fontId="7" fillId="3" borderId="15" xfId="0" applyNumberFormat="1" applyFont="1" applyFill="1" applyBorder="1" applyAlignment="1" applyProtection="1">
      <alignment vertical="top"/>
    </xf>
    <xf numFmtId="0" fontId="6" fillId="3" borderId="15" xfId="0" applyNumberFormat="1" applyFont="1" applyFill="1" applyBorder="1" applyAlignment="1" applyProtection="1">
      <alignment horizontal="right" vertical="top"/>
    </xf>
    <xf numFmtId="0" fontId="6" fillId="3" borderId="29" xfId="0" applyFont="1" applyFill="1" applyBorder="1" applyAlignment="1" applyProtection="1">
      <alignment vertical="top"/>
    </xf>
    <xf numFmtId="0" fontId="6" fillId="3" borderId="30" xfId="0" applyFont="1" applyFill="1" applyBorder="1" applyAlignment="1" applyProtection="1">
      <alignment vertical="top"/>
    </xf>
    <xf numFmtId="0" fontId="7" fillId="3" borderId="30" xfId="0" applyFont="1" applyFill="1" applyBorder="1" applyAlignment="1" applyProtection="1">
      <alignment horizontal="center" vertical="top"/>
    </xf>
    <xf numFmtId="4" fontId="7" fillId="3" borderId="31" xfId="0" applyNumberFormat="1" applyFont="1" applyFill="1" applyBorder="1" applyAlignment="1" applyProtection="1">
      <alignment horizontal="center" vertical="top"/>
    </xf>
    <xf numFmtId="0" fontId="2" fillId="5" borderId="0" xfId="0" applyFont="1" applyFill="1" applyBorder="1" applyAlignment="1" applyProtection="1">
      <alignment vertical="top"/>
    </xf>
    <xf numFmtId="0" fontId="2" fillId="5" borderId="0" xfId="0" applyFont="1" applyFill="1" applyAlignment="1" applyProtection="1">
      <alignment vertical="top"/>
    </xf>
    <xf numFmtId="0" fontId="4" fillId="5" borderId="0" xfId="0" applyFont="1" applyFill="1" applyAlignment="1" applyProtection="1">
      <alignment vertical="top"/>
    </xf>
    <xf numFmtId="43" fontId="4" fillId="5" borderId="0" xfId="1" applyFont="1" applyFill="1" applyAlignment="1" applyProtection="1">
      <alignment horizontal="center" vertical="top"/>
    </xf>
    <xf numFmtId="0" fontId="2" fillId="3" borderId="0" xfId="2" applyFont="1" applyFill="1" applyBorder="1" applyAlignment="1" applyProtection="1">
      <alignment vertical="top" wrapText="1"/>
    </xf>
    <xf numFmtId="0" fontId="4" fillId="3" borderId="0" xfId="2" applyFont="1" applyFill="1" applyBorder="1" applyAlignment="1" applyProtection="1">
      <alignment vertical="top" wrapText="1"/>
    </xf>
    <xf numFmtId="0" fontId="4" fillId="3" borderId="0" xfId="0" applyFont="1" applyFill="1" applyBorder="1" applyAlignment="1" applyProtection="1">
      <alignment vertical="top"/>
    </xf>
    <xf numFmtId="43" fontId="4" fillId="3" borderId="0" xfId="1" applyFont="1" applyFill="1" applyBorder="1" applyAlignment="1" applyProtection="1">
      <alignment horizontal="center" vertical="top" wrapText="1"/>
    </xf>
    <xf numFmtId="2" fontId="3" fillId="3" borderId="15" xfId="13" applyNumberFormat="1" applyFont="1" applyFill="1" applyBorder="1" applyAlignment="1" applyProtection="1">
      <alignment horizontal="center" vertical="top"/>
    </xf>
    <xf numFmtId="0" fontId="3" fillId="3" borderId="6" xfId="13" applyFont="1" applyFill="1" applyBorder="1" applyAlignment="1" applyProtection="1">
      <alignment vertical="top" wrapText="1"/>
    </xf>
    <xf numFmtId="4" fontId="2" fillId="3" borderId="6" xfId="13" applyNumberFormat="1" applyFont="1" applyFill="1" applyBorder="1" applyAlignment="1" applyProtection="1">
      <alignment horizontal="center" vertical="top"/>
    </xf>
    <xf numFmtId="1" fontId="3" fillId="3" borderId="15" xfId="13" applyNumberFormat="1" applyFont="1" applyFill="1" applyBorder="1" applyAlignment="1" applyProtection="1">
      <alignment horizontal="right" vertical="top"/>
    </xf>
    <xf numFmtId="168" fontId="2" fillId="3" borderId="15" xfId="13" applyNumberFormat="1" applyFont="1" applyFill="1" applyBorder="1" applyAlignment="1" applyProtection="1">
      <alignment horizontal="right" vertical="top"/>
    </xf>
    <xf numFmtId="0" fontId="2" fillId="3" borderId="6" xfId="13" applyFont="1" applyFill="1" applyBorder="1" applyAlignment="1" applyProtection="1">
      <alignment vertical="top" wrapText="1"/>
    </xf>
    <xf numFmtId="2" fontId="2" fillId="3" borderId="15" xfId="13" applyNumberFormat="1" applyFont="1" applyFill="1" applyBorder="1" applyAlignment="1" applyProtection="1">
      <alignment horizontal="right" vertical="top"/>
    </xf>
    <xf numFmtId="168" fontId="3" fillId="3" borderId="15" xfId="13" applyNumberFormat="1" applyFont="1" applyFill="1" applyBorder="1" applyAlignment="1" applyProtection="1">
      <alignment horizontal="right" vertical="top"/>
    </xf>
    <xf numFmtId="4" fontId="28" fillId="3" borderId="6" xfId="14" applyNumberFormat="1" applyFont="1" applyFill="1" applyBorder="1" applyAlignment="1" applyProtection="1">
      <alignment vertical="top" wrapText="1"/>
    </xf>
    <xf numFmtId="4" fontId="28" fillId="3" borderId="6" xfId="13" applyNumberFormat="1" applyFont="1" applyFill="1" applyBorder="1" applyAlignment="1" applyProtection="1">
      <alignment horizontal="center" vertical="top"/>
    </xf>
    <xf numFmtId="0" fontId="2" fillId="3" borderId="6" xfId="13" applyNumberFormat="1" applyFont="1" applyFill="1" applyBorder="1" applyAlignment="1" applyProtection="1">
      <alignment horizontal="left" vertical="top" wrapText="1"/>
    </xf>
    <xf numFmtId="2" fontId="3" fillId="3" borderId="15" xfId="13" applyNumberFormat="1" applyFont="1" applyFill="1" applyBorder="1" applyAlignment="1" applyProtection="1">
      <alignment horizontal="right" vertical="top"/>
    </xf>
    <xf numFmtId="0" fontId="3" fillId="3" borderId="15" xfId="13" applyFont="1" applyFill="1" applyBorder="1" applyAlignment="1" applyProtection="1">
      <alignment vertical="top"/>
    </xf>
    <xf numFmtId="0" fontId="2" fillId="3" borderId="6" xfId="20" applyFont="1" applyFill="1" applyBorder="1" applyAlignment="1" applyProtection="1">
      <alignment horizontal="left" vertical="top" wrapText="1"/>
    </xf>
    <xf numFmtId="0" fontId="2" fillId="3" borderId="15" xfId="13" applyFont="1" applyFill="1" applyBorder="1" applyAlignment="1" applyProtection="1">
      <alignment vertical="top"/>
    </xf>
    <xf numFmtId="0" fontId="2" fillId="3" borderId="6" xfId="13" applyFont="1" applyFill="1" applyBorder="1" applyAlignment="1" applyProtection="1">
      <alignment horizontal="left" vertical="top" wrapText="1"/>
    </xf>
    <xf numFmtId="0" fontId="2" fillId="3" borderId="15" xfId="13" applyFont="1" applyFill="1" applyBorder="1" applyAlignment="1" applyProtection="1">
      <alignment horizontal="right" vertical="top"/>
    </xf>
    <xf numFmtId="0" fontId="2" fillId="3" borderId="6" xfId="13" applyFont="1" applyFill="1" applyBorder="1" applyAlignment="1" applyProtection="1">
      <alignment horizontal="justify" vertical="top" wrapText="1"/>
    </xf>
    <xf numFmtId="168" fontId="2" fillId="3" borderId="29" xfId="13" applyNumberFormat="1" applyFont="1" applyFill="1" applyBorder="1" applyAlignment="1" applyProtection="1">
      <alignment horizontal="right" vertical="top"/>
    </xf>
    <xf numFmtId="0" fontId="2" fillId="3" borderId="30" xfId="13" applyFont="1" applyFill="1" applyBorder="1" applyAlignment="1" applyProtection="1">
      <alignment vertical="top" wrapText="1"/>
    </xf>
    <xf numFmtId="4" fontId="2" fillId="3" borderId="30" xfId="13" applyNumberFormat="1" applyFont="1" applyFill="1" applyBorder="1" applyAlignment="1" applyProtection="1">
      <alignment horizontal="center" vertical="top"/>
    </xf>
    <xf numFmtId="43" fontId="4" fillId="3" borderId="0" xfId="0" applyNumberFormat="1" applyFont="1" applyFill="1" applyAlignment="1" applyProtection="1">
      <alignment vertical="top"/>
    </xf>
    <xf numFmtId="1" fontId="2" fillId="3" borderId="15" xfId="13" applyNumberFormat="1" applyFont="1" applyFill="1" applyBorder="1" applyAlignment="1" applyProtection="1">
      <alignment horizontal="right" vertical="top"/>
    </xf>
    <xf numFmtId="4" fontId="2" fillId="3" borderId="0" xfId="0" applyNumberFormat="1" applyFont="1" applyFill="1" applyBorder="1" applyAlignment="1" applyProtection="1">
      <alignment vertical="top"/>
    </xf>
    <xf numFmtId="0" fontId="5" fillId="3" borderId="0" xfId="0" applyFont="1" applyFill="1" applyBorder="1" applyAlignment="1" applyProtection="1">
      <alignment vertical="top"/>
    </xf>
    <xf numFmtId="0" fontId="5" fillId="3" borderId="0" xfId="0" applyFont="1" applyFill="1" applyAlignment="1" applyProtection="1">
      <alignment vertical="top"/>
    </xf>
    <xf numFmtId="0" fontId="2" fillId="7" borderId="0" xfId="0" applyFont="1" applyFill="1" applyAlignment="1" applyProtection="1">
      <alignment vertical="top" wrapText="1"/>
    </xf>
    <xf numFmtId="0" fontId="4" fillId="7" borderId="0" xfId="0" applyFont="1" applyFill="1" applyAlignment="1" applyProtection="1">
      <alignment vertical="top" wrapText="1"/>
    </xf>
    <xf numFmtId="43" fontId="4" fillId="7" borderId="0" xfId="1" applyFont="1" applyFill="1" applyAlignment="1" applyProtection="1">
      <alignment horizontal="center" vertical="top" wrapText="1"/>
    </xf>
    <xf numFmtId="0" fontId="2" fillId="3" borderId="15" xfId="13" applyFont="1" applyFill="1" applyBorder="1" applyAlignment="1" applyProtection="1">
      <alignment horizontal="right" vertical="top" wrapText="1"/>
    </xf>
    <xf numFmtId="4" fontId="2" fillId="3" borderId="6" xfId="14" applyNumberFormat="1" applyFont="1" applyFill="1" applyBorder="1" applyAlignment="1" applyProtection="1">
      <alignment horizontal="right" vertical="top" wrapText="1"/>
    </xf>
    <xf numFmtId="1" fontId="2" fillId="3" borderId="29" xfId="13" applyNumberFormat="1" applyFont="1" applyFill="1" applyBorder="1" applyAlignment="1" applyProtection="1">
      <alignment horizontal="right" vertical="top"/>
    </xf>
    <xf numFmtId="0" fontId="2" fillId="3" borderId="6" xfId="20" applyFont="1" applyFill="1" applyBorder="1" applyAlignment="1" applyProtection="1">
      <alignment horizontal="justify" vertical="top" wrapText="1"/>
    </xf>
    <xf numFmtId="0" fontId="3" fillId="3" borderId="15" xfId="13" applyFont="1" applyFill="1" applyBorder="1" applyAlignment="1" applyProtection="1">
      <alignment horizontal="right" vertical="top" wrapText="1"/>
    </xf>
    <xf numFmtId="4" fontId="6" fillId="3" borderId="16" xfId="13" applyNumberFormat="1" applyFont="1" applyFill="1" applyBorder="1" applyAlignment="1" applyProtection="1">
      <alignment vertical="top"/>
    </xf>
    <xf numFmtId="4" fontId="3" fillId="3" borderId="6" xfId="14" applyNumberFormat="1" applyFont="1" applyFill="1" applyBorder="1" applyAlignment="1" applyProtection="1">
      <alignment vertical="top" wrapText="1"/>
    </xf>
    <xf numFmtId="4" fontId="3" fillId="3" borderId="6" xfId="13" applyNumberFormat="1" applyFont="1" applyFill="1" applyBorder="1" applyAlignment="1" applyProtection="1">
      <alignment horizontal="center" vertical="top"/>
    </xf>
    <xf numFmtId="4" fontId="3" fillId="3" borderId="6" xfId="13" applyNumberFormat="1" applyFont="1" applyFill="1" applyBorder="1" applyAlignment="1" applyProtection="1">
      <alignment vertical="top"/>
    </xf>
    <xf numFmtId="49" fontId="2" fillId="3" borderId="6" xfId="13" applyNumberFormat="1" applyFont="1" applyFill="1" applyBorder="1" applyAlignment="1" applyProtection="1">
      <alignment horizontal="justify" vertical="top" wrapText="1"/>
    </xf>
    <xf numFmtId="0" fontId="4" fillId="3" borderId="0" xfId="0" applyFont="1" applyFill="1" applyBorder="1" applyAlignment="1" applyProtection="1">
      <alignment vertical="top" wrapText="1"/>
    </xf>
    <xf numFmtId="0" fontId="2" fillId="3" borderId="30" xfId="20" applyFont="1" applyFill="1" applyBorder="1" applyAlignment="1" applyProtection="1">
      <alignment horizontal="justify" vertical="top" wrapText="1"/>
    </xf>
    <xf numFmtId="0" fontId="3" fillId="3" borderId="6" xfId="13" applyFont="1" applyFill="1" applyBorder="1" applyAlignment="1" applyProtection="1">
      <alignment horizontal="left" vertical="top" wrapText="1"/>
    </xf>
    <xf numFmtId="2" fontId="2" fillId="3" borderId="29" xfId="13" applyNumberFormat="1" applyFont="1" applyFill="1" applyBorder="1" applyAlignment="1" applyProtection="1">
      <alignment horizontal="right" vertical="top"/>
    </xf>
    <xf numFmtId="0" fontId="2" fillId="3" borderId="4" xfId="0" applyFont="1" applyFill="1" applyBorder="1" applyAlignment="1" applyProtection="1">
      <alignment vertical="top"/>
    </xf>
    <xf numFmtId="0" fontId="13" fillId="3" borderId="0" xfId="0" applyFont="1" applyFill="1" applyBorder="1" applyAlignment="1" applyProtection="1">
      <alignment vertical="top"/>
    </xf>
    <xf numFmtId="0" fontId="13" fillId="3" borderId="0" xfId="0" applyFont="1" applyFill="1" applyAlignment="1" applyProtection="1">
      <alignment vertical="top"/>
    </xf>
    <xf numFmtId="0" fontId="2" fillId="3" borderId="0" xfId="9" applyFont="1" applyFill="1" applyBorder="1" applyAlignment="1" applyProtection="1">
      <alignment vertical="top"/>
    </xf>
    <xf numFmtId="0" fontId="2" fillId="3" borderId="0" xfId="9" applyFont="1" applyFill="1" applyAlignment="1" applyProtection="1">
      <alignment vertical="top"/>
    </xf>
    <xf numFmtId="0" fontId="3" fillId="3" borderId="0" xfId="9" applyFont="1" applyFill="1" applyAlignment="1" applyProtection="1">
      <alignment vertical="top"/>
    </xf>
    <xf numFmtId="167" fontId="2" fillId="3" borderId="0" xfId="0" applyNumberFormat="1" applyFont="1" applyFill="1" applyBorder="1" applyAlignment="1" applyProtection="1">
      <alignment vertical="top"/>
    </xf>
    <xf numFmtId="0" fontId="3" fillId="3" borderId="15" xfId="13" applyFont="1" applyFill="1" applyBorder="1" applyAlignment="1" applyProtection="1">
      <alignment horizontal="right" vertical="top"/>
    </xf>
    <xf numFmtId="4" fontId="2" fillId="3" borderId="6" xfId="15" applyNumberFormat="1" applyFont="1" applyFill="1" applyBorder="1" applyAlignment="1" applyProtection="1">
      <alignment vertical="top"/>
    </xf>
    <xf numFmtId="4" fontId="2" fillId="3" borderId="16" xfId="13" applyNumberFormat="1" applyFont="1" applyFill="1" applyBorder="1" applyAlignment="1" applyProtection="1">
      <alignment horizontal="right" vertical="top"/>
    </xf>
    <xf numFmtId="167" fontId="2" fillId="3" borderId="5" xfId="17" applyNumberFormat="1" applyFont="1" applyFill="1" applyBorder="1" applyAlignment="1" applyProtection="1">
      <alignment vertical="top"/>
    </xf>
    <xf numFmtId="0" fontId="3" fillId="5" borderId="15" xfId="13" applyFont="1" applyFill="1" applyBorder="1" applyAlignment="1" applyProtection="1">
      <alignment vertical="top"/>
    </xf>
    <xf numFmtId="0" fontId="3" fillId="5" borderId="6" xfId="13" applyFont="1" applyFill="1" applyBorder="1" applyAlignment="1" applyProtection="1">
      <alignment horizontal="center" vertical="top" wrapText="1"/>
    </xf>
    <xf numFmtId="4" fontId="3" fillId="5" borderId="6" xfId="13" applyNumberFormat="1" applyFont="1" applyFill="1" applyBorder="1" applyAlignment="1" applyProtection="1">
      <alignment vertical="top"/>
    </xf>
    <xf numFmtId="4" fontId="2" fillId="5" borderId="6" xfId="13" applyNumberFormat="1" applyFont="1" applyFill="1" applyBorder="1" applyAlignment="1" applyProtection="1">
      <alignment horizontal="center" vertical="top"/>
    </xf>
    <xf numFmtId="4" fontId="3" fillId="5" borderId="16" xfId="13" applyNumberFormat="1" applyFont="1" applyFill="1" applyBorder="1" applyAlignment="1" applyProtection="1">
      <alignment vertical="top"/>
    </xf>
    <xf numFmtId="39" fontId="2" fillId="3" borderId="6" xfId="16" applyNumberFormat="1" applyFont="1" applyFill="1" applyBorder="1" applyAlignment="1" applyProtection="1">
      <alignment vertical="top" wrapText="1"/>
    </xf>
    <xf numFmtId="4" fontId="2" fillId="3" borderId="6" xfId="16" applyNumberFormat="1" applyFont="1" applyFill="1" applyBorder="1" applyAlignment="1" applyProtection="1">
      <alignment horizontal="center" vertical="top" wrapText="1"/>
    </xf>
    <xf numFmtId="39" fontId="2" fillId="7" borderId="0" xfId="0" applyNumberFormat="1" applyFont="1" applyFill="1" applyBorder="1" applyAlignment="1" applyProtection="1">
      <alignment vertical="top"/>
    </xf>
    <xf numFmtId="39" fontId="2" fillId="7" borderId="0" xfId="0" applyNumberFormat="1" applyFont="1" applyFill="1" applyAlignment="1" applyProtection="1">
      <alignment vertical="top"/>
    </xf>
    <xf numFmtId="39" fontId="4" fillId="7" borderId="0" xfId="0" applyNumberFormat="1" applyFont="1" applyFill="1" applyAlignment="1" applyProtection="1">
      <alignment vertical="top"/>
    </xf>
    <xf numFmtId="0" fontId="2" fillId="3" borderId="0" xfId="0" applyFont="1" applyFill="1" applyAlignment="1" applyProtection="1">
      <alignment vertical="top" wrapText="1"/>
    </xf>
    <xf numFmtId="0" fontId="4" fillId="3" borderId="0" xfId="0" applyFont="1" applyFill="1" applyAlignment="1" applyProtection="1">
      <alignment vertical="top" wrapText="1"/>
    </xf>
    <xf numFmtId="43" fontId="4" fillId="3" borderId="0" xfId="1" applyFont="1" applyFill="1" applyAlignment="1" applyProtection="1">
      <alignment horizontal="center" vertical="top" wrapText="1"/>
    </xf>
    <xf numFmtId="37" fontId="2" fillId="3" borderId="15" xfId="16" applyNumberFormat="1" applyFont="1" applyFill="1" applyBorder="1" applyAlignment="1" applyProtection="1">
      <alignment horizontal="right" vertical="top" wrapText="1"/>
    </xf>
    <xf numFmtId="39" fontId="2" fillId="3" borderId="6" xfId="4" applyNumberFormat="1" applyFont="1" applyFill="1" applyBorder="1" applyAlignment="1" applyProtection="1">
      <alignment vertical="top" wrapText="1"/>
    </xf>
    <xf numFmtId="39" fontId="2" fillId="3" borderId="15" xfId="16" applyNumberFormat="1" applyFont="1" applyFill="1" applyBorder="1" applyAlignment="1" applyProtection="1">
      <alignment horizontal="right" vertical="top" wrapText="1"/>
    </xf>
    <xf numFmtId="37" fontId="3" fillId="3" borderId="15" xfId="16" applyNumberFormat="1" applyFont="1" applyFill="1" applyBorder="1" applyAlignment="1" applyProtection="1">
      <alignment horizontal="right" vertical="top" wrapText="1"/>
    </xf>
    <xf numFmtId="39" fontId="3" fillId="3" borderId="6" xfId="16" applyNumberFormat="1" applyFont="1" applyFill="1" applyBorder="1" applyAlignment="1" applyProtection="1">
      <alignment vertical="top" wrapText="1"/>
    </xf>
    <xf numFmtId="186" fontId="2" fillId="3" borderId="15" xfId="16" applyNumberFormat="1" applyFont="1" applyFill="1" applyBorder="1" applyAlignment="1" applyProtection="1">
      <alignment horizontal="right" vertical="top" wrapText="1"/>
    </xf>
    <xf numFmtId="39" fontId="2" fillId="3" borderId="6" xfId="0" applyNumberFormat="1" applyFont="1" applyFill="1" applyBorder="1" applyAlignment="1" applyProtection="1">
      <alignment horizontal="left" vertical="top" wrapText="1"/>
    </xf>
    <xf numFmtId="43" fontId="2" fillId="3" borderId="6" xfId="18" applyFont="1" applyFill="1" applyBorder="1" applyAlignment="1" applyProtection="1">
      <alignment horizontal="center" vertical="top"/>
    </xf>
    <xf numFmtId="0" fontId="2" fillId="5" borderId="0" xfId="0" applyFont="1" applyFill="1" applyAlignment="1" applyProtection="1">
      <alignment vertical="top" wrapText="1"/>
    </xf>
    <xf numFmtId="0" fontId="4" fillId="5" borderId="0" xfId="0" applyFont="1" applyFill="1" applyAlignment="1" applyProtection="1">
      <alignment vertical="top" wrapText="1"/>
    </xf>
    <xf numFmtId="43" fontId="4" fillId="5" borderId="0" xfId="1" applyFont="1" applyFill="1" applyAlignment="1" applyProtection="1">
      <alignment horizontal="center" vertical="top" wrapText="1"/>
    </xf>
    <xf numFmtId="39" fontId="2" fillId="3" borderId="6" xfId="15" applyNumberFormat="1" applyFont="1" applyFill="1" applyBorder="1" applyAlignment="1" applyProtection="1">
      <alignment vertical="top" wrapText="1"/>
    </xf>
    <xf numFmtId="39" fontId="2" fillId="3" borderId="29" xfId="16" applyNumberFormat="1" applyFont="1" applyFill="1" applyBorder="1" applyAlignment="1" applyProtection="1">
      <alignment horizontal="right" vertical="top" wrapText="1"/>
    </xf>
    <xf numFmtId="39" fontId="2" fillId="3" borderId="30" xfId="15" applyNumberFormat="1" applyFont="1" applyFill="1" applyBorder="1" applyAlignment="1" applyProtection="1">
      <alignment vertical="top" wrapText="1"/>
    </xf>
    <xf numFmtId="4" fontId="2" fillId="3" borderId="30" xfId="0" applyNumberFormat="1" applyFont="1" applyFill="1" applyBorder="1" applyAlignment="1" applyProtection="1">
      <alignment horizontal="center" vertical="top"/>
    </xf>
    <xf numFmtId="186" fontId="5" fillId="3" borderId="15" xfId="16" applyNumberFormat="1" applyFont="1" applyFill="1" applyBorder="1" applyAlignment="1" applyProtection="1">
      <alignment horizontal="right" vertical="top" wrapText="1"/>
    </xf>
    <xf numFmtId="0" fontId="3" fillId="3" borderId="0" xfId="0" applyFont="1" applyFill="1" applyAlignment="1" applyProtection="1">
      <alignment vertical="top" wrapText="1"/>
    </xf>
    <xf numFmtId="170" fontId="6" fillId="3" borderId="6" xfId="0" applyNumberFormat="1" applyFont="1" applyFill="1" applyBorder="1" applyAlignment="1" applyProtection="1">
      <alignment vertical="top" wrapText="1"/>
    </xf>
    <xf numFmtId="172" fontId="6" fillId="3" borderId="6" xfId="0" applyNumberFormat="1" applyFont="1" applyFill="1" applyBorder="1" applyAlignment="1" applyProtection="1">
      <alignment horizontal="right" vertical="top" wrapText="1"/>
    </xf>
    <xf numFmtId="4" fontId="2" fillId="3" borderId="25" xfId="41" applyNumberFormat="1" applyFont="1" applyFill="1" applyBorder="1" applyAlignment="1" applyProtection="1">
      <alignment vertical="top"/>
    </xf>
    <xf numFmtId="4" fontId="2" fillId="3" borderId="27" xfId="0" applyNumberFormat="1" applyFont="1" applyFill="1" applyBorder="1" applyAlignment="1" applyProtection="1">
      <alignment vertical="top"/>
    </xf>
    <xf numFmtId="186" fontId="2" fillId="3" borderId="29" xfId="16" applyNumberFormat="1" applyFont="1" applyFill="1" applyBorder="1" applyAlignment="1" applyProtection="1">
      <alignment horizontal="right" vertical="top" wrapText="1"/>
    </xf>
    <xf numFmtId="4" fontId="2" fillId="3" borderId="34" xfId="41" applyNumberFormat="1" applyFont="1" applyFill="1" applyBorder="1" applyAlignment="1" applyProtection="1">
      <alignment vertical="top"/>
    </xf>
    <xf numFmtId="4" fontId="2" fillId="3" borderId="25" xfId="9" applyNumberFormat="1" applyFont="1" applyFill="1" applyBorder="1" applyAlignment="1" applyProtection="1">
      <alignment vertical="top"/>
    </xf>
    <xf numFmtId="0" fontId="2" fillId="3" borderId="12" xfId="17" applyFont="1" applyFill="1" applyBorder="1" applyAlignment="1" applyProtection="1">
      <alignment vertical="top"/>
    </xf>
    <xf numFmtId="0" fontId="2" fillId="3" borderId="7" xfId="0" applyNumberFormat="1" applyFont="1" applyFill="1" applyBorder="1" applyAlignment="1" applyProtection="1">
      <alignment horizontal="justify" vertical="top" wrapText="1"/>
    </xf>
    <xf numFmtId="4" fontId="2" fillId="3" borderId="8" xfId="72" applyNumberFormat="1" applyFont="1" applyFill="1" applyBorder="1" applyAlignment="1" applyProtection="1">
      <alignment vertical="top"/>
    </xf>
    <xf numFmtId="4" fontId="2" fillId="3" borderId="7" xfId="72" applyNumberFormat="1" applyFont="1" applyFill="1" applyBorder="1" applyAlignment="1" applyProtection="1">
      <alignment horizontal="center" vertical="top"/>
    </xf>
    <xf numFmtId="4" fontId="2" fillId="3" borderId="16" xfId="41" applyNumberFormat="1" applyFont="1" applyFill="1" applyBorder="1" applyAlignment="1" applyProtection="1">
      <alignment vertical="top"/>
    </xf>
    <xf numFmtId="2" fontId="2" fillId="3" borderId="15" xfId="0" applyNumberFormat="1" applyFont="1" applyFill="1" applyBorder="1" applyAlignment="1" applyProtection="1">
      <alignment horizontal="right" vertical="top"/>
    </xf>
    <xf numFmtId="172" fontId="2" fillId="3" borderId="6" xfId="0" applyNumberFormat="1" applyFont="1" applyFill="1" applyBorder="1" applyAlignment="1" applyProtection="1">
      <alignment horizontal="right" vertical="top" wrapText="1"/>
    </xf>
    <xf numFmtId="0" fontId="2" fillId="3" borderId="11" xfId="0" applyFont="1" applyFill="1" applyBorder="1" applyAlignment="1" applyProtection="1">
      <alignment vertical="top"/>
    </xf>
    <xf numFmtId="0" fontId="2" fillId="7" borderId="2" xfId="0" applyFont="1" applyFill="1" applyBorder="1" applyAlignment="1" applyProtection="1">
      <alignment vertical="top"/>
    </xf>
    <xf numFmtId="0" fontId="2" fillId="3" borderId="2" xfId="0" applyFont="1" applyFill="1" applyBorder="1" applyAlignment="1" applyProtection="1">
      <alignment vertical="top"/>
    </xf>
    <xf numFmtId="184" fontId="2" fillId="3" borderId="15" xfId="16" applyNumberFormat="1" applyFont="1" applyFill="1" applyBorder="1" applyAlignment="1" applyProtection="1">
      <alignment horizontal="right" vertical="top" wrapText="1"/>
    </xf>
    <xf numFmtId="0" fontId="2" fillId="3" borderId="12" xfId="0" applyFont="1" applyFill="1" applyBorder="1" applyAlignment="1" applyProtection="1">
      <alignment vertical="top" wrapText="1"/>
    </xf>
    <xf numFmtId="4" fontId="2" fillId="3" borderId="14" xfId="15" applyNumberFormat="1" applyFont="1" applyFill="1" applyBorder="1" applyAlignment="1" applyProtection="1">
      <alignment vertical="top" wrapText="1"/>
    </xf>
    <xf numFmtId="4" fontId="2" fillId="3" borderId="13" xfId="16" applyNumberFormat="1" applyFont="1" applyFill="1" applyBorder="1" applyAlignment="1" applyProtection="1">
      <alignment horizontal="center" vertical="top" wrapText="1"/>
    </xf>
    <xf numFmtId="4" fontId="2" fillId="3" borderId="27" xfId="9" applyNumberFormat="1" applyFont="1" applyFill="1" applyBorder="1" applyAlignment="1" applyProtection="1">
      <alignment vertical="top"/>
    </xf>
    <xf numFmtId="185" fontId="2" fillId="3" borderId="15" xfId="16" applyNumberFormat="1" applyFont="1" applyFill="1" applyBorder="1" applyAlignment="1" applyProtection="1">
      <alignment horizontal="right" vertical="top" wrapText="1"/>
    </xf>
    <xf numFmtId="0" fontId="3" fillId="3" borderId="0" xfId="0" applyFont="1" applyFill="1" applyBorder="1" applyAlignment="1" applyProtection="1">
      <alignment vertical="top"/>
    </xf>
    <xf numFmtId="0" fontId="3" fillId="3" borderId="3" xfId="0" applyFont="1" applyFill="1" applyBorder="1" applyAlignment="1" applyProtection="1">
      <alignment vertical="top"/>
    </xf>
    <xf numFmtId="0" fontId="3" fillId="3" borderId="1" xfId="0" applyFont="1" applyFill="1" applyBorder="1" applyAlignment="1" applyProtection="1">
      <alignment vertical="top"/>
    </xf>
    <xf numFmtId="43" fontId="3" fillId="3" borderId="1" xfId="1" applyFont="1" applyFill="1" applyBorder="1" applyAlignment="1" applyProtection="1">
      <alignment horizontal="center" vertical="top"/>
    </xf>
    <xf numFmtId="4" fontId="3" fillId="3" borderId="0" xfId="0" applyNumberFormat="1" applyFont="1" applyFill="1" applyBorder="1" applyAlignment="1" applyProtection="1">
      <alignment vertical="top"/>
    </xf>
    <xf numFmtId="0" fontId="3" fillId="5" borderId="15" xfId="13" applyFont="1" applyFill="1" applyBorder="1" applyAlignment="1" applyProtection="1">
      <alignment horizontal="center" vertical="top"/>
    </xf>
    <xf numFmtId="4" fontId="3" fillId="5" borderId="6" xfId="13" applyNumberFormat="1" applyFont="1" applyFill="1" applyBorder="1" applyAlignment="1" applyProtection="1">
      <alignment horizontal="center" vertical="top"/>
    </xf>
    <xf numFmtId="4" fontId="3" fillId="5" borderId="16" xfId="13" applyNumberFormat="1" applyFont="1" applyFill="1" applyBorder="1" applyAlignment="1" applyProtection="1">
      <alignment horizontal="right" vertical="top"/>
    </xf>
    <xf numFmtId="0" fontId="3" fillId="5" borderId="0" xfId="0" applyFont="1" applyFill="1" applyBorder="1" applyAlignment="1" applyProtection="1">
      <alignment vertical="top"/>
    </xf>
    <xf numFmtId="0" fontId="3" fillId="5" borderId="3" xfId="0" applyFont="1" applyFill="1" applyBorder="1" applyAlignment="1" applyProtection="1">
      <alignment vertical="top"/>
    </xf>
    <xf numFmtId="0" fontId="3" fillId="5" borderId="0" xfId="0" applyFont="1" applyFill="1" applyAlignment="1" applyProtection="1">
      <alignment vertical="top"/>
    </xf>
    <xf numFmtId="0" fontId="3" fillId="5" borderId="1" xfId="0" applyFont="1" applyFill="1" applyBorder="1" applyAlignment="1" applyProtection="1">
      <alignment vertical="top"/>
    </xf>
    <xf numFmtId="43" fontId="3" fillId="5" borderId="0" xfId="1" applyFont="1" applyFill="1" applyAlignment="1" applyProtection="1">
      <alignment horizontal="center" vertical="top"/>
    </xf>
    <xf numFmtId="43" fontId="3" fillId="5" borderId="1" xfId="1" applyFont="1" applyFill="1" applyBorder="1" applyAlignment="1" applyProtection="1">
      <alignment horizontal="center" vertical="top"/>
    </xf>
    <xf numFmtId="4" fontId="3" fillId="3" borderId="16" xfId="13" applyNumberFormat="1" applyFont="1" applyFill="1" applyBorder="1" applyAlignment="1" applyProtection="1">
      <alignment vertical="top"/>
    </xf>
    <xf numFmtId="43" fontId="3" fillId="3" borderId="0" xfId="1" applyFont="1" applyFill="1" applyBorder="1" applyAlignment="1" applyProtection="1">
      <alignment horizontal="center" vertical="top"/>
    </xf>
    <xf numFmtId="0" fontId="12" fillId="3" borderId="6" xfId="0" applyFont="1" applyFill="1" applyBorder="1" applyAlignment="1" applyProtection="1">
      <alignment horizontal="center" vertical="top"/>
    </xf>
    <xf numFmtId="1" fontId="3" fillId="3" borderId="15" xfId="17" applyNumberFormat="1" applyFont="1" applyFill="1" applyBorder="1" applyAlignment="1" applyProtection="1">
      <alignment horizontal="right" vertical="top"/>
    </xf>
    <xf numFmtId="0" fontId="11" fillId="3" borderId="6" xfId="0" applyFont="1" applyFill="1" applyBorder="1" applyAlignment="1" applyProtection="1">
      <alignment vertical="top" wrapText="1"/>
    </xf>
    <xf numFmtId="168" fontId="2" fillId="3" borderId="29" xfId="17" applyNumberFormat="1" applyFont="1" applyFill="1" applyBorder="1" applyAlignment="1" applyProtection="1">
      <alignment horizontal="right" vertical="top"/>
    </xf>
    <xf numFmtId="43" fontId="2" fillId="3" borderId="30" xfId="18" applyFont="1" applyFill="1" applyBorder="1" applyAlignment="1" applyProtection="1">
      <alignment horizontal="center" vertical="top"/>
    </xf>
    <xf numFmtId="0" fontId="3" fillId="3" borderId="6" xfId="17" applyFont="1" applyFill="1" applyBorder="1" applyAlignment="1" applyProtection="1">
      <alignment vertical="top" wrapText="1"/>
    </xf>
    <xf numFmtId="168" fontId="2" fillId="3" borderId="15" xfId="17" applyNumberFormat="1" applyFont="1" applyFill="1" applyBorder="1" applyAlignment="1" applyProtection="1">
      <alignment vertical="top"/>
    </xf>
    <xf numFmtId="0" fontId="2" fillId="3" borderId="6" xfId="17" applyFont="1" applyFill="1" applyBorder="1" applyAlignment="1" applyProtection="1">
      <alignment vertical="top" wrapText="1"/>
    </xf>
    <xf numFmtId="1" fontId="2" fillId="3" borderId="15" xfId="17" applyNumberFormat="1" applyFont="1" applyFill="1" applyBorder="1" applyAlignment="1" applyProtection="1">
      <alignment horizontal="right" vertical="top"/>
    </xf>
    <xf numFmtId="4" fontId="2" fillId="3" borderId="6" xfId="17" applyNumberFormat="1" applyFont="1" applyFill="1" applyBorder="1" applyAlignment="1" applyProtection="1">
      <alignment vertical="top" wrapText="1"/>
    </xf>
    <xf numFmtId="0" fontId="3" fillId="7" borderId="0" xfId="0" applyFont="1" applyFill="1" applyAlignment="1" applyProtection="1">
      <alignment vertical="top"/>
    </xf>
    <xf numFmtId="43" fontId="3" fillId="7" borderId="0" xfId="1" applyFont="1" applyFill="1" applyAlignment="1" applyProtection="1">
      <alignment horizontal="center" vertical="top"/>
    </xf>
    <xf numFmtId="2" fontId="3" fillId="3" borderId="15" xfId="17" applyNumberFormat="1" applyFont="1" applyFill="1" applyBorder="1" applyAlignment="1" applyProtection="1">
      <alignment horizontal="right" vertical="top"/>
    </xf>
    <xf numFmtId="4" fontId="15" fillId="3" borderId="6" xfId="14" applyNumberFormat="1" applyFont="1" applyFill="1" applyBorder="1" applyAlignment="1" applyProtection="1">
      <alignment vertical="top" wrapText="1"/>
    </xf>
    <xf numFmtId="4" fontId="15" fillId="3" borderId="6" xfId="13" applyNumberFormat="1" applyFont="1" applyFill="1" applyBorder="1" applyAlignment="1" applyProtection="1">
      <alignment horizontal="center" vertical="top"/>
    </xf>
    <xf numFmtId="4" fontId="15" fillId="3" borderId="16" xfId="13" applyNumberFormat="1" applyFont="1" applyFill="1" applyBorder="1" applyAlignment="1" applyProtection="1">
      <alignment vertical="top"/>
    </xf>
    <xf numFmtId="0" fontId="6" fillId="3" borderId="6" xfId="19" applyNumberFormat="1" applyFont="1" applyFill="1" applyBorder="1" applyAlignment="1" applyProtection="1">
      <alignment horizontal="center" vertical="top" wrapText="1"/>
    </xf>
    <xf numFmtId="0" fontId="2" fillId="3" borderId="15" xfId="0" applyFont="1" applyFill="1" applyBorder="1" applyAlignment="1" applyProtection="1">
      <alignment vertical="top" wrapText="1"/>
    </xf>
    <xf numFmtId="43" fontId="4" fillId="7" borderId="0" xfId="0" applyNumberFormat="1" applyFont="1" applyFill="1" applyAlignment="1" applyProtection="1">
      <alignment vertical="top"/>
    </xf>
    <xf numFmtId="4" fontId="2" fillId="3" borderId="30" xfId="14" applyNumberFormat="1" applyFont="1" applyFill="1" applyBorder="1" applyAlignment="1" applyProtection="1">
      <alignment horizontal="right" vertical="top" wrapText="1"/>
    </xf>
    <xf numFmtId="4" fontId="2" fillId="3" borderId="6" xfId="0" applyNumberFormat="1" applyFont="1" applyFill="1" applyBorder="1" applyAlignment="1" applyProtection="1">
      <alignment horizontal="right" vertical="top"/>
    </xf>
    <xf numFmtId="4" fontId="12" fillId="3" borderId="16" xfId="0" applyNumberFormat="1" applyFont="1" applyFill="1" applyBorder="1" applyAlignment="1" applyProtection="1">
      <alignment horizontal="right" vertical="top" wrapText="1"/>
    </xf>
    <xf numFmtId="0" fontId="2" fillId="3" borderId="6" xfId="0" applyNumberFormat="1" applyFont="1" applyFill="1" applyBorder="1" applyAlignment="1" applyProtection="1">
      <alignment horizontal="left" vertical="top" wrapText="1"/>
    </xf>
    <xf numFmtId="4" fontId="12" fillId="3" borderId="6" xfId="25" applyNumberFormat="1" applyFont="1" applyFill="1" applyBorder="1" applyAlignment="1" applyProtection="1">
      <alignment vertical="top"/>
    </xf>
    <xf numFmtId="43" fontId="2" fillId="5" borderId="0" xfId="0" applyNumberFormat="1" applyFont="1" applyFill="1" applyBorder="1" applyAlignment="1" applyProtection="1">
      <alignment vertical="top"/>
    </xf>
    <xf numFmtId="0" fontId="6" fillId="5" borderId="0" xfId="0" applyFont="1" applyFill="1" applyAlignment="1" applyProtection="1">
      <alignment vertical="top"/>
    </xf>
    <xf numFmtId="4" fontId="2" fillId="3" borderId="30" xfId="0" applyNumberFormat="1" applyFont="1" applyFill="1" applyBorder="1" applyAlignment="1" applyProtection="1">
      <alignment horizontal="right" vertical="top"/>
    </xf>
    <xf numFmtId="0" fontId="12" fillId="3" borderId="30" xfId="0" applyFont="1" applyFill="1" applyBorder="1" applyAlignment="1" applyProtection="1">
      <alignment horizontal="center" vertical="top"/>
    </xf>
    <xf numFmtId="4" fontId="12" fillId="3" borderId="31" xfId="0" applyNumberFormat="1" applyFont="1" applyFill="1" applyBorder="1" applyAlignment="1" applyProtection="1">
      <alignment horizontal="right" vertical="top" wrapText="1"/>
    </xf>
    <xf numFmtId="43" fontId="2" fillId="7" borderId="0" xfId="0" applyNumberFormat="1" applyFont="1" applyFill="1" applyBorder="1" applyAlignment="1" applyProtection="1">
      <alignment vertical="top"/>
    </xf>
    <xf numFmtId="2" fontId="2" fillId="3" borderId="15" xfId="0" applyNumberFormat="1" applyFont="1" applyFill="1" applyBorder="1" applyAlignment="1" applyProtection="1">
      <alignment vertical="top"/>
    </xf>
    <xf numFmtId="1" fontId="3" fillId="3" borderId="15" xfId="0" applyNumberFormat="1" applyFont="1" applyFill="1" applyBorder="1" applyAlignment="1" applyProtection="1">
      <alignment vertical="top"/>
    </xf>
    <xf numFmtId="1" fontId="11" fillId="3" borderId="15" xfId="0" applyNumberFormat="1" applyFont="1" applyFill="1" applyBorder="1" applyAlignment="1" applyProtection="1">
      <alignment horizontal="right" vertical="top"/>
    </xf>
    <xf numFmtId="0" fontId="12" fillId="3" borderId="6" xfId="0" applyFont="1" applyFill="1" applyBorder="1" applyAlignment="1" applyProtection="1">
      <alignment horizontal="left" vertical="top" wrapText="1"/>
    </xf>
    <xf numFmtId="0" fontId="4" fillId="7" borderId="0" xfId="0" applyFont="1" applyFill="1" applyBorder="1" applyAlignment="1" applyProtection="1">
      <alignment vertical="top"/>
    </xf>
    <xf numFmtId="43" fontId="4" fillId="7" borderId="0" xfId="1" applyFont="1" applyFill="1" applyBorder="1" applyAlignment="1" applyProtection="1">
      <alignment horizontal="center" vertical="top"/>
    </xf>
    <xf numFmtId="4" fontId="2" fillId="7" borderId="0" xfId="0" applyNumberFormat="1" applyFont="1" applyFill="1" applyBorder="1" applyAlignment="1" applyProtection="1">
      <alignment vertical="top"/>
    </xf>
    <xf numFmtId="39" fontId="2" fillId="3" borderId="6" xfId="13" applyNumberFormat="1" applyFont="1" applyFill="1" applyBorder="1" applyAlignment="1" applyProtection="1">
      <alignment horizontal="left" vertical="top" wrapText="1"/>
    </xf>
    <xf numFmtId="4" fontId="2" fillId="3" borderId="6" xfId="4" applyNumberFormat="1" applyFont="1" applyFill="1" applyBorder="1" applyAlignment="1" applyProtection="1">
      <alignment horizontal="center" vertical="top"/>
    </xf>
    <xf numFmtId="43" fontId="4" fillId="3" borderId="0" xfId="1" applyFont="1" applyFill="1" applyBorder="1" applyAlignment="1" applyProtection="1">
      <alignment horizontal="center" vertical="top"/>
    </xf>
    <xf numFmtId="0" fontId="2" fillId="0" borderId="0" xfId="0" applyFont="1" applyFill="1" applyAlignment="1" applyProtection="1">
      <alignment vertical="top"/>
    </xf>
    <xf numFmtId="0" fontId="4" fillId="0" borderId="0" xfId="0" applyFont="1" applyFill="1" applyAlignment="1" applyProtection="1">
      <alignment vertical="top"/>
    </xf>
    <xf numFmtId="43" fontId="2" fillId="0" borderId="0" xfId="0" applyNumberFormat="1" applyFont="1" applyFill="1" applyBorder="1" applyAlignment="1" applyProtection="1">
      <alignment vertical="top"/>
    </xf>
    <xf numFmtId="43" fontId="4" fillId="0" borderId="0" xfId="1" applyFont="1" applyFill="1" applyAlignment="1" applyProtection="1">
      <alignment horizontal="center" vertical="top"/>
    </xf>
    <xf numFmtId="0" fontId="6" fillId="0" borderId="0" xfId="0" applyFont="1" applyFill="1" applyAlignment="1" applyProtection="1">
      <alignment vertical="top"/>
    </xf>
    <xf numFmtId="0" fontId="6" fillId="0" borderId="0" xfId="0" applyFont="1" applyAlignment="1" applyProtection="1">
      <alignment vertical="top"/>
    </xf>
    <xf numFmtId="0" fontId="2" fillId="0" borderId="0" xfId="0" applyFont="1" applyAlignment="1" applyProtection="1">
      <alignment vertical="top"/>
    </xf>
    <xf numFmtId="43" fontId="2" fillId="0" borderId="0" xfId="1" applyFont="1" applyFill="1" applyBorder="1" applyAlignment="1" applyProtection="1">
      <alignment vertical="top" wrapText="1"/>
    </xf>
    <xf numFmtId="0" fontId="2" fillId="5" borderId="0" xfId="2" applyFont="1" applyFill="1" applyBorder="1" applyAlignment="1" applyProtection="1">
      <alignment vertical="top" wrapText="1"/>
    </xf>
    <xf numFmtId="0" fontId="4" fillId="5" borderId="0" xfId="2" applyFont="1" applyFill="1" applyBorder="1" applyAlignment="1" applyProtection="1">
      <alignment vertical="top" wrapText="1"/>
    </xf>
    <xf numFmtId="0" fontId="4" fillId="5" borderId="0" xfId="0" applyFont="1" applyFill="1" applyBorder="1" applyAlignment="1" applyProtection="1">
      <alignment vertical="top"/>
    </xf>
    <xf numFmtId="43" fontId="4" fillId="5" borderId="0" xfId="1" applyFont="1" applyFill="1" applyBorder="1" applyAlignment="1" applyProtection="1">
      <alignment horizontal="center" vertical="top" wrapText="1"/>
    </xf>
    <xf numFmtId="0" fontId="3" fillId="3" borderId="15" xfId="13" applyFont="1" applyFill="1" applyBorder="1" applyAlignment="1" applyProtection="1">
      <alignment horizontal="center" vertical="top"/>
    </xf>
    <xf numFmtId="0" fontId="3" fillId="3" borderId="6" xfId="13" applyFont="1" applyFill="1" applyBorder="1" applyAlignment="1" applyProtection="1">
      <alignment horizontal="center" vertical="top" wrapText="1"/>
    </xf>
    <xf numFmtId="4" fontId="3" fillId="3" borderId="22" xfId="41" applyNumberFormat="1" applyFont="1" applyFill="1" applyBorder="1" applyAlignment="1" applyProtection="1">
      <alignment vertical="top"/>
    </xf>
    <xf numFmtId="168" fontId="2" fillId="3" borderId="21" xfId="0" applyNumberFormat="1" applyFont="1" applyFill="1" applyBorder="1" applyAlignment="1" applyProtection="1">
      <alignment horizontal="right" vertical="top"/>
    </xf>
    <xf numFmtId="4" fontId="2" fillId="3" borderId="11" xfId="77" applyNumberFormat="1" applyFont="1" applyFill="1" applyBorder="1" applyAlignment="1" applyProtection="1">
      <alignment vertical="top" wrapText="1"/>
    </xf>
    <xf numFmtId="4" fontId="2" fillId="3" borderId="11" xfId="0" applyNumberFormat="1" applyFont="1" applyFill="1" applyBorder="1" applyAlignment="1" applyProtection="1">
      <alignment vertical="top"/>
    </xf>
    <xf numFmtId="4" fontId="2" fillId="3" borderId="22" xfId="0" applyNumberFormat="1" applyFont="1" applyFill="1" applyBorder="1" applyAlignment="1" applyProtection="1">
      <alignment vertical="top"/>
    </xf>
    <xf numFmtId="2" fontId="3" fillId="0" borderId="21" xfId="0" applyNumberFormat="1" applyFont="1" applyFill="1" applyBorder="1" applyAlignment="1" applyProtection="1">
      <alignment horizontal="right" vertical="top"/>
    </xf>
    <xf numFmtId="0" fontId="2" fillId="0" borderId="11" xfId="0" applyFont="1" applyBorder="1" applyAlignment="1" applyProtection="1">
      <alignment vertical="top"/>
    </xf>
    <xf numFmtId="4" fontId="5" fillId="0" borderId="11" xfId="77" applyNumberFormat="1" applyFont="1" applyFill="1" applyBorder="1" applyAlignment="1" applyProtection="1">
      <alignment vertical="top" wrapText="1"/>
    </xf>
    <xf numFmtId="4" fontId="5" fillId="0" borderId="11" xfId="0" applyNumberFormat="1" applyFont="1" applyFill="1" applyBorder="1" applyAlignment="1" applyProtection="1">
      <alignment horizontal="center" vertical="top"/>
    </xf>
    <xf numFmtId="4" fontId="2" fillId="0" borderId="22" xfId="0" applyNumberFormat="1" applyFont="1" applyFill="1" applyBorder="1" applyAlignment="1" applyProtection="1">
      <alignment vertical="top"/>
    </xf>
    <xf numFmtId="168" fontId="3" fillId="3" borderId="21" xfId="0" applyNumberFormat="1" applyFont="1" applyFill="1" applyBorder="1" applyAlignment="1" applyProtection="1">
      <alignment horizontal="right" vertical="top"/>
    </xf>
    <xf numFmtId="0" fontId="3" fillId="3" borderId="11" xfId="0" applyFont="1" applyFill="1" applyBorder="1" applyAlignment="1" applyProtection="1">
      <alignment horizontal="justify" vertical="top" wrapText="1"/>
    </xf>
    <xf numFmtId="4" fontId="2" fillId="0" borderId="11" xfId="77" applyNumberFormat="1" applyFont="1" applyFill="1" applyBorder="1" applyAlignment="1" applyProtection="1">
      <alignment vertical="top" wrapText="1"/>
    </xf>
    <xf numFmtId="4" fontId="2" fillId="0" borderId="11" xfId="0" applyNumberFormat="1" applyFont="1" applyFill="1" applyBorder="1" applyAlignment="1" applyProtection="1">
      <alignment horizontal="center" vertical="top"/>
    </xf>
    <xf numFmtId="168" fontId="3" fillId="0" borderId="21" xfId="0" applyNumberFormat="1" applyFont="1" applyFill="1" applyBorder="1" applyAlignment="1" applyProtection="1">
      <alignment horizontal="right" vertical="top"/>
    </xf>
    <xf numFmtId="0" fontId="3" fillId="0" borderId="11" xfId="0" applyFont="1" applyFill="1" applyBorder="1" applyAlignment="1" applyProtection="1">
      <alignment vertical="top" wrapText="1"/>
    </xf>
    <xf numFmtId="2" fontId="2" fillId="0" borderId="21" xfId="0" applyNumberFormat="1" applyFont="1" applyFill="1" applyBorder="1" applyAlignment="1" applyProtection="1">
      <alignment horizontal="right" vertical="top"/>
    </xf>
    <xf numFmtId="2" fontId="2" fillId="3" borderId="21" xfId="0" applyNumberFormat="1" applyFont="1" applyFill="1" applyBorder="1" applyAlignment="1" applyProtection="1">
      <alignment horizontal="right" vertical="top"/>
    </xf>
    <xf numFmtId="4" fontId="3" fillId="5" borderId="22" xfId="41" applyNumberFormat="1" applyFont="1" applyFill="1" applyBorder="1" applyAlignment="1" applyProtection="1">
      <alignment vertical="top"/>
    </xf>
    <xf numFmtId="4" fontId="2" fillId="3" borderId="22" xfId="41" applyNumberFormat="1" applyFont="1" applyFill="1" applyBorder="1" applyAlignment="1" applyProtection="1">
      <alignment vertical="top"/>
    </xf>
    <xf numFmtId="4" fontId="2" fillId="3" borderId="40" xfId="0" applyNumberFormat="1" applyFont="1" applyFill="1" applyBorder="1" applyAlignment="1" applyProtection="1">
      <alignment vertical="top"/>
    </xf>
    <xf numFmtId="0" fontId="3" fillId="3" borderId="6" xfId="13" applyFont="1" applyFill="1" applyBorder="1" applyAlignment="1" applyProtection="1">
      <alignment horizontal="justify" vertical="top" wrapText="1"/>
    </xf>
    <xf numFmtId="4" fontId="29" fillId="3" borderId="6" xfId="13" applyNumberFormat="1" applyFont="1" applyFill="1" applyBorder="1" applyAlignment="1" applyProtection="1">
      <alignment vertical="top"/>
    </xf>
    <xf numFmtId="4" fontId="29" fillId="3" borderId="6" xfId="13" applyNumberFormat="1" applyFont="1" applyFill="1" applyBorder="1" applyAlignment="1" applyProtection="1">
      <alignment horizontal="center" vertical="top"/>
    </xf>
    <xf numFmtId="4" fontId="29" fillId="3" borderId="16" xfId="13" applyNumberFormat="1" applyFont="1" applyFill="1" applyBorder="1" applyAlignment="1" applyProtection="1">
      <alignment vertical="top"/>
    </xf>
    <xf numFmtId="0" fontId="3" fillId="3" borderId="6" xfId="0" applyNumberFormat="1" applyFont="1" applyFill="1" applyBorder="1" applyAlignment="1" applyProtection="1">
      <alignment horizontal="center" vertical="top" wrapText="1"/>
    </xf>
    <xf numFmtId="0" fontId="2" fillId="3" borderId="11" xfId="0" applyNumberFormat="1" applyFont="1" applyFill="1" applyBorder="1" applyAlignment="1" applyProtection="1">
      <alignment horizontal="left" vertical="top" wrapText="1"/>
    </xf>
    <xf numFmtId="0" fontId="6" fillId="3" borderId="15" xfId="0" applyFont="1" applyFill="1" applyBorder="1" applyAlignment="1" applyProtection="1">
      <alignment horizontal="right" vertical="top"/>
    </xf>
    <xf numFmtId="0" fontId="2" fillId="3" borderId="6" xfId="0" applyNumberFormat="1" applyFont="1" applyFill="1" applyBorder="1" applyAlignment="1" applyProtection="1">
      <alignment horizontal="justify" vertical="top" wrapText="1"/>
    </xf>
    <xf numFmtId="2" fontId="6" fillId="3" borderId="6" xfId="0" applyNumberFormat="1" applyFont="1" applyFill="1" applyBorder="1" applyAlignment="1" applyProtection="1">
      <alignment vertical="top"/>
    </xf>
    <xf numFmtId="0" fontId="6" fillId="3" borderId="29" xfId="0" applyFont="1" applyFill="1" applyBorder="1" applyAlignment="1" applyProtection="1">
      <alignment horizontal="right" vertical="top"/>
    </xf>
    <xf numFmtId="0" fontId="2" fillId="3" borderId="30" xfId="0" applyNumberFormat="1" applyFont="1" applyFill="1" applyBorder="1" applyAlignment="1" applyProtection="1">
      <alignment horizontal="justify" vertical="top" wrapText="1"/>
    </xf>
    <xf numFmtId="2" fontId="6" fillId="3" borderId="15" xfId="0" applyNumberFormat="1" applyFont="1" applyFill="1" applyBorder="1" applyAlignment="1" applyProtection="1">
      <alignment horizontal="right" vertical="top"/>
    </xf>
    <xf numFmtId="0" fontId="6" fillId="3" borderId="6" xfId="0" applyFont="1" applyFill="1" applyBorder="1" applyAlignment="1" applyProtection="1">
      <alignment vertical="top" wrapText="1"/>
    </xf>
    <xf numFmtId="0" fontId="2" fillId="3" borderId="30" xfId="0" applyFont="1" applyFill="1" applyBorder="1" applyAlignment="1" applyProtection="1">
      <alignment horizontal="left" vertical="top" wrapText="1"/>
    </xf>
    <xf numFmtId="49" fontId="2" fillId="3" borderId="6" xfId="0" applyNumberFormat="1" applyFont="1" applyFill="1" applyBorder="1" applyAlignment="1" applyProtection="1">
      <alignment vertical="top" wrapText="1"/>
    </xf>
    <xf numFmtId="2" fontId="2" fillId="3" borderId="6" xfId="32" applyNumberFormat="1" applyFont="1" applyFill="1" applyBorder="1" applyAlignment="1" applyProtection="1">
      <alignment horizontal="right" vertical="top"/>
    </xf>
    <xf numFmtId="0" fontId="3" fillId="3" borderId="15" xfId="19" applyNumberFormat="1" applyFont="1" applyFill="1" applyBorder="1" applyAlignment="1" applyProtection="1">
      <alignment horizontal="center" vertical="top" wrapText="1"/>
    </xf>
    <xf numFmtId="4" fontId="2" fillId="3" borderId="6" xfId="19" applyNumberFormat="1" applyFont="1" applyFill="1" applyBorder="1" applyAlignment="1" applyProtection="1">
      <alignment horizontal="right" vertical="top"/>
    </xf>
    <xf numFmtId="4" fontId="2" fillId="3" borderId="6" xfId="19" applyNumberFormat="1" applyFont="1" applyFill="1" applyBorder="1" applyAlignment="1" applyProtection="1">
      <alignment horizontal="center" vertical="top" wrapText="1"/>
    </xf>
    <xf numFmtId="4" fontId="2" fillId="3" borderId="16" xfId="19" applyNumberFormat="1" applyFont="1" applyFill="1" applyBorder="1" applyAlignment="1" applyProtection="1">
      <alignment vertical="top"/>
    </xf>
    <xf numFmtId="0" fontId="3" fillId="3" borderId="6" xfId="19" applyNumberFormat="1" applyFont="1" applyFill="1" applyBorder="1" applyAlignment="1" applyProtection="1">
      <alignment horizontal="left" vertical="top" wrapText="1"/>
    </xf>
    <xf numFmtId="0" fontId="3" fillId="3" borderId="15" xfId="19" applyNumberFormat="1" applyFont="1" applyFill="1" applyBorder="1" applyAlignment="1" applyProtection="1">
      <alignment horizontal="right" vertical="top" wrapText="1"/>
    </xf>
    <xf numFmtId="0" fontId="2" fillId="3" borderId="15" xfId="19" applyNumberFormat="1" applyFont="1" applyFill="1" applyBorder="1" applyAlignment="1" applyProtection="1">
      <alignment horizontal="right" vertical="top" wrapText="1"/>
    </xf>
    <xf numFmtId="4" fontId="12" fillId="3" borderId="6" xfId="13" applyNumberFormat="1" applyFont="1" applyFill="1" applyBorder="1" applyAlignment="1" applyProtection="1">
      <alignment vertical="top"/>
    </xf>
    <xf numFmtId="4" fontId="12" fillId="3" borderId="6" xfId="13" applyNumberFormat="1" applyFont="1" applyFill="1" applyBorder="1" applyAlignment="1" applyProtection="1">
      <alignment horizontal="center" vertical="top"/>
    </xf>
    <xf numFmtId="39" fontId="2" fillId="3" borderId="6" xfId="13" applyNumberFormat="1" applyFont="1" applyFill="1" applyBorder="1" applyAlignment="1" applyProtection="1">
      <alignment vertical="top" wrapText="1"/>
    </xf>
    <xf numFmtId="0" fontId="3" fillId="0" borderId="6" xfId="34" applyNumberFormat="1" applyFont="1" applyFill="1" applyBorder="1" applyAlignment="1" applyProtection="1">
      <alignment horizontal="left" vertical="top" wrapText="1"/>
    </xf>
    <xf numFmtId="39" fontId="2" fillId="0" borderId="6" xfId="34" applyNumberFormat="1" applyFont="1" applyFill="1" applyBorder="1" applyAlignment="1" applyProtection="1">
      <alignment vertical="top"/>
    </xf>
    <xf numFmtId="0" fontId="2" fillId="0" borderId="6" xfId="34" applyNumberFormat="1" applyFont="1" applyFill="1" applyBorder="1" applyAlignment="1" applyProtection="1">
      <alignment horizontal="center" vertical="top" wrapText="1"/>
    </xf>
    <xf numFmtId="0" fontId="2" fillId="0" borderId="6" xfId="34" applyNumberFormat="1" applyFont="1" applyFill="1" applyBorder="1" applyAlignment="1" applyProtection="1">
      <alignment vertical="top" wrapText="1"/>
    </xf>
    <xf numFmtId="4" fontId="12" fillId="0" borderId="6" xfId="0" applyNumberFormat="1" applyFont="1" applyFill="1" applyBorder="1" applyAlignment="1" applyProtection="1">
      <alignment vertical="top"/>
    </xf>
    <xf numFmtId="0" fontId="6" fillId="0" borderId="6" xfId="34" applyNumberFormat="1" applyFont="1" applyFill="1" applyBorder="1" applyAlignment="1" applyProtection="1">
      <alignment horizontal="center" vertical="top" wrapText="1"/>
    </xf>
    <xf numFmtId="0" fontId="2" fillId="3" borderId="6" xfId="34" applyNumberFormat="1" applyFont="1" applyFill="1" applyBorder="1" applyAlignment="1" applyProtection="1">
      <alignment vertical="top" wrapText="1"/>
    </xf>
    <xf numFmtId="0" fontId="6" fillId="3" borderId="6" xfId="34" applyNumberFormat="1" applyFont="1" applyFill="1" applyBorder="1" applyAlignment="1" applyProtection="1">
      <alignment horizontal="center" vertical="top" wrapText="1"/>
    </xf>
    <xf numFmtId="0" fontId="6" fillId="3" borderId="21" xfId="97" applyNumberFormat="1" applyFont="1" applyFill="1" applyBorder="1" applyAlignment="1" applyProtection="1">
      <alignment horizontal="right" vertical="top" wrapText="1"/>
    </xf>
    <xf numFmtId="39" fontId="2" fillId="0" borderId="11" xfId="97" applyNumberFormat="1" applyFont="1" applyFill="1" applyBorder="1" applyAlignment="1" applyProtection="1">
      <alignment vertical="top"/>
    </xf>
    <xf numFmtId="0" fontId="2" fillId="0" borderId="11" xfId="97" applyNumberFormat="1" applyFont="1" applyFill="1" applyBorder="1" applyAlignment="1" applyProtection="1">
      <alignment horizontal="center" vertical="top" wrapText="1"/>
    </xf>
    <xf numFmtId="0" fontId="2" fillId="0" borderId="11" xfId="97" applyNumberFormat="1" applyFont="1" applyFill="1" applyBorder="1" applyAlignment="1" applyProtection="1">
      <alignment horizontal="left" vertical="top" wrapText="1"/>
    </xf>
    <xf numFmtId="0" fontId="6" fillId="3" borderId="39" xfId="97" applyNumberFormat="1" applyFont="1" applyFill="1" applyBorder="1" applyAlignment="1" applyProtection="1">
      <alignment horizontal="right" vertical="top" wrapText="1"/>
    </xf>
    <xf numFmtId="39" fontId="2" fillId="0" borderId="38" xfId="97" applyNumberFormat="1" applyFont="1" applyFill="1" applyBorder="1" applyAlignment="1" applyProtection="1">
      <alignment vertical="top"/>
    </xf>
    <xf numFmtId="0" fontId="2" fillId="0" borderId="38" xfId="97" applyNumberFormat="1" applyFont="1" applyFill="1" applyBorder="1" applyAlignment="1" applyProtection="1">
      <alignment horizontal="center" vertical="top" wrapText="1"/>
    </xf>
    <xf numFmtId="2" fontId="3" fillId="5" borderId="15" xfId="13" applyNumberFormat="1" applyFont="1" applyFill="1" applyBorder="1" applyAlignment="1" applyProtection="1">
      <alignment horizontal="right" vertical="top"/>
    </xf>
    <xf numFmtId="0" fontId="3" fillId="5" borderId="6" xfId="13" applyFont="1" applyFill="1" applyBorder="1" applyAlignment="1" applyProtection="1">
      <alignment vertical="top"/>
    </xf>
    <xf numFmtId="0" fontId="3" fillId="5" borderId="6" xfId="13" applyFont="1" applyFill="1" applyBorder="1" applyAlignment="1" applyProtection="1">
      <alignment horizontal="center" vertical="top"/>
    </xf>
    <xf numFmtId="0" fontId="3" fillId="3" borderId="6" xfId="0" quotePrefix="1" applyFont="1" applyFill="1" applyBorder="1" applyAlignment="1" applyProtection="1">
      <alignment horizontal="justify" vertical="top" wrapText="1"/>
    </xf>
    <xf numFmtId="4" fontId="2" fillId="3" borderId="16" xfId="0" applyNumberFormat="1" applyFont="1" applyFill="1" applyBorder="1" applyAlignment="1" applyProtection="1">
      <alignment horizontal="right" vertical="top"/>
    </xf>
    <xf numFmtId="0" fontId="3" fillId="3" borderId="6" xfId="0" quotePrefix="1" applyFont="1" applyFill="1" applyBorder="1" applyAlignment="1" applyProtection="1">
      <alignment horizontal="left" vertical="top" wrapText="1"/>
    </xf>
    <xf numFmtId="4" fontId="2" fillId="3" borderId="16" xfId="98" applyNumberFormat="1" applyFont="1" applyFill="1" applyBorder="1" applyAlignment="1" applyProtection="1">
      <alignment vertical="top"/>
    </xf>
    <xf numFmtId="0" fontId="3" fillId="3" borderId="6" xfId="5" applyFont="1" applyFill="1" applyBorder="1" applyAlignment="1" applyProtection="1">
      <alignment horizontal="left" vertical="top" wrapText="1"/>
    </xf>
    <xf numFmtId="4" fontId="2" fillId="3" borderId="6" xfId="35" applyNumberFormat="1" applyFont="1" applyFill="1" applyBorder="1" applyAlignment="1" applyProtection="1">
      <alignment vertical="top"/>
    </xf>
    <xf numFmtId="0" fontId="2" fillId="3" borderId="6" xfId="0" applyNumberFormat="1" applyFont="1" applyFill="1" applyBorder="1" applyAlignment="1" applyProtection="1">
      <alignment horizontal="left" vertical="top"/>
    </xf>
    <xf numFmtId="167" fontId="2" fillId="3" borderId="6" xfId="0" applyNumberFormat="1" applyFont="1" applyFill="1" applyBorder="1" applyAlignment="1" applyProtection="1">
      <alignment horizontal="center" vertical="top"/>
    </xf>
    <xf numFmtId="183" fontId="3" fillId="3" borderId="30" xfId="0" applyNumberFormat="1" applyFont="1" applyFill="1" applyBorder="1" applyAlignment="1" applyProtection="1">
      <alignment horizontal="justify" vertical="top" wrapText="1"/>
    </xf>
    <xf numFmtId="4" fontId="6" fillId="3" borderId="16" xfId="0" applyNumberFormat="1" applyFont="1" applyFill="1" applyBorder="1" applyAlignment="1" applyProtection="1">
      <alignment horizontal="center" vertical="top"/>
    </xf>
    <xf numFmtId="0" fontId="2" fillId="3" borderId="15" xfId="0" applyNumberFormat="1" applyFont="1" applyFill="1" applyBorder="1" applyAlignment="1" applyProtection="1">
      <alignment vertical="top"/>
    </xf>
    <xf numFmtId="168" fontId="3" fillId="3" borderId="15" xfId="0" applyNumberFormat="1" applyFont="1" applyFill="1" applyBorder="1" applyAlignment="1" applyProtection="1">
      <alignment horizontal="center" vertical="top"/>
    </xf>
    <xf numFmtId="0" fontId="3" fillId="3" borderId="6" xfId="0" applyFont="1" applyFill="1" applyBorder="1" applyAlignment="1" applyProtection="1">
      <alignment horizontal="center" vertical="top" wrapText="1"/>
    </xf>
    <xf numFmtId="0" fontId="2" fillId="3" borderId="15" xfId="0" applyNumberFormat="1" applyFont="1" applyFill="1" applyBorder="1" applyAlignment="1" applyProtection="1">
      <alignment horizontal="right" vertical="top"/>
    </xf>
    <xf numFmtId="0" fontId="3" fillId="3" borderId="6" xfId="0" applyFont="1" applyFill="1" applyBorder="1" applyAlignment="1" applyProtection="1">
      <alignment horizontal="left" vertical="top" wrapText="1"/>
    </xf>
    <xf numFmtId="0" fontId="6" fillId="3" borderId="15" xfId="0" applyFont="1" applyFill="1" applyBorder="1" applyAlignment="1" applyProtection="1">
      <alignment horizontal="center" vertical="top"/>
    </xf>
    <xf numFmtId="168" fontId="3" fillId="3" borderId="15" xfId="0" applyNumberFormat="1" applyFont="1" applyFill="1" applyBorder="1" applyAlignment="1" applyProtection="1">
      <alignment horizontal="right" vertical="top"/>
    </xf>
    <xf numFmtId="1" fontId="2" fillId="3" borderId="15" xfId="0" applyNumberFormat="1" applyFont="1" applyFill="1" applyBorder="1" applyAlignment="1" applyProtection="1">
      <alignment horizontal="right" vertical="top"/>
    </xf>
    <xf numFmtId="1" fontId="2" fillId="3" borderId="29" xfId="0" applyNumberFormat="1" applyFont="1" applyFill="1" applyBorder="1" applyAlignment="1" applyProtection="1">
      <alignment horizontal="right" vertical="top"/>
    </xf>
    <xf numFmtId="167" fontId="2" fillId="3" borderId="30" xfId="0" applyNumberFormat="1" applyFont="1" applyFill="1" applyBorder="1" applyAlignment="1" applyProtection="1">
      <alignment vertical="top"/>
    </xf>
    <xf numFmtId="0" fontId="6" fillId="3" borderId="30" xfId="0" applyFont="1" applyFill="1" applyBorder="1" applyAlignment="1" applyProtection="1">
      <alignment horizontal="center" vertical="top"/>
    </xf>
    <xf numFmtId="0" fontId="2" fillId="5" borderId="15" xfId="0" applyFont="1" applyFill="1" applyBorder="1" applyAlignment="1" applyProtection="1">
      <alignment vertical="top"/>
    </xf>
    <xf numFmtId="0" fontId="7" fillId="5" borderId="6" xfId="0" applyFont="1" applyFill="1" applyBorder="1" applyAlignment="1" applyProtection="1">
      <alignment horizontal="center" vertical="top"/>
    </xf>
    <xf numFmtId="0" fontId="2" fillId="5" borderId="6" xfId="0" applyFont="1" applyFill="1" applyBorder="1" applyAlignment="1" applyProtection="1">
      <alignment vertical="top"/>
    </xf>
    <xf numFmtId="4" fontId="7" fillId="5" borderId="16" xfId="0" applyNumberFormat="1" applyFont="1" applyFill="1" applyBorder="1" applyAlignment="1" applyProtection="1">
      <alignment vertical="top"/>
    </xf>
    <xf numFmtId="0" fontId="7" fillId="3" borderId="15" xfId="0" applyFont="1" applyFill="1" applyBorder="1" applyAlignment="1" applyProtection="1">
      <alignment horizontal="center" vertical="top"/>
    </xf>
    <xf numFmtId="1" fontId="7" fillId="3" borderId="15" xfId="0" applyNumberFormat="1" applyFont="1" applyFill="1" applyBorder="1" applyAlignment="1" applyProtection="1">
      <alignment vertical="top"/>
    </xf>
    <xf numFmtId="1" fontId="2" fillId="3" borderId="15" xfId="0" applyNumberFormat="1" applyFont="1" applyFill="1" applyBorder="1" applyAlignment="1" applyProtection="1">
      <alignment vertical="top"/>
    </xf>
    <xf numFmtId="168" fontId="2" fillId="0" borderId="29" xfId="2" applyNumberFormat="1" applyFont="1" applyFill="1" applyBorder="1" applyAlignment="1" applyProtection="1">
      <alignment horizontal="right" vertical="top"/>
    </xf>
    <xf numFmtId="0" fontId="2" fillId="0" borderId="30" xfId="2" applyFont="1" applyFill="1" applyBorder="1" applyAlignment="1" applyProtection="1">
      <alignment vertical="top" wrapText="1"/>
    </xf>
    <xf numFmtId="165" fontId="2" fillId="0" borderId="30" xfId="3" applyFont="1" applyFill="1" applyBorder="1" applyAlignment="1" applyProtection="1">
      <alignment vertical="top"/>
    </xf>
    <xf numFmtId="167" fontId="2" fillId="0" borderId="30" xfId="2" applyNumberFormat="1" applyFont="1" applyFill="1" applyBorder="1" applyAlignment="1" applyProtection="1">
      <alignment horizontal="center" vertical="top"/>
    </xf>
    <xf numFmtId="4" fontId="2" fillId="0" borderId="31" xfId="2" applyNumberFormat="1" applyFont="1" applyFill="1" applyBorder="1" applyAlignment="1" applyProtection="1">
      <alignment horizontal="right" vertical="top"/>
    </xf>
    <xf numFmtId="0" fontId="11" fillId="3" borderId="21" xfId="0" applyFont="1" applyFill="1" applyBorder="1" applyAlignment="1" applyProtection="1">
      <alignment horizontal="center" vertical="top" wrapText="1"/>
    </xf>
    <xf numFmtId="4" fontId="12" fillId="3" borderId="11" xfId="0" applyNumberFormat="1" applyFont="1" applyFill="1" applyBorder="1" applyAlignment="1" applyProtection="1">
      <alignment vertical="top"/>
    </xf>
    <xf numFmtId="0" fontId="30" fillId="3" borderId="11" xfId="41" applyFont="1" applyFill="1" applyBorder="1" applyAlignment="1" applyProtection="1">
      <alignment horizontal="center" vertical="top"/>
    </xf>
    <xf numFmtId="4" fontId="30" fillId="3" borderId="22" xfId="41" applyNumberFormat="1" applyFont="1" applyFill="1" applyBorder="1" applyAlignment="1" applyProtection="1">
      <alignment horizontal="right" vertical="top"/>
    </xf>
    <xf numFmtId="0" fontId="2" fillId="3" borderId="21" xfId="41" applyFont="1" applyFill="1" applyBorder="1" applyAlignment="1" applyProtection="1">
      <alignment vertical="top"/>
    </xf>
    <xf numFmtId="0" fontId="2" fillId="3" borderId="11" xfId="41" applyFont="1" applyFill="1" applyBorder="1" applyAlignment="1" applyProtection="1">
      <alignment vertical="top"/>
    </xf>
    <xf numFmtId="1" fontId="3" fillId="3" borderId="21" xfId="41" applyNumberFormat="1" applyFont="1" applyFill="1" applyBorder="1" applyAlignment="1" applyProtection="1">
      <alignment vertical="top"/>
    </xf>
    <xf numFmtId="0" fontId="3" fillId="3" borderId="11" xfId="41" applyFont="1" applyFill="1" applyBorder="1" applyAlignment="1" applyProtection="1">
      <alignment vertical="top"/>
    </xf>
    <xf numFmtId="166" fontId="2" fillId="3" borderId="11" xfId="70" applyFont="1" applyFill="1" applyBorder="1" applyAlignment="1" applyProtection="1">
      <alignment horizontal="center" vertical="top"/>
    </xf>
    <xf numFmtId="4" fontId="2" fillId="3" borderId="22" xfId="41" applyNumberFormat="1" applyFont="1" applyFill="1" applyBorder="1" applyAlignment="1" applyProtection="1">
      <alignment horizontal="right" vertical="top"/>
    </xf>
    <xf numFmtId="1" fontId="2" fillId="3" borderId="21" xfId="41" applyNumberFormat="1" applyFont="1" applyFill="1" applyBorder="1" applyAlignment="1" applyProtection="1">
      <alignment vertical="top"/>
    </xf>
    <xf numFmtId="37" fontId="3" fillId="3" borderId="21" xfId="0" applyNumberFormat="1" applyFont="1" applyFill="1" applyBorder="1" applyAlignment="1" applyProtection="1">
      <alignment horizontal="right" vertical="top"/>
    </xf>
    <xf numFmtId="0" fontId="12" fillId="3" borderId="21" xfId="0" applyFont="1" applyFill="1" applyBorder="1" applyAlignment="1" applyProtection="1">
      <alignment horizontal="right" vertical="top" wrapText="1"/>
    </xf>
    <xf numFmtId="4" fontId="2" fillId="0" borderId="11" xfId="0" applyNumberFormat="1" applyFont="1" applyFill="1" applyBorder="1" applyAlignment="1" applyProtection="1">
      <alignment vertical="top"/>
    </xf>
    <xf numFmtId="167" fontId="2" fillId="3" borderId="11" xfId="38" applyNumberFormat="1" applyFont="1" applyFill="1" applyBorder="1" applyAlignment="1" applyProtection="1">
      <alignment horizontal="center" vertical="top" wrapText="1"/>
    </xf>
    <xf numFmtId="0" fontId="2" fillId="0" borderId="0" xfId="0" applyFont="1" applyBorder="1" applyAlignment="1" applyProtection="1">
      <alignment vertical="top"/>
    </xf>
    <xf numFmtId="0" fontId="11" fillId="3" borderId="21" xfId="0" applyFont="1" applyFill="1" applyBorder="1" applyAlignment="1" applyProtection="1">
      <alignment vertical="top" wrapText="1"/>
    </xf>
    <xf numFmtId="0" fontId="11" fillId="3" borderId="11" xfId="0" applyFont="1" applyFill="1" applyBorder="1" applyAlignment="1" applyProtection="1">
      <alignment vertical="top" wrapText="1"/>
    </xf>
    <xf numFmtId="166" fontId="12" fillId="3" borderId="11" xfId="70" applyFont="1" applyFill="1" applyBorder="1" applyAlignment="1" applyProtection="1">
      <alignment horizontal="center" vertical="top"/>
    </xf>
    <xf numFmtId="168" fontId="2" fillId="3" borderId="21" xfId="41" applyNumberFormat="1" applyFont="1" applyFill="1" applyBorder="1" applyAlignment="1" applyProtection="1">
      <alignment vertical="top"/>
    </xf>
    <xf numFmtId="166" fontId="2" fillId="3" borderId="11" xfId="70" applyFont="1" applyFill="1" applyBorder="1" applyAlignment="1" applyProtection="1">
      <alignment vertical="top"/>
    </xf>
    <xf numFmtId="1" fontId="3" fillId="3" borderId="21" xfId="41" applyNumberFormat="1" applyFont="1" applyFill="1" applyBorder="1" applyAlignment="1" applyProtection="1">
      <alignment horizontal="right" vertical="top"/>
    </xf>
    <xf numFmtId="168" fontId="2" fillId="3" borderId="21" xfId="41" applyNumberFormat="1" applyFont="1" applyFill="1" applyBorder="1" applyAlignment="1" applyProtection="1">
      <alignment horizontal="right" vertical="top" wrapText="1"/>
    </xf>
    <xf numFmtId="0" fontId="2" fillId="3" borderId="11" xfId="41" applyFont="1" applyFill="1" applyBorder="1" applyAlignment="1" applyProtection="1">
      <alignment vertical="top" wrapText="1"/>
    </xf>
    <xf numFmtId="0" fontId="2" fillId="3" borderId="21" xfId="41" applyFont="1" applyFill="1" applyBorder="1" applyAlignment="1" applyProtection="1">
      <alignment horizontal="right" vertical="top" wrapText="1"/>
    </xf>
    <xf numFmtId="0" fontId="3" fillId="3" borderId="21" xfId="100" applyFont="1" applyFill="1" applyBorder="1" applyAlignment="1" applyProtection="1">
      <alignment horizontal="right" vertical="top"/>
    </xf>
    <xf numFmtId="0" fontId="3" fillId="3" borderId="11" xfId="100" applyFont="1" applyFill="1" applyBorder="1" applyAlignment="1" applyProtection="1">
      <alignment horizontal="left" vertical="top" wrapText="1"/>
    </xf>
    <xf numFmtId="10" fontId="12" fillId="3" borderId="11" xfId="37" applyNumberFormat="1" applyFont="1" applyFill="1" applyBorder="1" applyAlignment="1" applyProtection="1">
      <alignment vertical="top"/>
    </xf>
    <xf numFmtId="4" fontId="12" fillId="3" borderId="11" xfId="0" applyNumberFormat="1" applyFont="1" applyFill="1" applyBorder="1" applyAlignment="1" applyProtection="1">
      <alignment horizontal="center" vertical="top"/>
    </xf>
    <xf numFmtId="0" fontId="2" fillId="3" borderId="21" xfId="100" applyFont="1" applyFill="1" applyBorder="1" applyAlignment="1" applyProtection="1">
      <alignment horizontal="right" vertical="top"/>
    </xf>
    <xf numFmtId="0" fontId="2" fillId="3" borderId="11" xfId="100" applyFont="1" applyFill="1" applyBorder="1" applyAlignment="1" applyProtection="1">
      <alignment horizontal="left" vertical="top"/>
    </xf>
    <xf numFmtId="10" fontId="12" fillId="3" borderId="11" xfId="70" applyNumberFormat="1" applyFont="1" applyFill="1" applyBorder="1" applyAlignment="1" applyProtection="1">
      <alignment vertical="top"/>
    </xf>
    <xf numFmtId="10" fontId="2" fillId="3" borderId="11" xfId="22" applyNumberFormat="1" applyFont="1" applyFill="1" applyBorder="1" applyAlignment="1" applyProtection="1">
      <alignment vertical="top" wrapText="1"/>
    </xf>
    <xf numFmtId="4" fontId="2" fillId="3" borderId="11" xfId="22" applyNumberFormat="1" applyFont="1" applyFill="1" applyBorder="1" applyAlignment="1" applyProtection="1">
      <alignment horizontal="center" vertical="top"/>
    </xf>
    <xf numFmtId="49" fontId="3" fillId="3" borderId="11" xfId="11" applyNumberFormat="1" applyFont="1" applyFill="1" applyBorder="1" applyAlignment="1" applyProtection="1">
      <alignment vertical="top" wrapText="1"/>
    </xf>
    <xf numFmtId="0" fontId="6" fillId="3" borderId="11" xfId="0" applyFont="1" applyFill="1" applyBorder="1" applyAlignment="1" applyProtection="1">
      <alignment vertical="top" wrapText="1"/>
    </xf>
    <xf numFmtId="166" fontId="2" fillId="3" borderId="11" xfId="70" applyFont="1" applyFill="1" applyBorder="1" applyAlignment="1" applyProtection="1">
      <alignment horizontal="right" vertical="top" wrapText="1"/>
    </xf>
    <xf numFmtId="168" fontId="2" fillId="3" borderId="21" xfId="0" applyNumberFormat="1" applyFont="1" applyFill="1" applyBorder="1" applyAlignment="1" applyProtection="1">
      <alignment vertical="top"/>
    </xf>
    <xf numFmtId="187" fontId="3" fillId="3" borderId="21" xfId="70" applyNumberFormat="1" applyFont="1" applyFill="1" applyBorder="1" applyAlignment="1" applyProtection="1">
      <alignment horizontal="right" vertical="top" wrapText="1"/>
    </xf>
    <xf numFmtId="166" fontId="2" fillId="3" borderId="11" xfId="70" applyFont="1" applyFill="1" applyBorder="1" applyAlignment="1" applyProtection="1">
      <alignment horizontal="center" vertical="top" wrapText="1"/>
    </xf>
    <xf numFmtId="0" fontId="3" fillId="3" borderId="21" xfId="0" applyFont="1" applyFill="1" applyBorder="1" applyAlignment="1" applyProtection="1">
      <alignment horizontal="right" vertical="top" wrapText="1"/>
    </xf>
    <xf numFmtId="166" fontId="2" fillId="3" borderId="11" xfId="70" applyFont="1" applyFill="1" applyBorder="1" applyAlignment="1" applyProtection="1">
      <alignment vertical="top" wrapText="1"/>
    </xf>
    <xf numFmtId="0" fontId="12" fillId="3" borderId="39" xfId="0" applyFont="1" applyFill="1" applyBorder="1" applyAlignment="1" applyProtection="1">
      <alignment horizontal="right" vertical="top" wrapText="1"/>
    </xf>
    <xf numFmtId="4" fontId="2" fillId="0" borderId="38" xfId="0" applyNumberFormat="1" applyFont="1" applyFill="1" applyBorder="1" applyAlignment="1" applyProtection="1">
      <alignment vertical="top"/>
    </xf>
    <xf numFmtId="4" fontId="2" fillId="3" borderId="40" xfId="41" applyNumberFormat="1" applyFont="1" applyFill="1" applyBorder="1" applyAlignment="1" applyProtection="1">
      <alignment horizontal="right" vertical="top"/>
    </xf>
    <xf numFmtId="9" fontId="12" fillId="3" borderId="11" xfId="37" applyFont="1" applyFill="1" applyBorder="1" applyAlignment="1" applyProtection="1">
      <alignment vertical="top"/>
    </xf>
    <xf numFmtId="0" fontId="3" fillId="3" borderId="21" xfId="72" applyNumberFormat="1" applyFont="1" applyFill="1" applyBorder="1" applyAlignment="1" applyProtection="1">
      <alignment horizontal="center" vertical="top"/>
    </xf>
    <xf numFmtId="0" fontId="3" fillId="3" borderId="11" xfId="0" applyNumberFormat="1" applyFont="1" applyFill="1" applyBorder="1" applyAlignment="1" applyProtection="1">
      <alignment vertical="top" wrapText="1"/>
    </xf>
    <xf numFmtId="4" fontId="2" fillId="3" borderId="11" xfId="72" applyNumberFormat="1" applyFont="1" applyFill="1" applyBorder="1" applyAlignment="1" applyProtection="1">
      <alignment vertical="top"/>
    </xf>
    <xf numFmtId="4" fontId="2" fillId="3" borderId="11" xfId="72" applyNumberFormat="1" applyFont="1" applyFill="1" applyBorder="1" applyAlignment="1" applyProtection="1">
      <alignment horizontal="center" vertical="top"/>
    </xf>
    <xf numFmtId="4" fontId="2" fillId="3" borderId="22" xfId="72" applyNumberFormat="1" applyFont="1" applyFill="1" applyBorder="1" applyAlignment="1" applyProtection="1">
      <alignment horizontal="right" vertical="top"/>
    </xf>
    <xf numFmtId="0" fontId="3" fillId="3" borderId="11" xfId="72" applyFont="1" applyFill="1" applyBorder="1" applyAlignment="1" applyProtection="1">
      <alignment vertical="top" wrapText="1"/>
    </xf>
    <xf numFmtId="0" fontId="12" fillId="3" borderId="11" xfId="0" applyNumberFormat="1" applyFont="1" applyFill="1" applyBorder="1" applyAlignment="1" applyProtection="1">
      <alignment vertical="top" wrapText="1"/>
    </xf>
    <xf numFmtId="0" fontId="11" fillId="3" borderId="11" xfId="0" applyNumberFormat="1" applyFont="1" applyFill="1" applyBorder="1" applyAlignment="1" applyProtection="1">
      <alignment vertical="top" wrapText="1"/>
    </xf>
    <xf numFmtId="0" fontId="17" fillId="3" borderId="11" xfId="0" applyFont="1" applyFill="1" applyBorder="1" applyAlignment="1" applyProtection="1">
      <alignment vertical="top" wrapText="1"/>
    </xf>
    <xf numFmtId="4" fontId="6" fillId="3" borderId="11" xfId="0" applyNumberFormat="1" applyFont="1" applyFill="1" applyBorder="1" applyAlignment="1" applyProtection="1">
      <alignment vertical="top"/>
    </xf>
    <xf numFmtId="168" fontId="2" fillId="3" borderId="21" xfId="41" applyNumberFormat="1" applyFont="1" applyFill="1" applyBorder="1" applyAlignment="1" applyProtection="1">
      <alignment horizontal="right" vertical="top"/>
    </xf>
    <xf numFmtId="0" fontId="2" fillId="3" borderId="21" xfId="41" applyFont="1" applyFill="1" applyBorder="1" applyAlignment="1" applyProtection="1">
      <alignment horizontal="right" vertical="top"/>
    </xf>
    <xf numFmtId="168" fontId="2" fillId="3" borderId="39" xfId="41" applyNumberFormat="1" applyFont="1" applyFill="1" applyBorder="1" applyAlignment="1" applyProtection="1">
      <alignment horizontal="right" vertical="top"/>
    </xf>
    <xf numFmtId="0" fontId="2" fillId="3" borderId="38" xfId="41" applyFont="1" applyFill="1" applyBorder="1" applyAlignment="1" applyProtection="1">
      <alignment vertical="top" wrapText="1"/>
    </xf>
    <xf numFmtId="4" fontId="12" fillId="3" borderId="38" xfId="0" applyNumberFormat="1" applyFont="1" applyFill="1" applyBorder="1" applyAlignment="1" applyProtection="1">
      <alignment vertical="top"/>
    </xf>
    <xf numFmtId="166" fontId="2" fillId="3" borderId="38" xfId="70" applyFont="1" applyFill="1" applyBorder="1" applyAlignment="1" applyProtection="1">
      <alignment horizontal="center" vertical="top"/>
    </xf>
    <xf numFmtId="0" fontId="3" fillId="3" borderId="21" xfId="41" applyFont="1" applyFill="1" applyBorder="1" applyAlignment="1" applyProtection="1">
      <alignment horizontal="right" vertical="top" wrapText="1"/>
    </xf>
    <xf numFmtId="0" fontId="3" fillId="3" borderId="6" xfId="0" applyNumberFormat="1" applyFont="1" applyFill="1" applyBorder="1" applyAlignment="1" applyProtection="1">
      <alignment vertical="top" wrapText="1"/>
    </xf>
    <xf numFmtId="4" fontId="2" fillId="3" borderId="11" xfId="91" applyNumberFormat="1" applyFont="1" applyFill="1" applyBorder="1" applyAlignment="1" applyProtection="1">
      <alignment vertical="top"/>
    </xf>
    <xf numFmtId="2" fontId="2" fillId="3" borderId="21" xfId="100" applyNumberFormat="1" applyFont="1" applyFill="1" applyBorder="1" applyAlignment="1" applyProtection="1">
      <alignment horizontal="right" vertical="top"/>
    </xf>
    <xf numFmtId="10" fontId="2" fillId="3" borderId="11" xfId="91" applyNumberFormat="1" applyFont="1" applyFill="1" applyBorder="1" applyAlignment="1" applyProtection="1">
      <alignment vertical="top"/>
    </xf>
    <xf numFmtId="4" fontId="2" fillId="3" borderId="11" xfId="22" applyNumberFormat="1" applyFont="1" applyFill="1" applyBorder="1" applyAlignment="1" applyProtection="1">
      <alignment vertical="top" wrapText="1"/>
    </xf>
    <xf numFmtId="37" fontId="3" fillId="3" borderId="21" xfId="0" applyNumberFormat="1" applyFont="1" applyFill="1" applyBorder="1" applyAlignment="1" applyProtection="1">
      <alignment horizontal="right" vertical="top" wrapText="1"/>
    </xf>
    <xf numFmtId="0" fontId="3" fillId="3" borderId="11" xfId="41" applyFont="1" applyFill="1" applyBorder="1" applyAlignment="1" applyProtection="1">
      <alignment vertical="top" wrapText="1"/>
    </xf>
    <xf numFmtId="186" fontId="2" fillId="3" borderId="21" xfId="0" applyNumberFormat="1" applyFont="1" applyFill="1" applyBorder="1" applyAlignment="1" applyProtection="1">
      <alignment horizontal="right" vertical="top" wrapText="1"/>
    </xf>
    <xf numFmtId="49" fontId="3" fillId="3" borderId="11" xfId="41" applyNumberFormat="1" applyFont="1" applyFill="1" applyBorder="1" applyAlignment="1" applyProtection="1">
      <alignment vertical="top" wrapText="1"/>
    </xf>
    <xf numFmtId="43" fontId="12" fillId="3" borderId="11" xfId="0" applyNumberFormat="1" applyFont="1" applyFill="1" applyBorder="1" applyAlignment="1" applyProtection="1">
      <alignment horizontal="center" vertical="top"/>
    </xf>
    <xf numFmtId="169" fontId="11" fillId="3" borderId="21" xfId="0" applyNumberFormat="1" applyFont="1" applyFill="1" applyBorder="1" applyAlignment="1" applyProtection="1">
      <alignment horizontal="right" vertical="top" wrapText="1"/>
    </xf>
    <xf numFmtId="39" fontId="2" fillId="3" borderId="11" xfId="48" applyNumberFormat="1" applyFont="1" applyFill="1" applyBorder="1" applyAlignment="1" applyProtection="1">
      <alignment vertical="top"/>
    </xf>
    <xf numFmtId="0" fontId="3" fillId="3" borderId="11" xfId="99" applyFont="1" applyFill="1" applyBorder="1" applyAlignment="1" applyProtection="1">
      <alignment horizontal="left" vertical="top" wrapText="1"/>
    </xf>
    <xf numFmtId="168" fontId="2" fillId="3" borderId="21" xfId="0" applyNumberFormat="1" applyFont="1" applyFill="1" applyBorder="1" applyAlignment="1" applyProtection="1">
      <alignment horizontal="right" vertical="top" wrapText="1"/>
    </xf>
    <xf numFmtId="4" fontId="2" fillId="3" borderId="30" xfId="89" applyNumberFormat="1" applyFont="1" applyFill="1" applyBorder="1" applyAlignment="1" applyProtection="1">
      <alignment horizontal="center" vertical="top" wrapText="1"/>
    </xf>
    <xf numFmtId="0" fontId="12" fillId="3" borderId="21" xfId="0" applyFont="1" applyFill="1" applyBorder="1" applyAlignment="1" applyProtection="1">
      <alignment vertical="top" wrapText="1"/>
    </xf>
    <xf numFmtId="49" fontId="2" fillId="3" borderId="11" xfId="41" applyNumberFormat="1" applyFont="1" applyFill="1" applyBorder="1" applyAlignment="1" applyProtection="1">
      <alignment vertical="top" wrapText="1"/>
    </xf>
    <xf numFmtId="0" fontId="6" fillId="3" borderId="15" xfId="41" applyFont="1" applyFill="1" applyBorder="1" applyAlignment="1" applyProtection="1">
      <alignment vertical="top" wrapText="1"/>
    </xf>
    <xf numFmtId="0" fontId="3" fillId="3" borderId="6" xfId="41" applyFont="1" applyFill="1" applyBorder="1" applyAlignment="1" applyProtection="1">
      <alignment horizontal="center" vertical="top" wrapText="1"/>
    </xf>
    <xf numFmtId="4" fontId="6" fillId="3" borderId="6" xfId="41" applyNumberFormat="1" applyFont="1" applyFill="1" applyBorder="1" applyAlignment="1" applyProtection="1">
      <alignment horizontal="right" vertical="top" wrapText="1"/>
    </xf>
    <xf numFmtId="4" fontId="6" fillId="3" borderId="6" xfId="41" applyNumberFormat="1" applyFont="1" applyFill="1" applyBorder="1" applyAlignment="1" applyProtection="1">
      <alignment horizontal="center" vertical="top" wrapText="1"/>
    </xf>
    <xf numFmtId="4" fontId="7" fillId="3" borderId="16" xfId="41" applyNumberFormat="1" applyFont="1" applyFill="1" applyBorder="1" applyAlignment="1" applyProtection="1">
      <alignment vertical="top" wrapText="1"/>
    </xf>
    <xf numFmtId="4" fontId="3" fillId="3" borderId="23" xfId="0" applyNumberFormat="1" applyFont="1" applyFill="1" applyBorder="1" applyAlignment="1" applyProtection="1">
      <alignment horizontal="right" vertical="top" wrapText="1"/>
    </xf>
    <xf numFmtId="4" fontId="2" fillId="3" borderId="23" xfId="0" applyNumberFormat="1" applyFont="1" applyFill="1" applyBorder="1" applyAlignment="1" applyProtection="1">
      <alignment horizontal="right" vertical="top" wrapText="1"/>
    </xf>
    <xf numFmtId="0" fontId="2" fillId="3" borderId="7" xfId="0" applyFont="1" applyFill="1" applyBorder="1" applyAlignment="1" applyProtection="1">
      <alignment horizontal="justify" vertical="top" wrapText="1"/>
    </xf>
    <xf numFmtId="4" fontId="2" fillId="3" borderId="8" xfId="0" applyNumberFormat="1" applyFont="1" applyFill="1" applyBorder="1" applyAlignment="1" applyProtection="1">
      <alignment vertical="top" wrapText="1"/>
    </xf>
    <xf numFmtId="166" fontId="2" fillId="3" borderId="7" xfId="70" applyFont="1" applyFill="1" applyBorder="1" applyAlignment="1" applyProtection="1">
      <alignment horizontal="center" vertical="top"/>
    </xf>
    <xf numFmtId="4" fontId="2" fillId="3" borderId="3" xfId="41" applyNumberFormat="1" applyFont="1" applyFill="1" applyBorder="1" applyAlignment="1" applyProtection="1">
      <alignment horizontal="right" vertical="top"/>
    </xf>
    <xf numFmtId="0" fontId="3" fillId="3" borderId="24" xfId="0" applyFont="1" applyFill="1" applyBorder="1" applyAlignment="1" applyProtection="1">
      <alignment vertical="top" wrapText="1"/>
    </xf>
    <xf numFmtId="0" fontId="3" fillId="3" borderId="12" xfId="0" applyFont="1" applyFill="1" applyBorder="1" applyAlignment="1" applyProtection="1">
      <alignment horizontal="center" vertical="top" wrapText="1"/>
    </xf>
    <xf numFmtId="167" fontId="2" fillId="3" borderId="12" xfId="0" applyNumberFormat="1" applyFont="1" applyFill="1" applyBorder="1" applyAlignment="1" applyProtection="1">
      <alignment horizontal="center" vertical="top" wrapText="1"/>
    </xf>
    <xf numFmtId="4" fontId="3" fillId="3" borderId="25" xfId="7" applyNumberFormat="1" applyFont="1" applyFill="1" applyBorder="1" applyAlignment="1" applyProtection="1">
      <alignment horizontal="right" vertical="top"/>
    </xf>
    <xf numFmtId="43" fontId="2" fillId="3" borderId="0" xfId="2" applyNumberFormat="1" applyFont="1" applyFill="1" applyBorder="1" applyAlignment="1" applyProtection="1">
      <alignment vertical="top" wrapText="1"/>
    </xf>
    <xf numFmtId="4" fontId="3" fillId="6" borderId="34" xfId="29" applyNumberFormat="1" applyFont="1" applyFill="1" applyBorder="1" applyAlignment="1" applyProtection="1">
      <alignment horizontal="right" vertical="top" wrapText="1"/>
    </xf>
    <xf numFmtId="4" fontId="2" fillId="3" borderId="0" xfId="2" applyNumberFormat="1" applyFont="1" applyFill="1" applyBorder="1" applyAlignment="1" applyProtection="1">
      <alignment horizontal="right" vertical="top" wrapText="1"/>
    </xf>
    <xf numFmtId="4" fontId="3" fillId="6" borderId="37" xfId="29" applyNumberFormat="1" applyFont="1" applyFill="1" applyBorder="1" applyAlignment="1" applyProtection="1">
      <alignment horizontal="right" vertical="top" wrapText="1"/>
    </xf>
    <xf numFmtId="4" fontId="3" fillId="0" borderId="23" xfId="29" applyNumberFormat="1" applyFont="1" applyFill="1" applyBorder="1" applyAlignment="1" applyProtection="1">
      <alignment horizontal="right" vertical="top" wrapText="1"/>
    </xf>
    <xf numFmtId="4" fontId="2" fillId="0" borderId="23" xfId="29" applyNumberFormat="1" applyFont="1" applyFill="1" applyBorder="1" applyAlignment="1" applyProtection="1">
      <alignment horizontal="right" vertical="top" wrapText="1"/>
    </xf>
    <xf numFmtId="4" fontId="2" fillId="0" borderId="0" xfId="2" applyNumberFormat="1" applyFont="1" applyFill="1" applyBorder="1" applyAlignment="1" applyProtection="1">
      <alignment horizontal="right" vertical="top" wrapText="1"/>
    </xf>
    <xf numFmtId="0" fontId="2" fillId="0" borderId="9" xfId="0" applyFont="1" applyBorder="1" applyAlignment="1" applyProtection="1">
      <alignment horizontal="right" vertical="top" wrapText="1"/>
    </xf>
    <xf numFmtId="4" fontId="12" fillId="3" borderId="10" xfId="91" applyNumberFormat="1" applyFont="1" applyFill="1" applyBorder="1" applyAlignment="1" applyProtection="1">
      <alignment vertical="top"/>
    </xf>
    <xf numFmtId="188" fontId="12" fillId="4" borderId="7" xfId="0" applyNumberFormat="1" applyFont="1" applyFill="1" applyBorder="1" applyAlignment="1" applyProtection="1">
      <alignment horizontal="center" vertical="top"/>
    </xf>
    <xf numFmtId="4" fontId="2" fillId="3" borderId="16" xfId="48" applyNumberFormat="1" applyFont="1" applyFill="1" applyBorder="1" applyAlignment="1" applyProtection="1">
      <alignment horizontal="right" vertical="top" wrapText="1"/>
    </xf>
    <xf numFmtId="0" fontId="2" fillId="0" borderId="9" xfId="0" applyFont="1" applyBorder="1" applyAlignment="1" applyProtection="1">
      <alignment horizontal="right" vertical="top"/>
    </xf>
    <xf numFmtId="10" fontId="12" fillId="3" borderId="10" xfId="0" applyNumberFormat="1" applyFont="1" applyFill="1" applyBorder="1" applyAlignment="1" applyProtection="1">
      <alignment vertical="top"/>
    </xf>
    <xf numFmtId="4" fontId="2" fillId="3" borderId="23" xfId="29" applyNumberFormat="1" applyFont="1" applyFill="1" applyBorder="1" applyAlignment="1" applyProtection="1">
      <alignment horizontal="right" vertical="top" wrapText="1"/>
    </xf>
    <xf numFmtId="0" fontId="3" fillId="3" borderId="6" xfId="0" applyFont="1" applyFill="1" applyBorder="1" applyAlignment="1" applyProtection="1">
      <alignment horizontal="right" vertical="top"/>
    </xf>
    <xf numFmtId="4" fontId="3" fillId="3" borderId="16" xfId="14" applyNumberFormat="1" applyFont="1" applyFill="1" applyBorder="1" applyAlignment="1" applyProtection="1">
      <alignment vertical="top"/>
    </xf>
    <xf numFmtId="4" fontId="2" fillId="0" borderId="15" xfId="7" applyNumberFormat="1" applyFont="1" applyBorder="1" applyAlignment="1" applyProtection="1">
      <alignment horizontal="right" vertical="top"/>
    </xf>
    <xf numFmtId="4" fontId="17" fillId="0" borderId="6" xfId="0" applyNumberFormat="1" applyFont="1" applyBorder="1" applyAlignment="1" applyProtection="1">
      <alignment vertical="top"/>
    </xf>
    <xf numFmtId="4" fontId="2" fillId="0" borderId="6" xfId="7" applyNumberFormat="1" applyFont="1" applyBorder="1" applyAlignment="1" applyProtection="1">
      <alignment vertical="top"/>
    </xf>
    <xf numFmtId="4" fontId="2" fillId="0" borderId="6" xfId="7" applyNumberFormat="1" applyFont="1" applyBorder="1" applyAlignment="1" applyProtection="1">
      <alignment horizontal="center" vertical="top"/>
    </xf>
    <xf numFmtId="4" fontId="2" fillId="0" borderId="16" xfId="71" applyNumberFormat="1" applyFont="1" applyFill="1" applyBorder="1" applyAlignment="1" applyProtection="1">
      <alignment vertical="top" wrapText="1"/>
    </xf>
    <xf numFmtId="4" fontId="3" fillId="6" borderId="29" xfId="0" applyNumberFormat="1" applyFont="1" applyFill="1" applyBorder="1" applyAlignment="1" applyProtection="1">
      <alignment horizontal="right" vertical="top" wrapText="1"/>
    </xf>
    <xf numFmtId="4" fontId="3" fillId="6" borderId="30" xfId="0" applyNumberFormat="1" applyFont="1" applyFill="1" applyBorder="1" applyAlignment="1" applyProtection="1">
      <alignment horizontal="right" vertical="top" wrapText="1"/>
    </xf>
    <xf numFmtId="4" fontId="3" fillId="6" borderId="31" xfId="0" applyNumberFormat="1" applyFont="1" applyFill="1" applyBorder="1" applyAlignment="1" applyProtection="1">
      <alignment horizontal="right" vertical="top" wrapText="1"/>
    </xf>
    <xf numFmtId="4" fontId="3" fillId="6" borderId="17" xfId="0" applyNumberFormat="1" applyFont="1" applyFill="1" applyBorder="1" applyAlignment="1" applyProtection="1">
      <alignment horizontal="right" vertical="top" wrapText="1"/>
    </xf>
    <xf numFmtId="0" fontId="2" fillId="0" borderId="0" xfId="0" applyFont="1" applyFill="1" applyBorder="1" applyAlignment="1" applyProtection="1">
      <alignment horizontal="right" vertical="top" wrapText="1"/>
    </xf>
    <xf numFmtId="4" fontId="2" fillId="0" borderId="0" xfId="0" applyNumberFormat="1" applyFont="1" applyFill="1" applyBorder="1" applyAlignment="1" applyProtection="1">
      <alignment horizontal="right" vertical="top" wrapText="1"/>
    </xf>
    <xf numFmtId="4" fontId="2" fillId="0" borderId="0" xfId="0" applyNumberFormat="1" applyFont="1" applyFill="1" applyBorder="1" applyAlignment="1" applyProtection="1">
      <alignment horizontal="center" vertical="top" wrapText="1"/>
    </xf>
    <xf numFmtId="4" fontId="3" fillId="0" borderId="0" xfId="26" applyNumberFormat="1" applyFont="1" applyFill="1" applyBorder="1" applyAlignment="1" applyProtection="1">
      <alignment horizontal="center" vertical="top" wrapText="1"/>
    </xf>
    <xf numFmtId="0" fontId="2" fillId="3" borderId="0" xfId="48" applyNumberFormat="1" applyFont="1" applyFill="1" applyBorder="1" applyAlignment="1" applyProtection="1">
      <alignment vertical="top"/>
    </xf>
    <xf numFmtId="0" fontId="23" fillId="3" borderId="0" xfId="48" applyNumberFormat="1" applyFont="1" applyFill="1" applyBorder="1" applyAlignment="1" applyProtection="1">
      <alignment vertical="top"/>
    </xf>
    <xf numFmtId="0" fontId="24" fillId="3" borderId="0" xfId="48" applyNumberFormat="1" applyFont="1" applyFill="1" applyBorder="1" applyAlignment="1" applyProtection="1">
      <alignment vertical="top"/>
    </xf>
    <xf numFmtId="4" fontId="23" fillId="3" borderId="0" xfId="48" applyNumberFormat="1" applyFont="1" applyFill="1" applyBorder="1" applyAlignment="1" applyProtection="1">
      <alignment horizontal="right" vertical="top" wrapText="1"/>
    </xf>
    <xf numFmtId="0" fontId="23" fillId="3" borderId="0" xfId="48" applyNumberFormat="1" applyFont="1" applyFill="1" applyBorder="1" applyAlignment="1" applyProtection="1">
      <alignment horizontal="center" vertical="top"/>
    </xf>
    <xf numFmtId="43" fontId="23" fillId="3" borderId="0" xfId="48" applyFont="1" applyFill="1" applyBorder="1" applyAlignment="1" applyProtection="1">
      <alignment vertical="top" wrapText="1"/>
    </xf>
    <xf numFmtId="4" fontId="24" fillId="3" borderId="0" xfId="48" applyNumberFormat="1" applyFont="1" applyFill="1" applyBorder="1" applyAlignment="1" applyProtection="1">
      <alignment horizontal="right" vertical="top" wrapText="1"/>
    </xf>
    <xf numFmtId="4" fontId="2" fillId="3" borderId="0" xfId="48" applyNumberFormat="1" applyFont="1" applyFill="1" applyBorder="1" applyAlignment="1" applyProtection="1">
      <alignment horizontal="right" vertical="top" wrapText="1"/>
    </xf>
    <xf numFmtId="43" fontId="2" fillId="3" borderId="0" xfId="48" applyFont="1" applyFill="1" applyBorder="1" applyAlignment="1" applyProtection="1">
      <alignment vertical="top" wrapText="1"/>
    </xf>
    <xf numFmtId="0" fontId="2" fillId="3" borderId="0" xfId="48" applyNumberFormat="1" applyFont="1" applyFill="1" applyBorder="1" applyAlignment="1" applyProtection="1">
      <alignment horizontal="center" vertical="top"/>
    </xf>
    <xf numFmtId="0" fontId="3" fillId="3" borderId="0" xfId="48" applyNumberFormat="1" applyFont="1" applyFill="1" applyBorder="1" applyAlignment="1" applyProtection="1">
      <alignment vertical="top"/>
    </xf>
    <xf numFmtId="0" fontId="2" fillId="3" borderId="0" xfId="48" applyNumberFormat="1" applyFont="1" applyFill="1" applyAlignment="1" applyProtection="1">
      <alignment vertical="top"/>
    </xf>
    <xf numFmtId="4" fontId="3" fillId="3" borderId="0" xfId="48" applyNumberFormat="1" applyFont="1" applyFill="1" applyBorder="1" applyAlignment="1" applyProtection="1">
      <alignment vertical="top"/>
    </xf>
    <xf numFmtId="0" fontId="3" fillId="3" borderId="0" xfId="48" quotePrefix="1" applyNumberFormat="1" applyFont="1" applyFill="1" applyBorder="1" applyAlignment="1" applyProtection="1">
      <alignment vertical="top"/>
    </xf>
    <xf numFmtId="4" fontId="3" fillId="3" borderId="0" xfId="48" quotePrefix="1" applyNumberFormat="1" applyFont="1" applyFill="1" applyBorder="1" applyAlignment="1" applyProtection="1">
      <alignment vertical="top"/>
    </xf>
    <xf numFmtId="0" fontId="2" fillId="3" borderId="0" xfId="48" applyNumberFormat="1" applyFont="1" applyFill="1" applyBorder="1" applyAlignment="1" applyProtection="1">
      <alignment horizontal="left" vertical="top"/>
    </xf>
    <xf numFmtId="4" fontId="2" fillId="3" borderId="0" xfId="48" applyNumberFormat="1" applyFont="1" applyFill="1" applyBorder="1" applyAlignment="1" applyProtection="1">
      <alignment vertical="top"/>
    </xf>
    <xf numFmtId="4" fontId="2" fillId="3" borderId="0" xfId="48" applyNumberFormat="1" applyFont="1" applyFill="1" applyBorder="1" applyAlignment="1" applyProtection="1">
      <alignment horizontal="left" vertical="top"/>
    </xf>
    <xf numFmtId="0" fontId="2" fillId="3" borderId="0" xfId="48" quotePrefix="1" applyNumberFormat="1" applyFont="1" applyFill="1" applyBorder="1" applyAlignment="1" applyProtection="1">
      <alignment horizontal="left" vertical="top"/>
    </xf>
    <xf numFmtId="43" fontId="2" fillId="3" borderId="0" xfId="48" quotePrefix="1" applyFont="1" applyFill="1" applyBorder="1" applyAlignment="1" applyProtection="1">
      <alignment vertical="top"/>
    </xf>
    <xf numFmtId="4" fontId="2" fillId="3" borderId="0" xfId="48" quotePrefix="1" applyNumberFormat="1" applyFont="1" applyFill="1" applyBorder="1" applyAlignment="1" applyProtection="1">
      <alignment horizontal="left" vertical="top"/>
    </xf>
    <xf numFmtId="0" fontId="23" fillId="3" borderId="0" xfId="48" applyNumberFormat="1" applyFont="1" applyFill="1" applyBorder="1" applyAlignment="1" applyProtection="1">
      <alignment horizontal="left" vertical="top" wrapText="1"/>
    </xf>
    <xf numFmtId="4" fontId="2" fillId="3" borderId="0" xfId="48" applyNumberFormat="1" applyFont="1" applyFill="1" applyBorder="1" applyAlignment="1" applyProtection="1">
      <alignment horizontal="left" vertical="top" wrapText="1"/>
    </xf>
    <xf numFmtId="0" fontId="2" fillId="3" borderId="0" xfId="48" applyNumberFormat="1" applyFont="1" applyFill="1" applyBorder="1" applyAlignment="1" applyProtection="1">
      <alignment horizontal="left" vertical="top" wrapText="1"/>
    </xf>
    <xf numFmtId="0" fontId="2" fillId="3" borderId="0" xfId="48" applyNumberFormat="1" applyFont="1" applyFill="1" applyBorder="1" applyAlignment="1" applyProtection="1">
      <alignment vertical="top" wrapText="1"/>
    </xf>
    <xf numFmtId="0" fontId="23" fillId="3" borderId="0" xfId="48" applyNumberFormat="1" applyFont="1" applyFill="1" applyBorder="1" applyAlignment="1" applyProtection="1">
      <alignment vertical="top" wrapText="1"/>
    </xf>
    <xf numFmtId="4" fontId="23" fillId="3" borderId="0" xfId="48" applyNumberFormat="1" applyFont="1" applyFill="1" applyBorder="1" applyAlignment="1" applyProtection="1">
      <alignment horizontal="left" vertical="top" wrapText="1"/>
    </xf>
    <xf numFmtId="0" fontId="3" fillId="3" borderId="0" xfId="48" applyNumberFormat="1" applyFont="1" applyFill="1" applyAlignment="1" applyProtection="1">
      <alignment vertical="top"/>
    </xf>
    <xf numFmtId="43" fontId="2" fillId="3" borderId="0" xfId="48" applyFont="1" applyFill="1" applyBorder="1" applyAlignment="1" applyProtection="1">
      <alignment vertical="top"/>
    </xf>
    <xf numFmtId="4" fontId="2" fillId="3" borderId="0" xfId="48" applyNumberFormat="1" applyFont="1" applyFill="1" applyBorder="1" applyAlignment="1" applyProtection="1">
      <alignment horizontal="center" vertical="top"/>
    </xf>
    <xf numFmtId="43" fontId="2" fillId="3" borderId="0" xfId="48" applyFont="1" applyFill="1" applyBorder="1" applyAlignment="1" applyProtection="1">
      <alignment horizontal="center" vertical="top"/>
    </xf>
    <xf numFmtId="0" fontId="3" fillId="3" borderId="0" xfId="0" applyFont="1" applyFill="1" applyBorder="1" applyAlignment="1" applyProtection="1">
      <alignment horizontal="center" vertical="top" wrapText="1"/>
    </xf>
    <xf numFmtId="167" fontId="2" fillId="3" borderId="0" xfId="0" applyNumberFormat="1" applyFont="1" applyFill="1" applyBorder="1" applyAlignment="1" applyProtection="1">
      <alignment horizontal="center" vertical="top"/>
    </xf>
    <xf numFmtId="43" fontId="5" fillId="3" borderId="0" xfId="48" applyFont="1" applyFill="1" applyBorder="1" applyAlignment="1" applyProtection="1">
      <alignment vertical="top" wrapText="1"/>
    </xf>
    <xf numFmtId="4" fontId="3" fillId="3" borderId="0" xfId="48" applyNumberFormat="1" applyFont="1" applyFill="1" applyBorder="1" applyAlignment="1" applyProtection="1">
      <alignment horizontal="right" vertical="top" wrapText="1"/>
    </xf>
    <xf numFmtId="0" fontId="5" fillId="3" borderId="0" xfId="0" applyFont="1" applyFill="1" applyBorder="1" applyAlignment="1" applyProtection="1">
      <alignment vertical="top" wrapText="1"/>
    </xf>
    <xf numFmtId="0" fontId="2" fillId="0" borderId="0" xfId="2" applyFont="1" applyFill="1" applyBorder="1" applyAlignment="1" applyProtection="1">
      <alignment horizontal="center" vertical="top" wrapText="1"/>
    </xf>
    <xf numFmtId="4" fontId="2" fillId="3" borderId="6" xfId="93" applyNumberFormat="1" applyFont="1" applyFill="1" applyBorder="1" applyAlignment="1" applyProtection="1">
      <alignment vertical="top"/>
      <protection locked="0"/>
    </xf>
    <xf numFmtId="4" fontId="2" fillId="5" borderId="6" xfId="0" applyNumberFormat="1" applyFont="1" applyFill="1" applyBorder="1" applyAlignment="1" applyProtection="1">
      <alignment vertical="top"/>
      <protection locked="0"/>
    </xf>
    <xf numFmtId="4" fontId="2" fillId="0" borderId="6" xfId="2" applyNumberFormat="1" applyFont="1" applyFill="1" applyBorder="1" applyAlignment="1" applyProtection="1">
      <alignment vertical="top"/>
      <protection locked="0"/>
    </xf>
    <xf numFmtId="4" fontId="2" fillId="3" borderId="6" xfId="86" applyNumberFormat="1" applyFont="1" applyFill="1" applyBorder="1" applyAlignment="1" applyProtection="1">
      <alignment vertical="top" wrapText="1"/>
      <protection locked="0"/>
    </xf>
    <xf numFmtId="4" fontId="2" fillId="3" borderId="6" xfId="35" applyNumberFormat="1" applyFont="1" applyFill="1" applyBorder="1" applyAlignment="1" applyProtection="1">
      <alignment horizontal="right" vertical="top" wrapText="1"/>
      <protection locked="0"/>
    </xf>
    <xf numFmtId="4" fontId="2" fillId="3" borderId="6" xfId="88" applyNumberFormat="1" applyFont="1" applyFill="1" applyBorder="1" applyAlignment="1" applyProtection="1">
      <alignment horizontal="right" vertical="top"/>
      <protection locked="0"/>
    </xf>
    <xf numFmtId="4" fontId="2" fillId="3" borderId="6" xfId="0" applyNumberFormat="1" applyFont="1" applyFill="1" applyBorder="1" applyAlignment="1" applyProtection="1">
      <alignment horizontal="right" vertical="top" wrapText="1"/>
      <protection locked="0"/>
    </xf>
    <xf numFmtId="4" fontId="2" fillId="3" borderId="6" xfId="88" applyNumberFormat="1" applyFont="1" applyFill="1" applyBorder="1" applyAlignment="1" applyProtection="1">
      <alignment horizontal="right" vertical="top" wrapText="1"/>
      <protection locked="0"/>
    </xf>
    <xf numFmtId="4" fontId="2" fillId="3" borderId="30" xfId="0" applyNumberFormat="1" applyFont="1" applyFill="1" applyBorder="1" applyAlignment="1" applyProtection="1">
      <alignment horizontal="right" vertical="top" wrapText="1"/>
      <protection locked="0"/>
    </xf>
    <xf numFmtId="4" fontId="2" fillId="3" borderId="6" xfId="86" applyNumberFormat="1" applyFont="1" applyFill="1" applyBorder="1" applyAlignment="1" applyProtection="1">
      <alignment horizontal="right" vertical="top" wrapText="1"/>
      <protection locked="0"/>
    </xf>
    <xf numFmtId="4" fontId="2" fillId="3" borderId="6" xfId="17" applyNumberFormat="1" applyFont="1" applyFill="1" applyBorder="1" applyAlignment="1" applyProtection="1">
      <alignment horizontal="right" vertical="top"/>
      <protection locked="0"/>
    </xf>
    <xf numFmtId="43" fontId="2" fillId="5" borderId="11" xfId="73" applyFont="1" applyFill="1" applyBorder="1" applyAlignment="1" applyProtection="1">
      <alignment horizontal="right" vertical="top"/>
      <protection locked="0"/>
    </xf>
    <xf numFmtId="167" fontId="2" fillId="3" borderId="6" xfId="62" applyNumberFormat="1" applyFont="1" applyFill="1" applyBorder="1" applyAlignment="1" applyProtection="1">
      <alignment horizontal="right" vertical="top"/>
      <protection locked="0"/>
    </xf>
    <xf numFmtId="4" fontId="2" fillId="3" borderId="6" xfId="2" applyNumberFormat="1" applyFont="1" applyFill="1" applyBorder="1" applyAlignment="1" applyProtection="1">
      <alignment vertical="top"/>
      <protection locked="0"/>
    </xf>
    <xf numFmtId="167" fontId="2" fillId="3" borderId="6" xfId="0" applyNumberFormat="1" applyFont="1" applyFill="1" applyBorder="1" applyAlignment="1" applyProtection="1">
      <alignment horizontal="right" vertical="top"/>
      <protection locked="0"/>
    </xf>
    <xf numFmtId="167" fontId="2" fillId="3" borderId="30" xfId="62" applyNumberFormat="1" applyFont="1" applyFill="1" applyBorder="1" applyAlignment="1" applyProtection="1">
      <alignment horizontal="right" vertical="top"/>
      <protection locked="0"/>
    </xf>
    <xf numFmtId="167" fontId="2" fillId="3" borderId="6" xfId="0" applyNumberFormat="1" applyFont="1" applyFill="1" applyBorder="1" applyAlignment="1" applyProtection="1">
      <alignment vertical="top"/>
      <protection locked="0"/>
    </xf>
    <xf numFmtId="167" fontId="3" fillId="3" borderId="6" xfId="62" applyNumberFormat="1" applyFont="1" applyFill="1" applyBorder="1" applyAlignment="1" applyProtection="1">
      <alignment horizontal="right" vertical="top"/>
      <protection locked="0"/>
    </xf>
    <xf numFmtId="167" fontId="2" fillId="3" borderId="6" xfId="62" applyNumberFormat="1"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4" fontId="2" fillId="3" borderId="6" xfId="0" applyNumberFormat="1" applyFont="1" applyFill="1" applyBorder="1" applyAlignment="1" applyProtection="1">
      <alignment vertical="top" wrapText="1"/>
      <protection locked="0"/>
    </xf>
    <xf numFmtId="167" fontId="6" fillId="3" borderId="6" xfId="17" applyNumberFormat="1" applyFont="1" applyFill="1" applyBorder="1" applyAlignment="1" applyProtection="1">
      <alignment vertical="top"/>
      <protection locked="0"/>
    </xf>
    <xf numFmtId="4" fontId="2" fillId="3" borderId="6" xfId="17" applyNumberFormat="1" applyFont="1" applyFill="1" applyBorder="1" applyAlignment="1" applyProtection="1">
      <alignment vertical="top"/>
      <protection locked="0"/>
    </xf>
    <xf numFmtId="4" fontId="2" fillId="3" borderId="6" xfId="13" applyNumberFormat="1" applyFont="1" applyFill="1" applyBorder="1" applyAlignment="1" applyProtection="1">
      <alignment vertical="top"/>
      <protection locked="0"/>
    </xf>
    <xf numFmtId="167" fontId="2" fillId="3" borderId="11" xfId="17" applyNumberFormat="1" applyFont="1" applyFill="1" applyBorder="1" applyAlignment="1" applyProtection="1">
      <alignment vertical="top"/>
      <protection locked="0"/>
    </xf>
    <xf numFmtId="4" fontId="2" fillId="3" borderId="30" xfId="13" applyNumberFormat="1" applyFont="1" applyFill="1" applyBorder="1" applyAlignment="1" applyProtection="1">
      <alignment vertical="top"/>
      <protection locked="0"/>
    </xf>
    <xf numFmtId="167" fontId="3" fillId="3" borderId="12" xfId="8" applyNumberFormat="1" applyFont="1" applyFill="1" applyBorder="1" applyAlignment="1" applyProtection="1">
      <alignment vertical="top"/>
      <protection locked="0"/>
    </xf>
    <xf numFmtId="4" fontId="3" fillId="3" borderId="6" xfId="22" applyNumberFormat="1" applyFont="1" applyFill="1" applyBorder="1" applyAlignment="1" applyProtection="1">
      <alignment vertical="top"/>
      <protection locked="0"/>
    </xf>
    <xf numFmtId="167" fontId="2" fillId="5" borderId="12" xfId="62" applyNumberFormat="1" applyFont="1" applyFill="1" applyBorder="1" applyAlignment="1" applyProtection="1">
      <alignment horizontal="right" vertical="top"/>
      <protection locked="0"/>
    </xf>
    <xf numFmtId="0" fontId="7" fillId="3" borderId="6" xfId="0" applyFont="1" applyFill="1" applyBorder="1" applyAlignment="1" applyProtection="1">
      <alignment horizontal="center" vertical="top"/>
      <protection locked="0"/>
    </xf>
    <xf numFmtId="4" fontId="6" fillId="3" borderId="30" xfId="0" applyNumberFormat="1" applyFont="1" applyFill="1" applyBorder="1" applyAlignment="1" applyProtection="1">
      <alignment vertical="top"/>
      <protection locked="0"/>
    </xf>
    <xf numFmtId="4" fontId="28" fillId="3" borderId="6" xfId="13" applyNumberFormat="1" applyFont="1" applyFill="1" applyBorder="1" applyAlignment="1" applyProtection="1">
      <alignment vertical="top"/>
      <protection locked="0"/>
    </xf>
    <xf numFmtId="4" fontId="6" fillId="3" borderId="6" xfId="13" applyNumberFormat="1" applyFont="1" applyFill="1" applyBorder="1" applyAlignment="1" applyProtection="1">
      <alignment vertical="top"/>
      <protection locked="0"/>
    </xf>
    <xf numFmtId="4" fontId="2" fillId="3" borderId="6" xfId="13" applyNumberFormat="1" applyFont="1" applyFill="1" applyBorder="1" applyAlignment="1" applyProtection="1">
      <alignment vertical="top" wrapText="1"/>
      <protection locked="0"/>
    </xf>
    <xf numFmtId="4" fontId="3" fillId="3" borderId="6" xfId="13" applyNumberFormat="1" applyFont="1" applyFill="1" applyBorder="1" applyAlignment="1" applyProtection="1">
      <alignment vertical="top"/>
      <protection locked="0"/>
    </xf>
    <xf numFmtId="4" fontId="6" fillId="3" borderId="6" xfId="13" applyNumberFormat="1" applyFont="1" applyFill="1" applyBorder="1" applyAlignment="1" applyProtection="1">
      <alignment vertical="top" wrapText="1"/>
      <protection locked="0"/>
    </xf>
    <xf numFmtId="4" fontId="3" fillId="5" borderId="6" xfId="13" applyNumberFormat="1" applyFont="1" applyFill="1" applyBorder="1" applyAlignment="1" applyProtection="1">
      <alignment vertical="top"/>
      <protection locked="0"/>
    </xf>
    <xf numFmtId="4" fontId="2" fillId="3" borderId="38" xfId="41" applyNumberFormat="1" applyFont="1" applyFill="1" applyBorder="1" applyAlignment="1" applyProtection="1">
      <alignment vertical="top"/>
      <protection locked="0"/>
    </xf>
    <xf numFmtId="167" fontId="2" fillId="3" borderId="12" xfId="17" applyNumberFormat="1" applyFont="1" applyFill="1" applyBorder="1" applyAlignment="1" applyProtection="1">
      <alignment vertical="top"/>
      <protection locked="0"/>
    </xf>
    <xf numFmtId="4" fontId="2" fillId="3" borderId="8" xfId="72" applyNumberFormat="1" applyFont="1" applyFill="1" applyBorder="1" applyAlignment="1" applyProtection="1">
      <alignment vertical="top"/>
      <protection locked="0"/>
    </xf>
    <xf numFmtId="4" fontId="3" fillId="5" borderId="6" xfId="13" applyNumberFormat="1" applyFont="1" applyFill="1" applyBorder="1" applyAlignment="1" applyProtection="1">
      <alignment horizontal="center" vertical="top"/>
      <protection locked="0"/>
    </xf>
    <xf numFmtId="4" fontId="15" fillId="3" borderId="6" xfId="13" applyNumberFormat="1" applyFont="1" applyFill="1" applyBorder="1" applyAlignment="1" applyProtection="1">
      <alignment vertical="top"/>
      <protection locked="0"/>
    </xf>
    <xf numFmtId="43" fontId="2" fillId="3" borderId="6" xfId="0" applyNumberFormat="1" applyFont="1" applyFill="1" applyBorder="1" applyAlignment="1" applyProtection="1">
      <alignment horizontal="right" vertical="top" wrapText="1"/>
      <protection locked="0"/>
    </xf>
    <xf numFmtId="43" fontId="2" fillId="3" borderId="30" xfId="0" applyNumberFormat="1" applyFont="1" applyFill="1" applyBorder="1" applyAlignment="1" applyProtection="1">
      <alignment horizontal="right" vertical="top" wrapText="1"/>
      <protection locked="0"/>
    </xf>
    <xf numFmtId="4" fontId="6" fillId="3" borderId="6" xfId="20" applyNumberFormat="1" applyFont="1" applyFill="1" applyBorder="1" applyAlignment="1" applyProtection="1">
      <alignment vertical="top"/>
      <protection locked="0"/>
    </xf>
    <xf numFmtId="4" fontId="5" fillId="3" borderId="11" xfId="0" applyNumberFormat="1" applyFont="1" applyFill="1" applyBorder="1" applyAlignment="1" applyProtection="1">
      <alignment vertical="top"/>
      <protection locked="0"/>
    </xf>
    <xf numFmtId="4" fontId="2" fillId="3" borderId="7" xfId="8" applyNumberFormat="1" applyFont="1" applyFill="1" applyBorder="1" applyAlignment="1" applyProtection="1">
      <alignment horizontal="right" vertical="top"/>
      <protection locked="0"/>
    </xf>
    <xf numFmtId="4" fontId="2" fillId="3" borderId="7" xfId="0" applyNumberFormat="1" applyFont="1" applyFill="1" applyBorder="1" applyAlignment="1" applyProtection="1">
      <alignment vertical="top"/>
      <protection locked="0"/>
    </xf>
    <xf numFmtId="4" fontId="29" fillId="3" borderId="6" xfId="13" applyNumberFormat="1" applyFont="1" applyFill="1" applyBorder="1" applyAlignment="1" applyProtection="1">
      <alignment vertical="top"/>
      <protection locked="0"/>
    </xf>
    <xf numFmtId="4" fontId="2" fillId="3" borderId="6" xfId="0" applyNumberFormat="1" applyFont="1" applyFill="1" applyBorder="1" applyAlignment="1" applyProtection="1">
      <alignment horizontal="right" vertical="top"/>
      <protection locked="0"/>
    </xf>
    <xf numFmtId="4" fontId="2" fillId="3" borderId="6" xfId="0" applyNumberFormat="1" applyFont="1" applyFill="1" applyBorder="1" applyAlignment="1" applyProtection="1">
      <alignment horizontal="center" vertical="top"/>
      <protection locked="0"/>
    </xf>
    <xf numFmtId="4" fontId="2" fillId="3" borderId="30" xfId="0" applyNumberFormat="1" applyFont="1" applyFill="1" applyBorder="1" applyAlignment="1" applyProtection="1">
      <alignment horizontal="right" vertical="top"/>
      <protection locked="0"/>
    </xf>
    <xf numFmtId="4" fontId="12" fillId="3" borderId="6" xfId="13" applyNumberFormat="1" applyFont="1" applyFill="1" applyBorder="1" applyAlignment="1" applyProtection="1">
      <alignment vertical="top"/>
      <protection locked="0"/>
    </xf>
    <xf numFmtId="4" fontId="12" fillId="3" borderId="6" xfId="19" applyNumberFormat="1" applyFont="1" applyFill="1" applyBorder="1" applyAlignment="1" applyProtection="1">
      <alignment vertical="top" wrapText="1"/>
      <protection locked="0"/>
    </xf>
    <xf numFmtId="4" fontId="12" fillId="3" borderId="11" xfId="41" applyNumberFormat="1" applyFont="1" applyFill="1" applyBorder="1" applyAlignment="1" applyProtection="1">
      <alignment vertical="top"/>
      <protection locked="0"/>
    </xf>
    <xf numFmtId="0" fontId="3" fillId="5" borderId="6" xfId="13" applyFont="1" applyFill="1" applyBorder="1" applyAlignment="1" applyProtection="1">
      <alignment vertical="top"/>
      <protection locked="0"/>
    </xf>
    <xf numFmtId="4" fontId="2" fillId="3" borderId="6" xfId="98" applyNumberFormat="1" applyFont="1" applyFill="1" applyBorder="1" applyAlignment="1" applyProtection="1">
      <alignment horizontal="right" vertical="top" wrapText="1"/>
      <protection locked="0"/>
    </xf>
    <xf numFmtId="2" fontId="2" fillId="3" borderId="6" xfId="0" applyNumberFormat="1" applyFont="1" applyFill="1" applyBorder="1" applyAlignment="1" applyProtection="1">
      <alignment horizontal="center" vertical="top"/>
      <protection locked="0"/>
    </xf>
    <xf numFmtId="4" fontId="2" fillId="3" borderId="6" xfId="35" applyNumberFormat="1" applyFont="1" applyFill="1" applyBorder="1" applyAlignment="1" applyProtection="1">
      <alignment vertical="top"/>
      <protection locked="0"/>
    </xf>
    <xf numFmtId="0" fontId="6" fillId="3" borderId="6" xfId="0" applyFont="1" applyFill="1" applyBorder="1" applyAlignment="1" applyProtection="1">
      <alignment horizontal="center" vertical="top"/>
      <protection locked="0"/>
    </xf>
    <xf numFmtId="4" fontId="7" fillId="5" borderId="6" xfId="0" applyNumberFormat="1" applyFont="1" applyFill="1" applyBorder="1" applyAlignment="1" applyProtection="1">
      <alignment horizontal="right" vertical="top"/>
      <protection locked="0"/>
    </xf>
    <xf numFmtId="4" fontId="2" fillId="0" borderId="30" xfId="2" applyNumberFormat="1" applyFont="1" applyFill="1" applyBorder="1" applyAlignment="1" applyProtection="1">
      <alignment vertical="top"/>
      <protection locked="0"/>
    </xf>
    <xf numFmtId="4" fontId="2" fillId="3" borderId="11" xfId="8" applyNumberFormat="1" applyFont="1" applyFill="1" applyBorder="1" applyAlignment="1" applyProtection="1">
      <alignment horizontal="right" vertical="top"/>
      <protection locked="0"/>
    </xf>
    <xf numFmtId="4" fontId="5" fillId="3" borderId="11" xfId="8" applyNumberFormat="1" applyFont="1" applyFill="1" applyBorder="1" applyAlignment="1" applyProtection="1">
      <alignment horizontal="right" vertical="top"/>
      <protection locked="0"/>
    </xf>
    <xf numFmtId="4" fontId="2" fillId="3" borderId="11" xfId="0" applyNumberFormat="1" applyFont="1" applyFill="1" applyBorder="1" applyAlignment="1" applyProtection="1">
      <alignment horizontal="right" vertical="top"/>
      <protection locked="0"/>
    </xf>
    <xf numFmtId="172" fontId="2" fillId="3" borderId="11" xfId="36" applyNumberFormat="1" applyFont="1" applyFill="1" applyBorder="1" applyAlignment="1" applyProtection="1">
      <alignment horizontal="right" vertical="top" wrapText="1"/>
      <protection locked="0"/>
    </xf>
    <xf numFmtId="166" fontId="2" fillId="3" borderId="11" xfId="70" applyFont="1" applyFill="1" applyBorder="1" applyAlignment="1" applyProtection="1">
      <alignment horizontal="right" vertical="top" wrapText="1"/>
      <protection locked="0"/>
    </xf>
    <xf numFmtId="4" fontId="2" fillId="3" borderId="11" xfId="28" applyNumberFormat="1" applyFont="1" applyFill="1" applyBorder="1" applyAlignment="1" applyProtection="1">
      <alignment horizontal="right" vertical="top"/>
      <protection locked="0"/>
    </xf>
    <xf numFmtId="0" fontId="2" fillId="3" borderId="11" xfId="0" applyFont="1" applyFill="1" applyBorder="1" applyAlignment="1" applyProtection="1">
      <alignment horizontal="right" vertical="top"/>
      <protection locked="0"/>
    </xf>
    <xf numFmtId="4" fontId="2" fillId="3" borderId="38" xfId="8" applyNumberFormat="1" applyFont="1" applyFill="1" applyBorder="1" applyAlignment="1" applyProtection="1">
      <alignment horizontal="right" vertical="top"/>
      <protection locked="0"/>
    </xf>
    <xf numFmtId="166" fontId="2" fillId="3" borderId="11" xfId="70" applyFont="1" applyFill="1" applyBorder="1" applyAlignment="1" applyProtection="1">
      <alignment horizontal="right" vertical="top"/>
      <protection locked="0"/>
    </xf>
    <xf numFmtId="39" fontId="2" fillId="3" borderId="11" xfId="48" applyNumberFormat="1" applyFont="1" applyFill="1" applyBorder="1" applyAlignment="1" applyProtection="1">
      <alignment vertical="top"/>
      <protection locked="0"/>
    </xf>
    <xf numFmtId="166" fontId="6" fillId="3" borderId="6" xfId="22" applyFont="1" applyFill="1" applyBorder="1" applyAlignment="1" applyProtection="1">
      <alignment horizontal="right" vertical="top" wrapText="1"/>
      <protection locked="0"/>
    </xf>
    <xf numFmtId="167" fontId="2" fillId="3" borderId="12" xfId="62" applyNumberFormat="1" applyFont="1" applyFill="1" applyBorder="1" applyAlignment="1" applyProtection="1">
      <alignment horizontal="right" vertical="top"/>
      <protection locked="0"/>
    </xf>
    <xf numFmtId="4" fontId="2" fillId="0" borderId="6" xfId="7" applyNumberFormat="1" applyFont="1" applyBorder="1" applyAlignment="1" applyProtection="1">
      <alignment vertical="top"/>
      <protection locked="0"/>
    </xf>
    <xf numFmtId="4" fontId="2" fillId="3" borderId="8" xfId="0" applyNumberFormat="1" applyFont="1" applyFill="1" applyBorder="1" applyAlignment="1" applyProtection="1">
      <alignment vertical="top" wrapText="1"/>
      <protection locked="0"/>
    </xf>
    <xf numFmtId="2" fontId="2" fillId="0" borderId="0" xfId="2" applyNumberFormat="1" applyFont="1" applyFill="1" applyBorder="1" applyAlignment="1" applyProtection="1">
      <alignment horizontal="left" vertical="top" wrapText="1"/>
    </xf>
    <xf numFmtId="0" fontId="2" fillId="3" borderId="0" xfId="48" applyNumberFormat="1" applyFont="1" applyFill="1" applyBorder="1" applyAlignment="1" applyProtection="1">
      <alignment horizontal="left" vertical="top" wrapText="1"/>
    </xf>
    <xf numFmtId="0" fontId="3" fillId="3" borderId="0" xfId="48" applyNumberFormat="1" applyFont="1" applyFill="1" applyBorder="1" applyAlignment="1" applyProtection="1">
      <alignment horizontal="left" vertical="top"/>
    </xf>
    <xf numFmtId="0" fontId="2" fillId="3" borderId="0" xfId="48" applyNumberFormat="1" applyFont="1" applyFill="1" applyBorder="1" applyAlignment="1" applyProtection="1">
      <alignment horizontal="left" vertical="top"/>
    </xf>
    <xf numFmtId="2" fontId="3" fillId="0" borderId="0" xfId="2" applyNumberFormat="1" applyFont="1" applyFill="1" applyBorder="1" applyAlignment="1" applyProtection="1">
      <alignment horizontal="center" vertical="top" wrapText="1"/>
    </xf>
    <xf numFmtId="0" fontId="2" fillId="3" borderId="0" xfId="48" quotePrefix="1" applyNumberFormat="1" applyFont="1" applyFill="1" applyBorder="1" applyAlignment="1" applyProtection="1">
      <alignment horizontal="left" vertical="top"/>
    </xf>
    <xf numFmtId="0" fontId="3" fillId="3" borderId="0" xfId="9" applyFont="1" applyFill="1" applyBorder="1" applyAlignment="1" applyProtection="1">
      <alignment horizontal="center" vertical="top"/>
    </xf>
    <xf numFmtId="4" fontId="2" fillId="3" borderId="0" xfId="0" quotePrefix="1" applyNumberFormat="1" applyFont="1" applyFill="1" applyBorder="1" applyAlignment="1" applyProtection="1">
      <alignment horizontal="justify" vertical="top" wrapText="1"/>
    </xf>
  </cellXfs>
  <cellStyles count="122">
    <cellStyle name="Comma 3 2" xfId="46"/>
    <cellStyle name="Comma_ANALISIS EL PUERTO 2" xfId="56"/>
    <cellStyle name="Millares" xfId="1" builtinId="3"/>
    <cellStyle name="Millares 10" xfId="48"/>
    <cellStyle name="Millares 10 2" xfId="65"/>
    <cellStyle name="Millares 10 2 2" xfId="68"/>
    <cellStyle name="Millares 10 2 2 2" xfId="22"/>
    <cellStyle name="Millares 10 2 2 2 2" xfId="73"/>
    <cellStyle name="Millares 10 2 2 3" xfId="44"/>
    <cellStyle name="Millares 10 2 3" xfId="94"/>
    <cellStyle name="Millares 10 3" xfId="70"/>
    <cellStyle name="Millares 11" xfId="35"/>
    <cellStyle name="Millares 11 2" xfId="32"/>
    <cellStyle name="Millares 11 2 2" xfId="113"/>
    <cellStyle name="Millares 11 3" xfId="112"/>
    <cellStyle name="Millares 12 2" xfId="115"/>
    <cellStyle name="Millares 12 3" xfId="39"/>
    <cellStyle name="Millares 13" xfId="60"/>
    <cellStyle name="Millares 14" xfId="36"/>
    <cellStyle name="Millares 16" xfId="93"/>
    <cellStyle name="Millares 2" xfId="66"/>
    <cellStyle name="Millares 2 2" xfId="49"/>
    <cellStyle name="Millares 2 2 2" xfId="67"/>
    <cellStyle name="Millares 2 2 2 2" xfId="28"/>
    <cellStyle name="Millares 2 2 2 2 2" xfId="18"/>
    <cellStyle name="Millares 2 2 2 2 3" xfId="88"/>
    <cellStyle name="Millares 2 2 2 3" xfId="71"/>
    <cellStyle name="Millares 2 2 2 3 2" xfId="109"/>
    <cellStyle name="Millares 2 2 2 4" xfId="54"/>
    <cellStyle name="Millares 2 2 4" xfId="89"/>
    <cellStyle name="Millares 2 4" xfId="92"/>
    <cellStyle name="Millares 2 8" xfId="25"/>
    <cellStyle name="Millares 2_XXXCopia de Pres. elab. no. 24-12  Terrm. ampliacion Ac. Monte Plata" xfId="103"/>
    <cellStyle name="Millares 3 2 2" xfId="114"/>
    <cellStyle name="Millares 3 2 3 3" xfId="31"/>
    <cellStyle name="Millares 3 2 7" xfId="30"/>
    <cellStyle name="Millares 3 3" xfId="4"/>
    <cellStyle name="Millares 3 3 2" xfId="8"/>
    <cellStyle name="Millares 3 3 2 3" xfId="15"/>
    <cellStyle name="Millares 3 3 3 2" xfId="27"/>
    <cellStyle name="Millares 3 3 7" xfId="86"/>
    <cellStyle name="Millares 3 3 7 2" xfId="118"/>
    <cellStyle name="Millares 3_111-12 ac neyba zona alta" xfId="3"/>
    <cellStyle name="Millares 4 2" xfId="24"/>
    <cellStyle name="Millares 4 2 2" xfId="98"/>
    <cellStyle name="Millares 5" xfId="105"/>
    <cellStyle name="Millares 5 3" xfId="6"/>
    <cellStyle name="Millares 5 3 2" xfId="14"/>
    <cellStyle name="Millares 5 3 2 2" xfId="77"/>
    <cellStyle name="Millares 5 4" xfId="121"/>
    <cellStyle name="Millares 5 7" xfId="87"/>
    <cellStyle name="Millares 6 2" xfId="52"/>
    <cellStyle name="Millares 6 2 3" xfId="50"/>
    <cellStyle name="Millares 8" xfId="53"/>
    <cellStyle name="Millares 8 2" xfId="83"/>
    <cellStyle name="Millares 8 6" xfId="45"/>
    <cellStyle name="Millares 9 2" xfId="57"/>
    <cellStyle name="Millares 9 2 4" xfId="59"/>
    <cellStyle name="Millares 9 4" xfId="58"/>
    <cellStyle name="Millares_NUEVO FORMATO DE PRESUPUESTOS" xfId="26"/>
    <cellStyle name="Millares_PRES 059-09 REHABIL. PLANTA DE TRATAMIENTO DE 80 LPS RAPIDA, AC. HATO DEL YAQUE" xfId="33"/>
    <cellStyle name="Millares_rec.No.57-03 481-01 alc.sanitario del seibo red colectora y pta. trat. #2" xfId="29"/>
    <cellStyle name="Moneda 2" xfId="61"/>
    <cellStyle name="Normal" xfId="0" builtinId="0"/>
    <cellStyle name="Normal 10" xfId="9"/>
    <cellStyle name="Normal 10 2 2" xfId="41"/>
    <cellStyle name="Normal 10 2 2 2" xfId="110"/>
    <cellStyle name="Normal 13 2" xfId="12"/>
    <cellStyle name="Normal 13 2 2" xfId="74"/>
    <cellStyle name="Normal 13 2 2 3" xfId="117"/>
    <cellStyle name="Normal 13 2 3" xfId="42"/>
    <cellStyle name="Normal 14 2" xfId="78"/>
    <cellStyle name="Normal 15 2 4" xfId="55"/>
    <cellStyle name="Normal 17" xfId="111"/>
    <cellStyle name="Normal 18" xfId="38"/>
    <cellStyle name="Normal 19" xfId="2"/>
    <cellStyle name="Normal 19 4" xfId="101"/>
    <cellStyle name="Normal 2" xfId="10"/>
    <cellStyle name="Normal 2 10" xfId="16"/>
    <cellStyle name="Normal 2 10 2" xfId="106"/>
    <cellStyle name="Normal 2 2 2" xfId="23"/>
    <cellStyle name="Normal 2 2 2 2" xfId="76"/>
    <cellStyle name="Normal 2 2 2 3 2" xfId="90"/>
    <cellStyle name="Normal 2 3 2" xfId="17"/>
    <cellStyle name="Normal 2 3 3" xfId="104"/>
    <cellStyle name="Normal 2 4" xfId="82"/>
    <cellStyle name="Normal 2 5" xfId="43"/>
    <cellStyle name="Normal 23" xfId="120"/>
    <cellStyle name="Normal 3" xfId="40"/>
    <cellStyle name="Normal 3 12" xfId="116"/>
    <cellStyle name="Normal 3 2" xfId="81"/>
    <cellStyle name="Normal 3 2 2" xfId="51"/>
    <cellStyle name="Normal 3 3" xfId="85"/>
    <cellStyle name="Normal 3 4" xfId="119"/>
    <cellStyle name="Normal 38" xfId="102"/>
    <cellStyle name="Normal 4" xfId="13"/>
    <cellStyle name="Normal 4 15" xfId="108"/>
    <cellStyle name="Normal 4 2" xfId="69"/>
    <cellStyle name="Normal 5" xfId="5"/>
    <cellStyle name="Normal 5 16" xfId="79"/>
    <cellStyle name="Normal 5 2 2" xfId="99"/>
    <cellStyle name="Normal 6" xfId="63"/>
    <cellStyle name="Normal 6 2 2 2" xfId="21"/>
    <cellStyle name="Normal 71" xfId="20"/>
    <cellStyle name="Normal 73" xfId="84"/>
    <cellStyle name="Normal 9 2" xfId="19"/>
    <cellStyle name="Normal 9 2 6" xfId="107"/>
    <cellStyle name="Normal 9 3" xfId="34"/>
    <cellStyle name="Normal 9 3 2" xfId="97"/>
    <cellStyle name="Normal 9 4" xfId="47"/>
    <cellStyle name="Normal 90" xfId="95"/>
    <cellStyle name="Normal_300-04 rem. y amp. ac.mult.de partido, 2do contrato." xfId="62"/>
    <cellStyle name="Normal_502-01 alcantarillado sanitario academia de entrenamiento policial de hatilloparte b" xfId="7"/>
    <cellStyle name="Normal_BOQ-ALC-RED-MCRISTI-QAQC_VINCI PRESUPUESTO UNIFICADO  LOS  ALCANTARILLADOS SANITARIOS PARA INAPA 02.09.11" xfId="100"/>
    <cellStyle name="Normal_Hoja1" xfId="11"/>
    <cellStyle name="Normal_PRES 059-09 REHABIL. PLANTA DE TRATAMIENTO DE 80 LPS RAPIDA, AC. HATO DEL YAQUE" xfId="96"/>
    <cellStyle name="Normal_Presupuesto Terminaciones Edificio Mantenimiento Nave I " xfId="72"/>
    <cellStyle name="Porcentaje" xfId="64" builtinId="5"/>
    <cellStyle name="Porcentaje 2" xfId="37"/>
    <cellStyle name="Porcentaje 2 2" xfId="91"/>
    <cellStyle name="Porcentual 2 2" xfId="80"/>
    <cellStyle name="Porcentual 5" xfI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styles" Target="styles.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s-fs-05\docs_compartidos$\Geovanny\giovanny\Mis%20documentos\All_Project\Nom0198n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monica\New%20Folder\PRESUPUESTO%20PM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AEROPUERTO%20DE%20PUNTA%20CANA\Presupuesto%20Aeropuerto%20de%20Punta%20Cana\Documents%20and%20Settings\Eva%20L.%20JImenez%20Pagan\My%20Documents\Banco%20Central\Martin%20Fernandez%20-%20Calles\Presup.%20dise&#241;o%20original%20(30-mar-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crendon.HMV\Local%20Settings\Temporary%20Internet%20Files\OLK3\85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s-fs-05\docs_compartidos$\192.168.10.3\Ctrol.%20Pto\arodriguez\Desktop\Documents%20and%20Settings\Eva%20L.%20JImenez%20Pagan\My%20Documents\Banco%20Central\Martin%20Fernandez%20-%20Calles\Presup.%20dise&#241;o%20original%20(30-mar-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ps-fs-05\docs_compartidos$\F\Documents%20and%20Settings\Eva%20L.%20JImenez%20Pagan\My%20Documents\Banco%20Central\Martin%20Fernandez%20-%20Calles\Presup.%20dise&#241;o%20original%20(30-mar-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10%20PERSONAL%20Cesar%20Calla\02%20PRESUPUESTO%20META%2011-01-06%2009.34%20am\OFERTAS\7422\DPTO\CIVIL\7422CWX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2%20al%2098-05%20terminacion%20ac.%20la%20cueva%20de%20cevicos%202da.%20etapa%20ac.%20mult.%20guanabano-%20cruce%20de%20maguaca%20parte%20b%20y%20guanabano%20como%20ext.%20al%20ac.%20la%20cueva%20de%20cevico%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Presupuesto%20y%20medicion%20final2\Villa%20BPB%2024%20hab%20modiF.%20sistema%20fontaneria4%20separado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s-fs-05\docs_compartidos$\Users\luis.fiallo\Desktop\6.%20(CONTRATISTA)%20La%20Toma%20SC%20DISE&#209;O%20INAPA%20-%20BASE%20DE%20PR%20AC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Documentos%20Compartidos%20Evaluacion%20y%20Costo\MIGUEL\PRESUPUESTOS\2021\ZONA%20II\Azua\Planta%20Potabilizadora%20Villarpando%20Revisad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PS-FS-05\Docs_Compartidos$\HANGAR%20AILI\Hangares%20AILI%2002-09-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2F9FBE9B\analisis%20el%20pino%20junumuc&#25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lvita\c\backup%20costos%2003\RECLAMACIONES%202005\ZONA%20II\Documents%20and%20Settings\CLAUDIA\Mis%20documentos\TRABAJO%20CLAUDIA\Garibaldy%20Bautista%20(actualizaciones)\analisis%20el%20pino%20junumuc&#25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lvita\c\backup%20costos%2003\PRESUPUESTO%202006\ZONA%20VII\85-06%20Reh.%20y%20Ampl.%20Ac.%20Imbert%20(2da.%20alternativ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fic\DATOSCUB\Proyectos%20Especiales\Obras%20Sector%20Salud%20(H-S)%202000\NORTE\Santiago\Cub.%20Policlinica%20en%20el%20Sector%20La%20Joya,%20paloma%20(INCREMENTO).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ps-fs-05\docs_compartidos$\Users\Pedro%20Gil\Desktop\Archivos%20proyectos\Presa%20Sabaneta\Tabla%20Insumos%20-%20R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8214717\Copia%20de%20Analisis%20PARA%20PRESUPUESTO%20OBRAS%20PUBLICA%20df%20enero%20200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ps-fs-05\docs_compartidos$\192.168.10.3\Ctrol.%20Pto\Documents%20and%20Settings\Eva%20L.%20JImenez%20Pagan\My%20Documents\Banco%20Central\Martin%20Fernandez%20-%20Calles\Presup.%20dise&#241;o%20original%20(30-mar-0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ps-fs-05\docs_compartidos$\euroconsult\Documents%20and%20Settings\Eva%20L.%20JImenez%20Pagan\My%20Documents\Banco%20Central\Martin%20Fernandez%20-%20Calles\Presup.%20dise&#241;o%20original%20(30-mar-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G.A.1(07junio20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ps-fs-05\docs_compartidos$\arodriguez\Desktop\Documents%20and%20Settings\Eva%20L.%20JImenez%20Pagan\My%20Documents\Banco%20Central\Martin%20Fernandez%20-%20Calles\Presup.%20dise&#241;o%20original%20(30-mar-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jaderrruiz\Documents\Moll\HORMICONDO\JJTORRES\Mis%20documentos\Documents%20and%20Settings\LUZ%20MARY\Configuraci&#243;n%20local\Temp\hgg\0bra%20552\PPTO%20ADMINISTRATIVO%20137.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apa-fs02\costo%205ta\DOCUME~1\FARNAU~1.INA\CONFIG~1\Temp\DOCUMENTOS%20ALMONTE\Analisis%20de%20Precios,%207ma%20Edicion,%202010,%20enero\2010%2011%20Ene%20tx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LICITACION%20VILLAS%20TIPO%20PRESIDENCIAL%20BISONO\Villa%20%20Presidencial4,5,6%20BISONO-ultimo%20DEFINITIV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ps-fs-05\docs_compartidos$\Users\Pedro%20Gil\Desktop\NASKA%20Ingenieria%20y%20Construcciones\Proyecto%20San%20Cristobal\Control%20Diario%20de%20Actividades\Noviembre\REPORTE%20REGISTROS%20INAPA%20SAN%20CRISTOBAL%2018122020.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Presupuesto%20Colina%20ben\ACACIA%20ben.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172.20.1.44\servidor%20de%20red%20de%20costos%20(ervita)\MIS%20DOCUMENTOS\PROYECTO%20TERMINACION%20SOFTBALL%20COJPD\PRESUPUESTO%20MODIFICADO\PRESUPUESTO_FEDOSA_14NOV200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PS-FS-05\Docs_Compartidos$\Users\Maria%20Isabel%20Morales\Desktop\doc.%20memoria%20feb%2011\higuero%20nuevo\HANGAR%20AILI\pres.%20ampliacion%20y%20construc.%20plataforma%20tanqu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Cubicaciones\Cubicacion%20No.%203\Cubicacion%20Villa%20BPB%2024%20Hab2%20Villa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ps-fs-05\docs_compartidos$\Documents%20and%20Settings\Eva%20L.%20JImenez%20Pagan\My%20Documents\Banco%20Central\Martin%20Fernandez%20-%20Calles\Presup.%20dise&#241;o%20original%20(30-mar-0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My%20Documents\PRESUPUbahia%20principe%20modificado2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 val="Presup."/>
      <sheetName val="LISTADO INSUMOS DEL 2000"/>
      <sheetName val="Insumos"/>
      <sheetName val="Análisis de Precios"/>
      <sheetName val="Resumen Precio Equipos"/>
      <sheetName val="O.M. y Salarios"/>
      <sheetName val="Materiales"/>
      <sheetName val="PRESUP. HOSPIT. VERON"/>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ALISIS_STO_DGO3"/>
      <sheetName val="PRES__BOCA_NUEVA3"/>
      <sheetName val="CONTRARO_SEÑALIZACIONES3"/>
      <sheetName val="EDIFICIO_COUNTERS1"/>
      <sheetName val="LISTADO_INSUMOS_DEL_20001"/>
      <sheetName val="Presup_1"/>
      <sheetName val="Análisis_de_Precios"/>
      <sheetName val="Resumen_Precio_Equipos"/>
      <sheetName val="O_M__y_Salarios"/>
      <sheetName val="Analisis de precios SURFACE"/>
      <sheetName val="Sheet1"/>
      <sheetName val="Sheet2"/>
      <sheetName val="Sheet3"/>
      <sheetName val="Los Ángeles (Fase II)"/>
      <sheetName val="MANO DE OBRA"/>
      <sheetName val="ANALISIS_STO_DGO4"/>
      <sheetName val="PRES__BOCA_NUEVA4"/>
      <sheetName val="CONTRARO_SEÑALIZACIONES4"/>
      <sheetName val="EDIFICIO_COUNTERS2"/>
      <sheetName val="Presup_2"/>
      <sheetName val="LISTADO_INSUMOS_DEL_20002"/>
      <sheetName val="Análisis_de_Precios1"/>
      <sheetName val="Resumen_Precio_Equipos1"/>
      <sheetName val="O_M__y_Salarios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 val="Analisis_de_precios_SURFACE"/>
      <sheetName val="EyH"/>
      <sheetName val="MO"/>
      <sheetName val="Análisi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refreshError="1"/>
      <sheetData sheetId="1192" refreshError="1"/>
      <sheetData sheetId="119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 val="resum.ac "/>
      <sheetName val="Analisis Areas Ext."/>
      <sheetName val="edificio de 4 niveles"/>
      <sheetName val="m.tIERRA"/>
      <sheetName val="H.A Y MUROS"/>
      <sheetName val="TERMINACIONES"/>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ANALISIS_STO_DGO"/>
      <sheetName val="PRES__BOCA_NUEVA"/>
      <sheetName val="CONTRARO_SEÑALIZACIONES"/>
      <sheetName val="Senalizacion"/>
      <sheetName val="A"/>
      <sheetName val="ANALISIS_STO_DGO1"/>
      <sheetName val="PRES__BOCA_NUEVA1"/>
      <sheetName val="CONTRARO_SEÑALIZACIONES1"/>
      <sheetName val="Presup"/>
      <sheetName val="EDIFICIO COUNTERS"/>
      <sheetName val="Presup."/>
      <sheetName val="LISTADO INSUMOS DEL 2000"/>
      <sheetName val="Resumen Precio Equipos"/>
      <sheetName val="O.M. y Salarios"/>
      <sheetName val="Materiales"/>
      <sheetName val="PRESUP. HOSPIT. VERON"/>
      <sheetName val="Insumos"/>
      <sheetName val="Análisis de Precio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ANALISIS_STO_DGO"/>
      <sheetName val="PRES__BOCA_NUEVA"/>
      <sheetName val="CONTRARO SEÑALIZACIONES"/>
      <sheetName val="Senalizacion"/>
      <sheetName val="A"/>
      <sheetName val="CONTRARO_SEÑALIZACIONES"/>
      <sheetName val="ANALISIS_STO_DGO1"/>
      <sheetName val="PRES__BOCA_NUEVA1"/>
      <sheetName val="CONTRARO_SEÑALIZACIONES1"/>
      <sheetName val="Presup"/>
      <sheetName val="EDIFICIO COUNTERS"/>
      <sheetName val="Presup."/>
      <sheetName val="LISTADO INSUMOS DEL 2000"/>
    </sheetNames>
    <sheetDataSet>
      <sheetData sheetId="0"/>
      <sheetData sheetId="1"/>
      <sheetData sheetId="2"/>
      <sheetData sheetId="3"/>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 val="Sheet4"/>
      <sheetName val="Sheet5"/>
      <sheetName val="EQUIPOS"/>
      <sheetName val="Precio"/>
      <sheetName val="CUBICACION "/>
      <sheetName val="Insumos materiales"/>
      <sheetName val="Costos Mano de Obra"/>
    </sheetNames>
    <sheetDataSet>
      <sheetData sheetId="0">
        <row r="4">
          <cell r="F4">
            <v>35.75</v>
          </cell>
        </row>
      </sheetData>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REC. 2"/>
      <sheetName val="analisis rec.2"/>
      <sheetName val="MEMO (2)"/>
      <sheetName val="Módulo1"/>
    </sheetNames>
    <sheetDataSet>
      <sheetData sheetId="0"/>
      <sheetData sheetId="1">
        <row r="1710">
          <cell r="F1710">
            <v>41829857.560000002</v>
          </cell>
        </row>
      </sheetData>
      <sheetData sheetId="2"/>
      <sheetData sheetId="3"/>
      <sheetData sheetId="4">
        <row r="1757">
          <cell r="F1757">
            <v>44557056.409999996</v>
          </cell>
        </row>
      </sheetData>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 val="M.O y Rendimientos"/>
      <sheetName val="Col.Amarre"/>
      <sheetName val="Escalera"/>
      <sheetName val="Muros"/>
      <sheetName val="presup"/>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INSU"/>
      <sheetName val="analisis sto dgo"/>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2">
          <cell r="C2">
            <v>0</v>
          </cell>
        </row>
      </sheetData>
      <sheetData sheetId="6">
        <row r="8">
          <cell r="C8" t="str">
            <v>Cant.</v>
          </cell>
        </row>
      </sheetData>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sheetData sheetId="28" refreshError="1"/>
      <sheetData sheetId="29" refreshError="1"/>
      <sheetData sheetId="30">
        <row r="7">
          <cell r="C7" t="str">
            <v>Cant.</v>
          </cell>
        </row>
      </sheetData>
      <sheetData sheetId="31">
        <row r="7">
          <cell r="C7" t="str">
            <v>Cant.</v>
          </cell>
        </row>
      </sheetData>
      <sheetData sheetId="32">
        <row r="7">
          <cell r="C7" t="str">
            <v>Cant.</v>
          </cell>
        </row>
      </sheetData>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efreshError="1"/>
      <sheetData sheetId="45" refreshError="1"/>
      <sheetData sheetId="46" refreshError="1"/>
      <sheetData sheetId="47" refreshError="1"/>
      <sheetData sheetId="48" refreshError="1"/>
      <sheetData sheetId="49">
        <row r="4">
          <cell r="C4">
            <v>0</v>
          </cell>
        </row>
      </sheetData>
      <sheetData sheetId="50">
        <row r="6">
          <cell r="C6" t="str">
            <v>CANT.</v>
          </cell>
        </row>
      </sheetData>
      <sheetData sheetId="51">
        <row r="4">
          <cell r="C4">
            <v>0</v>
          </cell>
        </row>
      </sheetData>
      <sheetData sheetId="52">
        <row r="4">
          <cell r="C4">
            <v>0</v>
          </cell>
        </row>
      </sheetData>
      <sheetData sheetId="53">
        <row r="6">
          <cell r="C6" t="str">
            <v>CANT.</v>
          </cell>
        </row>
      </sheetData>
      <sheetData sheetId="54">
        <row r="4">
          <cell r="C4">
            <v>0</v>
          </cell>
        </row>
      </sheetData>
      <sheetData sheetId="55">
        <row r="7">
          <cell r="C7" t="str">
            <v>Cant.</v>
          </cell>
        </row>
      </sheetData>
      <sheetData sheetId="56">
        <row r="7">
          <cell r="C7" t="str">
            <v>Cant.</v>
          </cell>
        </row>
      </sheetData>
      <sheetData sheetId="57">
        <row r="6">
          <cell r="C6" t="str">
            <v>CANT.</v>
          </cell>
        </row>
      </sheetData>
      <sheetData sheetId="58">
        <row r="6">
          <cell r="C6" t="str">
            <v>CANT.</v>
          </cell>
        </row>
      </sheetData>
      <sheetData sheetId="59">
        <row r="4">
          <cell r="C4">
            <v>0</v>
          </cell>
        </row>
      </sheetData>
      <sheetData sheetId="60">
        <row r="6">
          <cell r="C6" t="str">
            <v>CANT.</v>
          </cell>
        </row>
      </sheetData>
      <sheetData sheetId="61">
        <row r="7">
          <cell r="C7" t="str">
            <v>Cant.</v>
          </cell>
        </row>
      </sheetData>
      <sheetData sheetId="62">
        <row r="7">
          <cell r="C7" t="str">
            <v>Cant.</v>
          </cell>
        </row>
      </sheetData>
      <sheetData sheetId="63">
        <row r="7">
          <cell r="C7" t="str">
            <v>Cant.</v>
          </cell>
        </row>
      </sheetData>
      <sheetData sheetId="64">
        <row r="7">
          <cell r="C7" t="str">
            <v>Cant.</v>
          </cell>
        </row>
      </sheetData>
      <sheetData sheetId="65">
        <row r="4">
          <cell r="C4">
            <v>0</v>
          </cell>
        </row>
      </sheetData>
      <sheetData sheetId="66">
        <row r="6">
          <cell r="C6" t="str">
            <v>CANT.</v>
          </cell>
        </row>
      </sheetData>
      <sheetData sheetId="67">
        <row r="7">
          <cell r="C7" t="str">
            <v>Cant.</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6">
          <cell r="C6" t="str">
            <v>CANT.</v>
          </cell>
        </row>
      </sheetData>
      <sheetData sheetId="81">
        <row r="4">
          <cell r="C4">
            <v>0</v>
          </cell>
        </row>
      </sheetData>
      <sheetData sheetId="82">
        <row r="6">
          <cell r="E6" t="str">
            <v>P.U. RD$</v>
          </cell>
        </row>
      </sheetData>
      <sheetData sheetId="83"/>
      <sheetData sheetId="84"/>
      <sheetData sheetId="85" refreshError="1"/>
      <sheetData sheetId="86" refreshError="1"/>
      <sheetData sheetId="87" refreshError="1"/>
      <sheetData sheetId="8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 val="EQUIPOS"/>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 val="Mano Obra"/>
      <sheetName val="R07"/>
      <sheetName val="R08"/>
      <sheetName val="R09"/>
      <sheetName val="Copia_de_Analisis"/>
      <sheetName val="gonzalo"/>
      <sheetName val="PRE Desvio Alcant.  Potable"/>
      <sheetName val="presupuesto"/>
      <sheetName val="listado equipos a utilizar"/>
      <sheetName val="Insumos materiales"/>
      <sheetName val="Costos Mano de Obra"/>
      <sheetName val="Mano de Obra"/>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C"/>
      <sheetName val="POLIETILENO"/>
      <sheetName val="Analisis formato"/>
      <sheetName val="REGISTROS DE LADRILLOS Y H.A. "/>
      <sheetName val="ANCLAJES DE H.A."/>
      <sheetName val=" MOVIMIENTO DE TIERRA EQUIP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 val="M_O_"/>
      <sheetName val="Analisis_(2)"/>
    </sheetNames>
    <sheetDataSet>
      <sheetData sheetId="0" refreshError="1"/>
      <sheetData sheetId="1"/>
      <sheetData sheetId="2"/>
      <sheetData sheetId="3"/>
      <sheetData sheetId="4" refreshError="1"/>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montas"/>
      <sheetName val="Redcolinahsa"/>
      <sheetName val="redcoquera"/>
      <sheetName val="CUANTIA ELEM. EST."/>
      <sheetName val="LA TOMA- DISEÑO INAPA14-7-21"/>
      <sheetName val="Análisis grales"/>
      <sheetName val="Insumos"/>
      <sheetName val="PRESUP REGISTROS"/>
      <sheetName val="ACOMETIDAS  GENERAL"/>
      <sheetName val="LA TOMA"/>
      <sheetName val="BOMBAS HIDROSISTEMAS"/>
      <sheetName val="ZUMBON"/>
      <sheetName val="LI CAMPO POZOS ITABO Acero"/>
      <sheetName val="Lista cantidad OBRA TOMA VILLA"/>
      <sheetName val="LI CAMPO POZOS ITABO HD"/>
      <sheetName val="Ampl Acued VA Nueva LI Acero"/>
      <sheetName val="Ampl Acued VA Nueva LI HD"/>
      <sheetName val="Colocacion D=16&quot; "/>
      <sheetName val="Colocacion D=20 24&quot;"/>
      <sheetName val="REGISTROS HA Caudalimetros"/>
      <sheetName val="caudalimetro ---------"/>
      <sheetName val="Presupuesto OBRA TOMA VILLA"/>
      <sheetName val="Rvalv Villeg 170x231 inter"/>
      <sheetName val="Camara purga 60x190"/>
      <sheetName val="REGISTROS HA VS RValv y Cpurga"/>
      <sheetName val="platea 20 LECHO"/>
      <sheetName val="platea 90 Bifurcacion"/>
      <sheetName val="MEMORIA Est Entrega"/>
      <sheetName val="CANTIDADES LA TOMA"/>
      <sheetName val="losa"/>
      <sheetName val="platea 40"/>
      <sheetName val="platea 20"/>
      <sheetName val="muros ha 20"/>
      <sheetName val="muros ha 30"/>
      <sheetName val="muros ha 25"/>
      <sheetName val="Columnas 50X50"/>
      <sheetName val="Vigas np"/>
      <sheetName val="Vigas1Y    4Y TECHO"/>
      <sheetName val="Vigas2Y TECHO"/>
      <sheetName val="Vigas3Y  TECHO"/>
      <sheetName val="VigasX  TECHO"/>
      <sheetName val="REGISTROS HORM VAC INSITU EB"/>
      <sheetName val="caudalimetro EB 230X250"/>
      <sheetName val="Camara Derivacion 390X295"/>
      <sheetName val="Columnas 70x70"/>
      <sheetName val="platea 45"/>
      <sheetName val="zC1"/>
      <sheetName val="Proteccion de Tuberias"/>
      <sheetName val="L.I. EL POMIER"/>
      <sheetName val="L.I. HATO DAMAS"/>
      <sheetName val="L.I. A VILLEGAS"/>
      <sheetName val="acero, vol, horm toma"/>
      <sheetName val="MEMO MURO DE CONTENCION ZUMBON"/>
      <sheetName val="RESUMEN CANTIDADES ZUMBON"/>
      <sheetName val="analisis MVSUR"/>
      <sheetName val="REGISTROS HORM VAC INSITU ZUMBO"/>
      <sheetName val="caudalimetro 1.5x1.55 h2.35"/>
      <sheetName val="caja valvula aire 1.7X2.5 h2.31"/>
      <sheetName val="Registro 2.90x2.90 h2.10"/>
      <sheetName val="MEMO BLOQUE DE ANCLAJE"/>
      <sheetName val="ZAPATA M"/>
      <sheetName val="MURO HA"/>
      <sheetName val="MEMO POZO"/>
      <sheetName val="MEMO CAMARA CAUDALIMETRO "/>
      <sheetName val="MEMO CÁMARA DE VÁLVULA"/>
      <sheetName val="Caudalimetros"/>
      <sheetName val="Tapas registros"/>
      <sheetName val="Muro MANCLAJE"/>
      <sheetName val="zM6"/>
      <sheetName val="zC2"/>
      <sheetName val="zC3"/>
      <sheetName val="zM ANCLAJE"/>
      <sheetName val="Factor Salarial"/>
      <sheetName val="precio tubos sainagua"/>
      <sheetName val="Listado de Materiales"/>
      <sheetName val="Mano de Obra"/>
      <sheetName val="Analisis Tuberias"/>
      <sheetName val="Alcantarillas"/>
      <sheetName val="Red carril"/>
      <sheetName val="Presupuesto Acceso Norte"/>
      <sheetName val="REGISTROS PREFABRICADOS"/>
      <sheetName val="REGISTROS HORM VAC INSITU"/>
      <sheetName val="Param.eq pesado"/>
      <sheetName val="Molde Recto Madera"/>
      <sheetName val="Param.acarreo piedras"/>
      <sheetName val="analisis Andamios"/>
      <sheetName val="Sacarreo 100m"/>
      <sheetName val="caudalim Vill 125x135x195"/>
      <sheetName val="RENDIMIENTOS DE MO Y EQU PROM"/>
      <sheetName val="RetroExc H=185"/>
      <sheetName val="RetroExc H=150"/>
    </sheetNames>
    <sheetDataSet>
      <sheetData sheetId="0" refreshError="1"/>
      <sheetData sheetId="1" refreshError="1"/>
      <sheetData sheetId="2" refreshError="1"/>
      <sheetData sheetId="3">
        <row r="9">
          <cell r="J9">
            <v>7.021396037829768</v>
          </cell>
        </row>
        <row r="20">
          <cell r="J20">
            <v>2.576992407407408</v>
          </cell>
        </row>
        <row r="32">
          <cell r="J32">
            <v>3.3155340952380965</v>
          </cell>
        </row>
        <row r="43">
          <cell r="J43">
            <v>2.3162492753623192</v>
          </cell>
        </row>
        <row r="55">
          <cell r="J55">
            <v>3.8433730612244905</v>
          </cell>
        </row>
        <row r="67">
          <cell r="J67">
            <v>2.192397304353106</v>
          </cell>
        </row>
        <row r="86">
          <cell r="J86">
            <v>1.8398305860000004</v>
          </cell>
        </row>
        <row r="99">
          <cell r="J99">
            <v>2.354948906386702</v>
          </cell>
        </row>
      </sheetData>
      <sheetData sheetId="4" refreshError="1"/>
      <sheetData sheetId="5">
        <row r="13">
          <cell r="F13">
            <v>1867.205761316872</v>
          </cell>
        </row>
        <row r="20">
          <cell r="F20">
            <v>5.61</v>
          </cell>
        </row>
        <row r="21">
          <cell r="G21">
            <v>168</v>
          </cell>
        </row>
        <row r="32">
          <cell r="F32">
            <v>1083.98</v>
          </cell>
        </row>
        <row r="38">
          <cell r="F38">
            <v>1552.53</v>
          </cell>
        </row>
        <row r="48">
          <cell r="F48">
            <v>2095.46</v>
          </cell>
        </row>
        <row r="58">
          <cell r="F58">
            <v>12.11</v>
          </cell>
        </row>
        <row r="68">
          <cell r="F68">
            <v>419.6</v>
          </cell>
        </row>
        <row r="84">
          <cell r="F84">
            <v>124.93</v>
          </cell>
        </row>
        <row r="93">
          <cell r="F93">
            <v>77.930000000000007</v>
          </cell>
        </row>
        <row r="98">
          <cell r="F98">
            <v>35.92</v>
          </cell>
        </row>
        <row r="105">
          <cell r="F105">
            <v>379.39150000000001</v>
          </cell>
        </row>
        <row r="112">
          <cell r="F112">
            <v>476.37169999999998</v>
          </cell>
        </row>
        <row r="119">
          <cell r="F119">
            <v>54.8018</v>
          </cell>
        </row>
        <row r="126">
          <cell r="F126">
            <v>316.15949999999998</v>
          </cell>
        </row>
        <row r="133">
          <cell r="F133">
            <v>109.6678</v>
          </cell>
        </row>
        <row r="140">
          <cell r="F140">
            <v>1372.83</v>
          </cell>
        </row>
        <row r="146">
          <cell r="F146">
            <v>261.40570000000002</v>
          </cell>
        </row>
        <row r="160">
          <cell r="F160">
            <v>63.2333</v>
          </cell>
        </row>
        <row r="185">
          <cell r="F185">
            <v>1392.45</v>
          </cell>
        </row>
        <row r="194">
          <cell r="F194">
            <v>1149.31</v>
          </cell>
        </row>
        <row r="209">
          <cell r="F209">
            <v>12.59</v>
          </cell>
        </row>
        <row r="223">
          <cell r="F223">
            <v>16.45</v>
          </cell>
        </row>
        <row r="253">
          <cell r="F253">
            <v>1526.58</v>
          </cell>
        </row>
        <row r="258">
          <cell r="F258">
            <v>802.67</v>
          </cell>
        </row>
        <row r="270">
          <cell r="F270">
            <v>36.92</v>
          </cell>
        </row>
        <row r="277">
          <cell r="F277">
            <v>33.229999999999997</v>
          </cell>
        </row>
        <row r="284">
          <cell r="F284">
            <v>39.869999999999997</v>
          </cell>
        </row>
        <row r="291">
          <cell r="F291">
            <v>118.67</v>
          </cell>
        </row>
        <row r="299">
          <cell r="F299">
            <v>261.56</v>
          </cell>
        </row>
        <row r="307">
          <cell r="F307">
            <v>488.24</v>
          </cell>
        </row>
        <row r="315">
          <cell r="F315">
            <v>286.02</v>
          </cell>
        </row>
        <row r="323">
          <cell r="F323">
            <v>115.2501</v>
          </cell>
        </row>
        <row r="329">
          <cell r="F329">
            <v>265.95999999999998</v>
          </cell>
        </row>
        <row r="336">
          <cell r="F336">
            <v>80.849999999999994</v>
          </cell>
        </row>
        <row r="342">
          <cell r="F342">
            <v>121.27</v>
          </cell>
        </row>
        <row r="348">
          <cell r="F348">
            <v>227.39</v>
          </cell>
        </row>
        <row r="355">
          <cell r="F355">
            <v>283.69</v>
          </cell>
        </row>
        <row r="363">
          <cell r="F363">
            <v>346.7278</v>
          </cell>
        </row>
        <row r="373">
          <cell r="F373">
            <v>256.11</v>
          </cell>
        </row>
        <row r="380">
          <cell r="F380">
            <v>432.19</v>
          </cell>
        </row>
        <row r="387">
          <cell r="F387">
            <v>1015</v>
          </cell>
        </row>
        <row r="393">
          <cell r="F393">
            <v>962.46</v>
          </cell>
        </row>
        <row r="400">
          <cell r="F400">
            <v>339.66</v>
          </cell>
        </row>
        <row r="409">
          <cell r="F409">
            <v>2676.53</v>
          </cell>
        </row>
        <row r="418">
          <cell r="F418">
            <v>4182.08</v>
          </cell>
        </row>
        <row r="427">
          <cell r="F427">
            <v>1366.33</v>
          </cell>
        </row>
        <row r="435">
          <cell r="F435">
            <v>1706.88</v>
          </cell>
        </row>
        <row r="442">
          <cell r="F442">
            <v>1706.88</v>
          </cell>
        </row>
        <row r="449">
          <cell r="F449">
            <v>2135.94</v>
          </cell>
        </row>
        <row r="455">
          <cell r="F455">
            <v>86.55</v>
          </cell>
        </row>
        <row r="467">
          <cell r="F467">
            <v>2561.83</v>
          </cell>
        </row>
        <row r="472">
          <cell r="F472">
            <v>1526.58</v>
          </cell>
        </row>
        <row r="477">
          <cell r="F477">
            <v>628.13</v>
          </cell>
        </row>
        <row r="484">
          <cell r="F484">
            <v>983.67</v>
          </cell>
        </row>
        <row r="492">
          <cell r="F492">
            <v>314.25</v>
          </cell>
        </row>
        <row r="499">
          <cell r="F499">
            <v>59.68</v>
          </cell>
        </row>
        <row r="529">
          <cell r="F529">
            <v>1345.91</v>
          </cell>
        </row>
        <row r="536">
          <cell r="F536">
            <v>2111.59</v>
          </cell>
        </row>
        <row r="549">
          <cell r="F549">
            <v>218.18</v>
          </cell>
        </row>
        <row r="558">
          <cell r="F558">
            <v>38.9</v>
          </cell>
        </row>
        <row r="566">
          <cell r="F566">
            <v>2207.29</v>
          </cell>
        </row>
        <row r="571">
          <cell r="F571">
            <v>2044.21</v>
          </cell>
        </row>
        <row r="577">
          <cell r="F577">
            <v>1250.05</v>
          </cell>
        </row>
        <row r="594">
          <cell r="F594">
            <v>2.21</v>
          </cell>
        </row>
        <row r="600">
          <cell r="F600">
            <v>2.94</v>
          </cell>
        </row>
        <row r="606">
          <cell r="F606">
            <v>2.94</v>
          </cell>
        </row>
        <row r="620">
          <cell r="F620">
            <v>6.29</v>
          </cell>
        </row>
        <row r="627">
          <cell r="F627">
            <v>10.98</v>
          </cell>
        </row>
        <row r="633">
          <cell r="F633">
            <v>55.39</v>
          </cell>
        </row>
        <row r="639">
          <cell r="F639">
            <v>51.93</v>
          </cell>
        </row>
        <row r="646">
          <cell r="F646">
            <v>1118.81</v>
          </cell>
        </row>
        <row r="657">
          <cell r="F657">
            <v>1799.1</v>
          </cell>
        </row>
        <row r="670">
          <cell r="F670">
            <v>1526.58</v>
          </cell>
        </row>
        <row r="675">
          <cell r="F675">
            <v>1889.35</v>
          </cell>
        </row>
        <row r="680">
          <cell r="F680">
            <v>16.309999999999999</v>
          </cell>
        </row>
        <row r="687">
          <cell r="F687">
            <v>85.7</v>
          </cell>
        </row>
        <row r="694">
          <cell r="F694">
            <v>63.98</v>
          </cell>
        </row>
        <row r="701">
          <cell r="F701">
            <v>150.77969999999999</v>
          </cell>
        </row>
        <row r="708">
          <cell r="F708">
            <v>26.03</v>
          </cell>
        </row>
        <row r="716">
          <cell r="F716">
            <v>1717.9639999999999</v>
          </cell>
        </row>
        <row r="728">
          <cell r="F728">
            <v>4533.49</v>
          </cell>
        </row>
        <row r="738">
          <cell r="F738">
            <v>1.47</v>
          </cell>
        </row>
        <row r="745">
          <cell r="F745">
            <v>118.7076</v>
          </cell>
        </row>
        <row r="750">
          <cell r="F750">
            <v>982.34</v>
          </cell>
        </row>
        <row r="758">
          <cell r="F758">
            <v>1493.11</v>
          </cell>
        </row>
        <row r="766">
          <cell r="F766">
            <v>232.57</v>
          </cell>
        </row>
        <row r="775">
          <cell r="F775">
            <v>2028.63</v>
          </cell>
        </row>
        <row r="791">
          <cell r="F791">
            <v>2799.5</v>
          </cell>
        </row>
        <row r="796">
          <cell r="F796">
            <v>3769.3</v>
          </cell>
        </row>
        <row r="803">
          <cell r="F803">
            <v>3420.09</v>
          </cell>
        </row>
        <row r="810">
          <cell r="F810">
            <v>2964.46</v>
          </cell>
        </row>
        <row r="817">
          <cell r="F817">
            <v>3727.21</v>
          </cell>
        </row>
        <row r="824">
          <cell r="F824">
            <v>3268.06</v>
          </cell>
        </row>
        <row r="831">
          <cell r="F831">
            <v>105.56</v>
          </cell>
        </row>
        <row r="836">
          <cell r="F836">
            <v>6026.41</v>
          </cell>
        </row>
        <row r="843">
          <cell r="F843">
            <v>2342.33</v>
          </cell>
        </row>
        <row r="850">
          <cell r="F850">
            <v>1005.07</v>
          </cell>
        </row>
        <row r="860">
          <cell r="F860">
            <v>102.45</v>
          </cell>
        </row>
        <row r="866">
          <cell r="F866">
            <v>125.24</v>
          </cell>
        </row>
        <row r="874">
          <cell r="F874">
            <v>269.84399999999999</v>
          </cell>
        </row>
        <row r="880">
          <cell r="F880">
            <v>67.540000000000006</v>
          </cell>
        </row>
        <row r="887">
          <cell r="F887">
            <v>59.718699999999998</v>
          </cell>
        </row>
        <row r="894">
          <cell r="F894">
            <v>56.165799999999997</v>
          </cell>
        </row>
        <row r="900">
          <cell r="F900">
            <v>40.933599999999998</v>
          </cell>
        </row>
        <row r="907">
          <cell r="F907">
            <v>24.081800000000001</v>
          </cell>
        </row>
        <row r="914">
          <cell r="F914">
            <v>77.635800000000003</v>
          </cell>
        </row>
        <row r="923">
          <cell r="F923">
            <v>11.132099999999999</v>
          </cell>
        </row>
        <row r="930">
          <cell r="F930">
            <v>74.544200000000004</v>
          </cell>
        </row>
        <row r="936">
          <cell r="F936">
            <v>109.75</v>
          </cell>
        </row>
        <row r="951">
          <cell r="F951">
            <v>19.523599999999998</v>
          </cell>
        </row>
        <row r="957">
          <cell r="F957">
            <v>16.463699999999999</v>
          </cell>
        </row>
        <row r="964">
          <cell r="F964">
            <v>183.15129999999999</v>
          </cell>
        </row>
        <row r="985">
          <cell r="F985">
            <v>123.01</v>
          </cell>
        </row>
        <row r="992">
          <cell r="F992">
            <v>1889.35</v>
          </cell>
        </row>
        <row r="1002">
          <cell r="F1002">
            <v>28119.85</v>
          </cell>
        </row>
        <row r="1011">
          <cell r="F1011">
            <v>18.716699999999999</v>
          </cell>
        </row>
        <row r="1016">
          <cell r="F1016">
            <v>22.35</v>
          </cell>
        </row>
        <row r="1025">
          <cell r="F1025">
            <v>10041.76</v>
          </cell>
        </row>
        <row r="1034">
          <cell r="F1034">
            <v>464.59</v>
          </cell>
        </row>
        <row r="1042">
          <cell r="F1042">
            <v>1531.05</v>
          </cell>
        </row>
        <row r="1051">
          <cell r="F1051">
            <v>6242.6</v>
          </cell>
        </row>
        <row r="1060">
          <cell r="F1060">
            <v>2273.5100000000002</v>
          </cell>
        </row>
        <row r="1066">
          <cell r="F1066">
            <v>569.65</v>
          </cell>
        </row>
        <row r="1074">
          <cell r="F1074">
            <v>6530.15</v>
          </cell>
        </row>
        <row r="1084">
          <cell r="F1084">
            <v>5993.25</v>
          </cell>
        </row>
        <row r="1101">
          <cell r="F1101">
            <v>7607.03</v>
          </cell>
        </row>
        <row r="1108">
          <cell r="F1108">
            <v>4622.49</v>
          </cell>
        </row>
        <row r="1116">
          <cell r="F1116">
            <v>4965.3</v>
          </cell>
        </row>
        <row r="1124">
          <cell r="F1124">
            <v>5872.54</v>
          </cell>
        </row>
        <row r="1134">
          <cell r="F1134">
            <v>5363.07</v>
          </cell>
        </row>
        <row r="1142">
          <cell r="F1142">
            <v>11383.33</v>
          </cell>
        </row>
        <row r="1151">
          <cell r="F1151">
            <v>21669.85</v>
          </cell>
        </row>
        <row r="1161">
          <cell r="F1161">
            <v>1677.72</v>
          </cell>
        </row>
        <row r="1196">
          <cell r="F1196">
            <v>2474.2600000000002</v>
          </cell>
        </row>
        <row r="1210">
          <cell r="F1210">
            <v>2008.77</v>
          </cell>
        </row>
        <row r="1233">
          <cell r="F1233">
            <v>582.53</v>
          </cell>
        </row>
        <row r="1246">
          <cell r="F1246">
            <v>508.58</v>
          </cell>
        </row>
        <row r="1255">
          <cell r="F1255">
            <v>326</v>
          </cell>
        </row>
        <row r="1263">
          <cell r="F1263">
            <v>355.94</v>
          </cell>
        </row>
        <row r="1280">
          <cell r="F1280">
            <v>133.59</v>
          </cell>
        </row>
        <row r="1328">
          <cell r="F1328">
            <v>836.43</v>
          </cell>
        </row>
        <row r="1358">
          <cell r="F1358">
            <v>14273.27</v>
          </cell>
        </row>
        <row r="1428">
          <cell r="F1428">
            <v>183802.79</v>
          </cell>
        </row>
        <row r="1481">
          <cell r="F1481">
            <v>1486.2141999999999</v>
          </cell>
        </row>
        <row r="1508">
          <cell r="F1508">
            <v>1799.3</v>
          </cell>
        </row>
        <row r="1549">
          <cell r="F1549">
            <v>2192.84</v>
          </cell>
        </row>
        <row r="1575">
          <cell r="F1575">
            <v>2009.3</v>
          </cell>
        </row>
        <row r="1582">
          <cell r="F1582">
            <v>10734.88</v>
          </cell>
        </row>
        <row r="1592">
          <cell r="F1592">
            <v>20444.45</v>
          </cell>
        </row>
        <row r="1612">
          <cell r="F1612">
            <v>605.32000000000005</v>
          </cell>
        </row>
        <row r="1621">
          <cell r="F1621">
            <v>890.2</v>
          </cell>
        </row>
        <row r="1644">
          <cell r="F1644">
            <v>1600.84</v>
          </cell>
        </row>
        <row r="1665">
          <cell r="F1665">
            <v>2304.42</v>
          </cell>
        </row>
        <row r="1674">
          <cell r="F1674">
            <v>50486.98</v>
          </cell>
        </row>
        <row r="1695">
          <cell r="F1695">
            <v>13738.2</v>
          </cell>
        </row>
        <row r="1754">
          <cell r="F1754">
            <v>1580.7283498333336</v>
          </cell>
        </row>
        <row r="1788">
          <cell r="F1788">
            <v>1013.52</v>
          </cell>
        </row>
        <row r="1800">
          <cell r="F1800">
            <v>5116.7</v>
          </cell>
        </row>
        <row r="1807">
          <cell r="F1807">
            <v>5942.6975999999995</v>
          </cell>
        </row>
        <row r="1815">
          <cell r="F1815">
            <v>594.26975999999991</v>
          </cell>
        </row>
        <row r="1821">
          <cell r="F1821">
            <v>124.79756097560976</v>
          </cell>
        </row>
        <row r="1828">
          <cell r="F1828">
            <v>150.49117647058824</v>
          </cell>
        </row>
        <row r="1834">
          <cell r="F1834">
            <v>594.26975999999991</v>
          </cell>
        </row>
        <row r="1868">
          <cell r="F1868">
            <v>514.29211367999994</v>
          </cell>
        </row>
        <row r="1908">
          <cell r="F1908">
            <v>86.97</v>
          </cell>
        </row>
        <row r="1949">
          <cell r="F1949">
            <v>56.81</v>
          </cell>
        </row>
        <row r="1954">
          <cell r="F1954">
            <v>77.635837261965577</v>
          </cell>
        </row>
        <row r="1959">
          <cell r="F1959">
            <v>98.25</v>
          </cell>
        </row>
        <row r="1964">
          <cell r="F1964">
            <v>117.65470000000001</v>
          </cell>
        </row>
        <row r="1978">
          <cell r="F1978">
            <v>2103.4899999999998</v>
          </cell>
        </row>
        <row r="1990">
          <cell r="F1990">
            <v>7383.07</v>
          </cell>
        </row>
        <row r="2049">
          <cell r="F2049">
            <v>1848.14</v>
          </cell>
        </row>
        <row r="2079">
          <cell r="F2079">
            <v>59.24</v>
          </cell>
        </row>
        <row r="2085">
          <cell r="F2085">
            <v>177.25</v>
          </cell>
        </row>
        <row r="2138">
          <cell r="F2138">
            <v>43.870899999999999</v>
          </cell>
        </row>
        <row r="2145">
          <cell r="F2145">
            <v>6870.43</v>
          </cell>
        </row>
        <row r="2152">
          <cell r="F2152">
            <v>674.59</v>
          </cell>
        </row>
        <row r="2160">
          <cell r="F2160">
            <v>79755.360000000001</v>
          </cell>
        </row>
        <row r="2169">
          <cell r="F2169">
            <v>59.772799999999997</v>
          </cell>
        </row>
        <row r="2175">
          <cell r="F2175">
            <v>306.71289999999999</v>
          </cell>
        </row>
        <row r="2184">
          <cell r="F2184">
            <v>2.1295999999999999</v>
          </cell>
        </row>
        <row r="2190">
          <cell r="F2190">
            <v>328.35</v>
          </cell>
        </row>
        <row r="2211">
          <cell r="F2211">
            <v>802.24</v>
          </cell>
        </row>
        <row r="2221">
          <cell r="F2221">
            <v>25.35</v>
          </cell>
        </row>
        <row r="2227">
          <cell r="F2227">
            <v>16692.63</v>
          </cell>
        </row>
        <row r="2232">
          <cell r="F2232">
            <v>2549.42</v>
          </cell>
        </row>
        <row r="2261">
          <cell r="F2261">
            <v>41431.94</v>
          </cell>
        </row>
        <row r="2306">
          <cell r="F2306">
            <v>760.81000000000006</v>
          </cell>
        </row>
        <row r="2323">
          <cell r="F2323">
            <v>7093.27</v>
          </cell>
        </row>
        <row r="2330">
          <cell r="F2330">
            <v>2509.0666666666671</v>
          </cell>
        </row>
        <row r="2336">
          <cell r="F2336">
            <v>1.8120000000000001</v>
          </cell>
        </row>
        <row r="2341">
          <cell r="F2341">
            <v>39645.990000000005</v>
          </cell>
        </row>
        <row r="2352">
          <cell r="F2352">
            <v>42888.259999999995</v>
          </cell>
        </row>
        <row r="2401">
          <cell r="F2401">
            <v>18656.027699999999</v>
          </cell>
        </row>
        <row r="2410">
          <cell r="F2410">
            <v>1113.0774999999999</v>
          </cell>
        </row>
        <row r="2421">
          <cell r="F2421">
            <v>1109.0812000000001</v>
          </cell>
        </row>
        <row r="2430">
          <cell r="F2430">
            <v>1055.3113000000001</v>
          </cell>
        </row>
        <row r="2457">
          <cell r="F2457">
            <v>201.38</v>
          </cell>
        </row>
        <row r="2466">
          <cell r="F2466">
            <v>2926.82</v>
          </cell>
        </row>
        <row r="2497">
          <cell r="F2497">
            <v>78.144451332920028</v>
          </cell>
        </row>
        <row r="2505">
          <cell r="F2505">
            <v>920.21</v>
          </cell>
        </row>
        <row r="2527">
          <cell r="G2527">
            <v>911.52</v>
          </cell>
        </row>
        <row r="2554">
          <cell r="F2554">
            <v>1876.27</v>
          </cell>
        </row>
        <row r="2573">
          <cell r="F2573">
            <v>71.089357142857139</v>
          </cell>
        </row>
        <row r="2587">
          <cell r="F2587">
            <v>1966.77</v>
          </cell>
        </row>
        <row r="2594">
          <cell r="F2594">
            <v>85.511739130434776</v>
          </cell>
        </row>
        <row r="2600">
          <cell r="F2600">
            <v>172.41000000000003</v>
          </cell>
        </row>
        <row r="2609">
          <cell r="F2609">
            <v>18.185700000000001</v>
          </cell>
        </row>
        <row r="2614">
          <cell r="F2614">
            <v>159.89687499999999</v>
          </cell>
        </row>
        <row r="2643">
          <cell r="F2643">
            <v>23.04</v>
          </cell>
        </row>
        <row r="2648">
          <cell r="F2648">
            <v>18.489999999999998</v>
          </cell>
        </row>
        <row r="2655">
          <cell r="F2655">
            <v>4.4000000000000004</v>
          </cell>
        </row>
        <row r="2661">
          <cell r="F2661">
            <v>100.4</v>
          </cell>
        </row>
        <row r="2669">
          <cell r="F2669">
            <v>77.930000000000007</v>
          </cell>
        </row>
        <row r="2677">
          <cell r="F2677">
            <v>25.74</v>
          </cell>
        </row>
        <row r="2684">
          <cell r="F2684">
            <v>15.04</v>
          </cell>
        </row>
        <row r="2693">
          <cell r="F2693">
            <v>14.11</v>
          </cell>
        </row>
        <row r="2702">
          <cell r="F2702">
            <v>9.89</v>
          </cell>
        </row>
        <row r="2711">
          <cell r="F2711">
            <v>1311.8</v>
          </cell>
        </row>
        <row r="2748">
          <cell r="F2748">
            <v>5424.2700000000013</v>
          </cell>
        </row>
        <row r="2758">
          <cell r="F2758">
            <v>5228.920000000001</v>
          </cell>
        </row>
        <row r="2769">
          <cell r="F2769">
            <v>103.15</v>
          </cell>
        </row>
        <row r="2794">
          <cell r="F2794">
            <v>43.009681540541791</v>
          </cell>
        </row>
        <row r="2811">
          <cell r="F2811">
            <v>1189.9000000000001</v>
          </cell>
        </row>
        <row r="2859">
          <cell r="F2859">
            <v>168.00835396558961</v>
          </cell>
        </row>
        <row r="2861">
          <cell r="F2861">
            <v>135</v>
          </cell>
        </row>
        <row r="2868">
          <cell r="F2868">
            <v>6539.14</v>
          </cell>
        </row>
        <row r="2882">
          <cell r="F2882">
            <v>202.86</v>
          </cell>
        </row>
        <row r="2904">
          <cell r="F2904">
            <v>2810.4569019607843</v>
          </cell>
        </row>
        <row r="2951">
          <cell r="F2951">
            <v>2901.22</v>
          </cell>
        </row>
        <row r="2959">
          <cell r="F2959">
            <v>360.57</v>
          </cell>
        </row>
        <row r="2968">
          <cell r="F2968">
            <v>218.69</v>
          </cell>
        </row>
        <row r="2993">
          <cell r="F2993">
            <v>2027.65</v>
          </cell>
        </row>
        <row r="3010">
          <cell r="F3010">
            <v>13799.810000000001</v>
          </cell>
        </row>
        <row r="3019">
          <cell r="F3019">
            <v>56.6297</v>
          </cell>
        </row>
        <row r="3040">
          <cell r="F3040">
            <v>1706.31</v>
          </cell>
        </row>
        <row r="3054">
          <cell r="F3054">
            <v>7671.4899999999989</v>
          </cell>
        </row>
        <row r="3068">
          <cell r="F3068">
            <v>7243.3</v>
          </cell>
        </row>
        <row r="3076">
          <cell r="F3076">
            <v>79979.179999999993</v>
          </cell>
        </row>
        <row r="3092">
          <cell r="F3092">
            <v>4655.41</v>
          </cell>
        </row>
        <row r="3210">
          <cell r="F3210">
            <v>8152.32</v>
          </cell>
        </row>
        <row r="3217">
          <cell r="F3217">
            <v>8918.0400000000009</v>
          </cell>
        </row>
        <row r="3225">
          <cell r="F3225">
            <v>14854.81</v>
          </cell>
        </row>
        <row r="3276">
          <cell r="F3276">
            <v>12985.97</v>
          </cell>
        </row>
        <row r="3303">
          <cell r="F3303">
            <v>322.12970000000001</v>
          </cell>
        </row>
        <row r="3336">
          <cell r="F3336">
            <v>3665.67</v>
          </cell>
        </row>
        <row r="3391">
          <cell r="F3391">
            <v>246.41</v>
          </cell>
        </row>
        <row r="3406">
          <cell r="F3406">
            <v>162.4</v>
          </cell>
        </row>
        <row r="3413">
          <cell r="F3413">
            <v>208.74</v>
          </cell>
        </row>
        <row r="3418">
          <cell r="F3418">
            <v>334.92230000000001</v>
          </cell>
        </row>
        <row r="3427">
          <cell r="F3427">
            <v>18.141200000000001</v>
          </cell>
        </row>
        <row r="3436">
          <cell r="F3436">
            <v>57253.54</v>
          </cell>
        </row>
        <row r="3479">
          <cell r="F3479">
            <v>2330.71</v>
          </cell>
        </row>
        <row r="3501">
          <cell r="F3501">
            <v>802.43</v>
          </cell>
        </row>
        <row r="3515">
          <cell r="F3515">
            <v>594.9</v>
          </cell>
        </row>
        <row r="3542">
          <cell r="F3542">
            <v>3116.2</v>
          </cell>
        </row>
        <row r="3583">
          <cell r="F3583">
            <v>4437.3599999999997</v>
          </cell>
        </row>
        <row r="3662">
          <cell r="F3662">
            <v>451680.34</v>
          </cell>
        </row>
        <row r="3728">
          <cell r="F3728">
            <v>2083.3000000000002</v>
          </cell>
        </row>
        <row r="3764">
          <cell r="F3764">
            <v>77.365899999999996</v>
          </cell>
        </row>
        <row r="3778">
          <cell r="F3778">
            <v>199.02</v>
          </cell>
        </row>
        <row r="3792">
          <cell r="F3792">
            <v>2327.92</v>
          </cell>
        </row>
        <row r="3831">
          <cell r="F3831">
            <v>136251.03</v>
          </cell>
        </row>
        <row r="3955">
          <cell r="F3955">
            <v>202.95</v>
          </cell>
        </row>
        <row r="3981">
          <cell r="F3981">
            <v>42117.3</v>
          </cell>
        </row>
        <row r="4032">
          <cell r="F4032">
            <v>39110.019999999997</v>
          </cell>
        </row>
        <row r="4042">
          <cell r="F4042">
            <v>2829.36</v>
          </cell>
        </row>
        <row r="4060">
          <cell r="F4060">
            <v>232.6799</v>
          </cell>
        </row>
        <row r="4067">
          <cell r="F4067">
            <v>686.58</v>
          </cell>
        </row>
        <row r="4096">
          <cell r="F4096">
            <v>262540.26140000002</v>
          </cell>
        </row>
        <row r="4174">
          <cell r="F4174">
            <v>720.43</v>
          </cell>
        </row>
        <row r="4183">
          <cell r="F4183">
            <v>1971.51</v>
          </cell>
        </row>
        <row r="4221">
          <cell r="F4221">
            <v>1264.6400000000001</v>
          </cell>
        </row>
        <row r="4227">
          <cell r="F4227">
            <v>126.46</v>
          </cell>
        </row>
        <row r="4235">
          <cell r="F4235">
            <v>572.59</v>
          </cell>
        </row>
        <row r="4246">
          <cell r="F4246">
            <v>4572.95</v>
          </cell>
        </row>
        <row r="4339">
          <cell r="F4339">
            <v>976.11</v>
          </cell>
        </row>
        <row r="4356">
          <cell r="F4356">
            <v>95.171899999999994</v>
          </cell>
        </row>
        <row r="4366">
          <cell r="F4366">
            <v>563.83270000000005</v>
          </cell>
        </row>
        <row r="4375">
          <cell r="F4375">
            <v>1031.2530969999998</v>
          </cell>
        </row>
        <row r="4383">
          <cell r="F4383">
            <v>790.66049999999996</v>
          </cell>
        </row>
        <row r="4412">
          <cell r="F4412">
            <v>153.0789</v>
          </cell>
        </row>
        <row r="4425">
          <cell r="F4425">
            <v>969.23</v>
          </cell>
        </row>
        <row r="4434">
          <cell r="F4434">
            <v>1485.35</v>
          </cell>
        </row>
        <row r="4446">
          <cell r="F4446">
            <v>102961.07</v>
          </cell>
        </row>
        <row r="4454">
          <cell r="F4454">
            <v>216.56</v>
          </cell>
        </row>
        <row r="4467">
          <cell r="F4467">
            <v>974.3</v>
          </cell>
        </row>
        <row r="4474">
          <cell r="F4474">
            <v>20707.84</v>
          </cell>
        </row>
        <row r="4534">
          <cell r="F4534">
            <v>20707.84</v>
          </cell>
        </row>
        <row r="4597">
          <cell r="F4597">
            <v>32.701133333333331</v>
          </cell>
        </row>
        <row r="4605">
          <cell r="F4605">
            <v>1046.7942600000001</v>
          </cell>
        </row>
        <row r="4616">
          <cell r="F4616">
            <v>7621.4653999999991</v>
          </cell>
        </row>
        <row r="4626">
          <cell r="F4626">
            <v>13687.852800000001</v>
          </cell>
        </row>
        <row r="4637">
          <cell r="F4637">
            <v>11905.72</v>
          </cell>
        </row>
        <row r="4654">
          <cell r="F4654">
            <v>1761.8627048000003</v>
          </cell>
        </row>
        <row r="4665">
          <cell r="F4665">
            <v>202.86</v>
          </cell>
        </row>
        <row r="4671">
          <cell r="F4671">
            <v>468.89</v>
          </cell>
        </row>
        <row r="4680">
          <cell r="F4680">
            <v>76979.53439999999</v>
          </cell>
        </row>
        <row r="4728">
          <cell r="G4728">
            <v>1423.984543</v>
          </cell>
        </row>
        <row r="4731">
          <cell r="F4731">
            <v>239.24</v>
          </cell>
        </row>
        <row r="4739">
          <cell r="F4739">
            <v>1523.87</v>
          </cell>
        </row>
        <row r="4762">
          <cell r="G4762">
            <v>25729.334318291956</v>
          </cell>
        </row>
        <row r="4765">
          <cell r="F4765">
            <v>3285.1920512820511</v>
          </cell>
        </row>
        <row r="4777">
          <cell r="F4777">
            <v>864.35</v>
          </cell>
        </row>
        <row r="4784">
          <cell r="F4784">
            <v>5845.5048079754615</v>
          </cell>
        </row>
        <row r="4795">
          <cell r="F4795">
            <v>159.57</v>
          </cell>
        </row>
        <row r="4803">
          <cell r="F4803">
            <v>65489.26</v>
          </cell>
        </row>
        <row r="4814">
          <cell r="F4814">
            <v>10659.508789616446</v>
          </cell>
        </row>
        <row r="4829">
          <cell r="F4829">
            <v>1477.3865999999998</v>
          </cell>
        </row>
        <row r="4837">
          <cell r="F4837">
            <v>960.92849999999999</v>
          </cell>
        </row>
        <row r="4844">
          <cell r="F4844">
            <v>23718.27</v>
          </cell>
        </row>
        <row r="4858">
          <cell r="F4858">
            <v>26304.04</v>
          </cell>
        </row>
        <row r="4872">
          <cell r="F4872">
            <v>43299.57</v>
          </cell>
        </row>
        <row r="4886">
          <cell r="F4886">
            <v>43628.89</v>
          </cell>
        </row>
        <row r="4900">
          <cell r="F4900">
            <v>63974.080000000002</v>
          </cell>
        </row>
        <row r="4913">
          <cell r="F4913">
            <v>73394.570000000007</v>
          </cell>
        </row>
        <row r="4926">
          <cell r="F4926">
            <v>28172.83</v>
          </cell>
        </row>
        <row r="4938">
          <cell r="F4938">
            <v>31772.79</v>
          </cell>
        </row>
        <row r="4950">
          <cell r="F4950">
            <v>51543.93</v>
          </cell>
        </row>
        <row r="4963">
          <cell r="F4963">
            <v>43486.7</v>
          </cell>
        </row>
        <row r="4976">
          <cell r="F4976">
            <v>50741.05</v>
          </cell>
        </row>
        <row r="4989">
          <cell r="F4989">
            <v>41962.69</v>
          </cell>
        </row>
        <row r="5002">
          <cell r="F5002">
            <v>53826.23</v>
          </cell>
        </row>
        <row r="5029">
          <cell r="F5029">
            <v>47335.58</v>
          </cell>
        </row>
        <row r="5042">
          <cell r="F5042">
            <v>49749.53</v>
          </cell>
        </row>
        <row r="5055">
          <cell r="F5055">
            <v>45295.69</v>
          </cell>
        </row>
        <row r="5069">
          <cell r="F5069">
            <v>21950.830087499999</v>
          </cell>
        </row>
        <row r="5082">
          <cell r="F5082">
            <v>34003.228193563089</v>
          </cell>
        </row>
        <row r="5095">
          <cell r="F5095">
            <v>1484.54</v>
          </cell>
        </row>
        <row r="5108">
          <cell r="F5108">
            <v>5983.24</v>
          </cell>
        </row>
        <row r="5117">
          <cell r="F5117">
            <v>395652.14</v>
          </cell>
        </row>
        <row r="5127">
          <cell r="F5127">
            <v>42967.67</v>
          </cell>
        </row>
        <row r="5137">
          <cell r="F5137">
            <v>35652.74</v>
          </cell>
        </row>
        <row r="5151">
          <cell r="F5151">
            <v>47960.43</v>
          </cell>
        </row>
        <row r="5166">
          <cell r="F5166">
            <v>39223.339999999997</v>
          </cell>
        </row>
        <row r="5194">
          <cell r="F5194">
            <v>79439.899999999994</v>
          </cell>
        </row>
        <row r="5204">
          <cell r="F5204">
            <v>100528.88</v>
          </cell>
        </row>
        <row r="5221">
          <cell r="G5221">
            <v>32975.540836608088</v>
          </cell>
        </row>
        <row r="5225">
          <cell r="F5225">
            <v>1429.5712277330026</v>
          </cell>
        </row>
        <row r="5239">
          <cell r="G5239">
            <v>143.36053648293964</v>
          </cell>
        </row>
        <row r="5260">
          <cell r="G5260">
            <v>23172.629273633236</v>
          </cell>
        </row>
        <row r="5263">
          <cell r="F5263">
            <v>42967.67</v>
          </cell>
        </row>
        <row r="5273">
          <cell r="F5273">
            <v>33705.65</v>
          </cell>
        </row>
        <row r="5281">
          <cell r="F5281">
            <v>33736.49</v>
          </cell>
        </row>
        <row r="5294">
          <cell r="F5294">
            <v>37.69</v>
          </cell>
        </row>
        <row r="5304">
          <cell r="F5304">
            <v>49.715699999999998</v>
          </cell>
        </row>
        <row r="5309">
          <cell r="F5309">
            <v>214.49</v>
          </cell>
        </row>
        <row r="5316">
          <cell r="F5316">
            <v>725.63</v>
          </cell>
        </row>
        <row r="5322">
          <cell r="F5322">
            <v>213.34</v>
          </cell>
        </row>
        <row r="5333">
          <cell r="F5333">
            <v>258.36</v>
          </cell>
        </row>
        <row r="5341">
          <cell r="F5341">
            <v>1504.3172727272724</v>
          </cell>
        </row>
        <row r="5355">
          <cell r="G5355">
            <v>26285.846818291957</v>
          </cell>
        </row>
        <row r="5359">
          <cell r="F5359">
            <v>14327.31</v>
          </cell>
        </row>
        <row r="5377">
          <cell r="F5377">
            <v>1684.79</v>
          </cell>
        </row>
        <row r="5387">
          <cell r="F5387">
            <v>1925.4828</v>
          </cell>
        </row>
        <row r="5404">
          <cell r="F5404">
            <v>2883.616</v>
          </cell>
        </row>
        <row r="5418">
          <cell r="F5418">
            <v>6530.5219999999999</v>
          </cell>
        </row>
        <row r="5432">
          <cell r="F5432">
            <v>24677.76678333334</v>
          </cell>
        </row>
        <row r="5445">
          <cell r="F5445">
            <v>1188.2583555555555</v>
          </cell>
        </row>
      </sheetData>
      <sheetData sheetId="6">
        <row r="1">
          <cell r="B1">
            <v>1</v>
          </cell>
        </row>
        <row r="7">
          <cell r="G7">
            <v>57.02</v>
          </cell>
        </row>
        <row r="9">
          <cell r="G9">
            <v>1220.4000000000001</v>
          </cell>
        </row>
        <row r="10">
          <cell r="G10">
            <v>1306.71</v>
          </cell>
        </row>
        <row r="11">
          <cell r="G11">
            <v>1482.12</v>
          </cell>
        </row>
        <row r="12">
          <cell r="G12">
            <v>1834.32</v>
          </cell>
        </row>
        <row r="13">
          <cell r="G13">
            <v>2050.09</v>
          </cell>
        </row>
        <row r="14">
          <cell r="G14">
            <v>2487.21</v>
          </cell>
        </row>
        <row r="15">
          <cell r="G15">
            <v>3055.19</v>
          </cell>
        </row>
        <row r="31">
          <cell r="G31">
            <v>754.24</v>
          </cell>
        </row>
        <row r="35">
          <cell r="G35">
            <v>4876</v>
          </cell>
        </row>
        <row r="37">
          <cell r="G37">
            <v>261</v>
          </cell>
        </row>
        <row r="39">
          <cell r="G39">
            <v>14.255000000000001</v>
          </cell>
        </row>
        <row r="40">
          <cell r="G40">
            <v>75000</v>
          </cell>
        </row>
        <row r="42">
          <cell r="G42">
            <v>42.765000000000001</v>
          </cell>
        </row>
        <row r="43">
          <cell r="G43">
            <v>300</v>
          </cell>
        </row>
        <row r="45">
          <cell r="G45">
            <v>1354</v>
          </cell>
        </row>
        <row r="47">
          <cell r="G47">
            <v>350</v>
          </cell>
        </row>
        <row r="49">
          <cell r="G49">
            <v>68.849999999999994</v>
          </cell>
        </row>
        <row r="52">
          <cell r="G52">
            <v>150.13999999999999</v>
          </cell>
        </row>
        <row r="54">
          <cell r="G54">
            <v>98.6</v>
          </cell>
        </row>
        <row r="63">
          <cell r="G63">
            <v>1345</v>
          </cell>
        </row>
        <row r="66">
          <cell r="G66">
            <v>52.11</v>
          </cell>
        </row>
        <row r="68">
          <cell r="G68">
            <v>18</v>
          </cell>
        </row>
        <row r="69">
          <cell r="G69">
            <v>51.92</v>
          </cell>
        </row>
        <row r="83">
          <cell r="G83">
            <v>7375</v>
          </cell>
        </row>
        <row r="84">
          <cell r="G84">
            <v>14750</v>
          </cell>
        </row>
        <row r="86">
          <cell r="G86">
            <v>2360</v>
          </cell>
        </row>
        <row r="87">
          <cell r="G87">
            <v>312.58278145695368</v>
          </cell>
        </row>
        <row r="89">
          <cell r="G89">
            <v>550</v>
          </cell>
        </row>
        <row r="91">
          <cell r="G91">
            <v>206.5</v>
          </cell>
        </row>
        <row r="93">
          <cell r="G93">
            <v>571.13</v>
          </cell>
        </row>
        <row r="94">
          <cell r="G94">
            <v>91.29</v>
          </cell>
        </row>
        <row r="107">
          <cell r="G107">
            <v>175</v>
          </cell>
        </row>
        <row r="108">
          <cell r="G108">
            <v>250</v>
          </cell>
        </row>
        <row r="111">
          <cell r="G111">
            <v>35</v>
          </cell>
        </row>
        <row r="112">
          <cell r="G112">
            <v>8.5</v>
          </cell>
        </row>
        <row r="121">
          <cell r="G121">
            <v>9000</v>
          </cell>
        </row>
        <row r="122">
          <cell r="G122">
            <v>897</v>
          </cell>
        </row>
        <row r="125">
          <cell r="G125">
            <v>1975.0013999999999</v>
          </cell>
        </row>
        <row r="135">
          <cell r="G135">
            <v>15000</v>
          </cell>
        </row>
        <row r="136">
          <cell r="G136">
            <v>150000</v>
          </cell>
        </row>
        <row r="137">
          <cell r="G137">
            <v>20000</v>
          </cell>
        </row>
        <row r="138">
          <cell r="G138">
            <v>12544400</v>
          </cell>
        </row>
        <row r="139">
          <cell r="G139">
            <v>1200000</v>
          </cell>
        </row>
        <row r="140">
          <cell r="G140">
            <v>210000</v>
          </cell>
        </row>
        <row r="143">
          <cell r="G143">
            <v>6000</v>
          </cell>
        </row>
        <row r="144">
          <cell r="G144">
            <v>14305</v>
          </cell>
        </row>
        <row r="145">
          <cell r="G145">
            <v>1800</v>
          </cell>
        </row>
        <row r="146">
          <cell r="G146">
            <v>3200</v>
          </cell>
        </row>
        <row r="147">
          <cell r="G147">
            <v>700</v>
          </cell>
        </row>
        <row r="148">
          <cell r="G148">
            <v>750</v>
          </cell>
        </row>
        <row r="149">
          <cell r="G149">
            <v>885</v>
          </cell>
        </row>
        <row r="151">
          <cell r="G151">
            <v>510.1848</v>
          </cell>
        </row>
        <row r="152">
          <cell r="G152">
            <v>56</v>
          </cell>
        </row>
        <row r="153">
          <cell r="G153">
            <v>95</v>
          </cell>
        </row>
        <row r="154">
          <cell r="G154">
            <v>109</v>
          </cell>
        </row>
        <row r="155">
          <cell r="G155">
            <v>94</v>
          </cell>
        </row>
        <row r="156">
          <cell r="G156">
            <v>75.010000000000005</v>
          </cell>
        </row>
        <row r="159">
          <cell r="G159">
            <v>217.42933333333332</v>
          </cell>
        </row>
        <row r="160">
          <cell r="G160">
            <v>410</v>
          </cell>
        </row>
        <row r="162">
          <cell r="G162">
            <v>1504.5</v>
          </cell>
        </row>
        <row r="163">
          <cell r="G163">
            <v>135.69999999999999</v>
          </cell>
        </row>
        <row r="164">
          <cell r="G164">
            <v>413</v>
          </cell>
        </row>
        <row r="165">
          <cell r="G165">
            <v>4218.5</v>
          </cell>
        </row>
        <row r="166">
          <cell r="G166">
            <v>2354.1</v>
          </cell>
        </row>
        <row r="167">
          <cell r="G167">
            <v>53.099999999999994</v>
          </cell>
        </row>
        <row r="170">
          <cell r="G170">
            <v>154.16666666666666</v>
          </cell>
        </row>
        <row r="171">
          <cell r="G171">
            <v>93.686666666666667</v>
          </cell>
        </row>
        <row r="172">
          <cell r="G172">
            <v>45</v>
          </cell>
        </row>
        <row r="177">
          <cell r="G177">
            <v>44887.199999999997</v>
          </cell>
        </row>
        <row r="178">
          <cell r="G178">
            <v>42900</v>
          </cell>
        </row>
        <row r="179">
          <cell r="G179">
            <v>21476</v>
          </cell>
        </row>
        <row r="181">
          <cell r="G181">
            <v>19</v>
          </cell>
        </row>
        <row r="182">
          <cell r="G182">
            <v>15030</v>
          </cell>
        </row>
        <row r="185">
          <cell r="G185">
            <v>1817.1499999999999</v>
          </cell>
        </row>
        <row r="188">
          <cell r="G188">
            <v>6568.7039999999997</v>
          </cell>
        </row>
        <row r="196">
          <cell r="G196">
            <v>60</v>
          </cell>
        </row>
        <row r="197">
          <cell r="G197">
            <v>1919.98</v>
          </cell>
        </row>
        <row r="198">
          <cell r="G198">
            <v>26.41</v>
          </cell>
        </row>
        <row r="199">
          <cell r="G199">
            <v>28.88</v>
          </cell>
        </row>
        <row r="200">
          <cell r="G200">
            <v>9728.92</v>
          </cell>
        </row>
        <row r="201">
          <cell r="G201">
            <v>705</v>
          </cell>
        </row>
        <row r="203">
          <cell r="G203">
            <v>720</v>
          </cell>
        </row>
        <row r="215">
          <cell r="G215">
            <v>9953.2999999999993</v>
          </cell>
        </row>
        <row r="217">
          <cell r="G217">
            <v>24972.16</v>
          </cell>
        </row>
        <row r="223">
          <cell r="G223">
            <v>3.75</v>
          </cell>
        </row>
        <row r="224">
          <cell r="G224">
            <v>16.579999999999998</v>
          </cell>
        </row>
        <row r="225">
          <cell r="G225">
            <v>6.51</v>
          </cell>
        </row>
        <row r="226">
          <cell r="G226">
            <v>50.96</v>
          </cell>
        </row>
        <row r="228">
          <cell r="G228">
            <v>5.23</v>
          </cell>
        </row>
        <row r="230">
          <cell r="G230">
            <v>360</v>
          </cell>
        </row>
        <row r="237">
          <cell r="G237">
            <v>250</v>
          </cell>
        </row>
        <row r="240">
          <cell r="G240">
            <v>200</v>
          </cell>
        </row>
        <row r="243">
          <cell r="G243">
            <v>1103.5</v>
          </cell>
        </row>
        <row r="244">
          <cell r="G244">
            <v>3501.58</v>
          </cell>
        </row>
        <row r="246">
          <cell r="G246">
            <v>3200</v>
          </cell>
        </row>
        <row r="247">
          <cell r="G247">
            <v>8900</v>
          </cell>
        </row>
        <row r="248">
          <cell r="G248">
            <v>5500</v>
          </cell>
        </row>
        <row r="249">
          <cell r="G249">
            <v>9944.1</v>
          </cell>
        </row>
        <row r="268">
          <cell r="G268">
            <v>654.99</v>
          </cell>
        </row>
        <row r="269">
          <cell r="G269">
            <v>270.39999999999998</v>
          </cell>
        </row>
        <row r="270">
          <cell r="G270">
            <v>6000</v>
          </cell>
        </row>
        <row r="271">
          <cell r="G271">
            <v>40.417826086956524</v>
          </cell>
        </row>
        <row r="283">
          <cell r="G283">
            <v>5000</v>
          </cell>
        </row>
        <row r="284">
          <cell r="G284">
            <v>410</v>
          </cell>
        </row>
        <row r="286">
          <cell r="G286">
            <v>750</v>
          </cell>
        </row>
        <row r="287">
          <cell r="G287">
            <v>1450</v>
          </cell>
        </row>
        <row r="288">
          <cell r="G288">
            <v>113</v>
          </cell>
        </row>
        <row r="289">
          <cell r="G289">
            <v>113</v>
          </cell>
        </row>
        <row r="292">
          <cell r="G292">
            <v>1249.99</v>
          </cell>
        </row>
        <row r="293">
          <cell r="G293">
            <v>1770</v>
          </cell>
        </row>
        <row r="294">
          <cell r="G294">
            <v>1100</v>
          </cell>
        </row>
        <row r="295">
          <cell r="G295">
            <v>1500</v>
          </cell>
        </row>
        <row r="296">
          <cell r="G296">
            <v>1500</v>
          </cell>
        </row>
        <row r="297">
          <cell r="G297">
            <v>600</v>
          </cell>
        </row>
        <row r="301">
          <cell r="G301">
            <v>3800</v>
          </cell>
        </row>
        <row r="302">
          <cell r="G302">
            <v>3800</v>
          </cell>
        </row>
        <row r="304">
          <cell r="G304">
            <v>3800</v>
          </cell>
        </row>
        <row r="305">
          <cell r="G305">
            <v>3800</v>
          </cell>
        </row>
        <row r="306">
          <cell r="G306">
            <v>3800</v>
          </cell>
        </row>
        <row r="307">
          <cell r="G307">
            <v>120</v>
          </cell>
        </row>
        <row r="308">
          <cell r="G308">
            <v>48</v>
          </cell>
        </row>
        <row r="309">
          <cell r="G309">
            <v>41.84</v>
          </cell>
        </row>
        <row r="310">
          <cell r="G310">
            <v>33</v>
          </cell>
        </row>
        <row r="312">
          <cell r="G312">
            <v>5759.3451800000003</v>
          </cell>
        </row>
        <row r="313">
          <cell r="G313">
            <v>6001.21</v>
          </cell>
        </row>
        <row r="314">
          <cell r="G314">
            <v>10822.76</v>
          </cell>
        </row>
        <row r="315">
          <cell r="G315">
            <v>11322.76</v>
          </cell>
        </row>
        <row r="316">
          <cell r="G316">
            <v>11822.76</v>
          </cell>
        </row>
        <row r="321">
          <cell r="G321">
            <v>121</v>
          </cell>
        </row>
        <row r="322">
          <cell r="G322">
            <v>121</v>
          </cell>
        </row>
        <row r="325">
          <cell r="G325">
            <v>340</v>
          </cell>
        </row>
        <row r="326">
          <cell r="G326">
            <v>120.06</v>
          </cell>
        </row>
        <row r="330">
          <cell r="G330">
            <v>200</v>
          </cell>
        </row>
        <row r="331">
          <cell r="G331">
            <v>70</v>
          </cell>
        </row>
        <row r="332">
          <cell r="G332">
            <v>70</v>
          </cell>
        </row>
        <row r="333">
          <cell r="G333">
            <v>80</v>
          </cell>
        </row>
        <row r="334">
          <cell r="G334">
            <v>495</v>
          </cell>
        </row>
        <row r="335">
          <cell r="G335">
            <v>664.19</v>
          </cell>
        </row>
        <row r="337">
          <cell r="G337">
            <v>495</v>
          </cell>
        </row>
        <row r="338">
          <cell r="G338">
            <v>735.44</v>
          </cell>
        </row>
        <row r="340">
          <cell r="G340">
            <v>70</v>
          </cell>
        </row>
        <row r="341">
          <cell r="G341">
            <v>4500</v>
          </cell>
        </row>
        <row r="343">
          <cell r="G343">
            <v>4500</v>
          </cell>
        </row>
        <row r="347">
          <cell r="G347">
            <v>1000.64</v>
          </cell>
        </row>
        <row r="352">
          <cell r="G352">
            <v>1345.0347999999999</v>
          </cell>
        </row>
        <row r="354">
          <cell r="G354">
            <v>2889</v>
          </cell>
        </row>
        <row r="355">
          <cell r="G355">
            <v>800</v>
          </cell>
        </row>
        <row r="356">
          <cell r="G356">
            <v>6790</v>
          </cell>
        </row>
        <row r="357">
          <cell r="G357">
            <v>2000</v>
          </cell>
        </row>
        <row r="359">
          <cell r="G359">
            <v>1266.33</v>
          </cell>
        </row>
        <row r="360">
          <cell r="G360">
            <v>47.56</v>
          </cell>
        </row>
        <row r="361">
          <cell r="G361">
            <v>62.68</v>
          </cell>
        </row>
        <row r="365">
          <cell r="G365">
            <v>27.82</v>
          </cell>
        </row>
        <row r="369">
          <cell r="G369">
            <v>290.27999999999997</v>
          </cell>
        </row>
        <row r="370">
          <cell r="G370">
            <v>152.38999999999999</v>
          </cell>
        </row>
        <row r="371">
          <cell r="G371">
            <v>51.92</v>
          </cell>
        </row>
        <row r="372">
          <cell r="G372">
            <v>475.6</v>
          </cell>
        </row>
        <row r="373">
          <cell r="G373">
            <v>28</v>
          </cell>
        </row>
        <row r="374">
          <cell r="G374">
            <v>105.68</v>
          </cell>
        </row>
        <row r="375">
          <cell r="G375">
            <v>3</v>
          </cell>
        </row>
        <row r="376">
          <cell r="G376">
            <v>15</v>
          </cell>
        </row>
        <row r="380">
          <cell r="G380">
            <v>45.7</v>
          </cell>
        </row>
        <row r="381">
          <cell r="G381">
            <v>162</v>
          </cell>
        </row>
        <row r="382">
          <cell r="G382">
            <v>97.47</v>
          </cell>
        </row>
        <row r="384">
          <cell r="G384">
            <v>78.13</v>
          </cell>
        </row>
        <row r="386">
          <cell r="G386">
            <v>2600</v>
          </cell>
        </row>
        <row r="388">
          <cell r="G388">
            <v>17.7</v>
          </cell>
        </row>
        <row r="392">
          <cell r="G392">
            <v>225</v>
          </cell>
        </row>
        <row r="393">
          <cell r="G393">
            <v>423.4</v>
          </cell>
        </row>
        <row r="396">
          <cell r="G396">
            <v>300.89999999999998</v>
          </cell>
        </row>
        <row r="397">
          <cell r="G397">
            <v>395</v>
          </cell>
        </row>
        <row r="398">
          <cell r="G398">
            <v>780</v>
          </cell>
        </row>
        <row r="399">
          <cell r="G399">
            <v>90</v>
          </cell>
        </row>
        <row r="400">
          <cell r="G400">
            <v>25</v>
          </cell>
        </row>
        <row r="402">
          <cell r="G402">
            <v>2</v>
          </cell>
        </row>
        <row r="403">
          <cell r="G403">
            <v>225</v>
          </cell>
        </row>
        <row r="408">
          <cell r="G408">
            <v>900</v>
          </cell>
        </row>
        <row r="409">
          <cell r="G409">
            <v>195</v>
          </cell>
        </row>
        <row r="412">
          <cell r="G412">
            <v>250</v>
          </cell>
        </row>
        <row r="413">
          <cell r="G413">
            <v>385</v>
          </cell>
        </row>
        <row r="414">
          <cell r="G414">
            <v>1115.8</v>
          </cell>
        </row>
        <row r="415">
          <cell r="G415">
            <v>44809.0461</v>
          </cell>
        </row>
        <row r="416">
          <cell r="G416">
            <v>45746.207999999999</v>
          </cell>
        </row>
        <row r="417">
          <cell r="G417">
            <v>48430.620900000002</v>
          </cell>
        </row>
        <row r="418">
          <cell r="G418">
            <v>51210.338400000001</v>
          </cell>
        </row>
        <row r="419">
          <cell r="G419">
            <v>63409.3272</v>
          </cell>
        </row>
        <row r="420">
          <cell r="G420">
            <v>118209.4722</v>
          </cell>
        </row>
        <row r="421">
          <cell r="G421">
            <v>168228.5031</v>
          </cell>
        </row>
        <row r="422">
          <cell r="G422">
            <v>209114.1765</v>
          </cell>
        </row>
        <row r="423">
          <cell r="G423">
            <v>114100.785</v>
          </cell>
        </row>
        <row r="424">
          <cell r="G424">
            <v>8799.7914000000001</v>
          </cell>
        </row>
        <row r="425">
          <cell r="G425">
            <v>37063</v>
          </cell>
        </row>
        <row r="426">
          <cell r="G426">
            <v>14602.5</v>
          </cell>
        </row>
        <row r="427">
          <cell r="G427">
            <v>19204.5</v>
          </cell>
        </row>
        <row r="428">
          <cell r="G428">
            <v>2514.1934999999999</v>
          </cell>
        </row>
        <row r="429">
          <cell r="G429">
            <v>3016.4152200000003</v>
          </cell>
        </row>
        <row r="430">
          <cell r="G430">
            <v>4351.559940000001</v>
          </cell>
        </row>
        <row r="431">
          <cell r="G431">
            <v>4000</v>
          </cell>
        </row>
        <row r="432">
          <cell r="G432">
            <v>6886.7307600000004</v>
          </cell>
        </row>
        <row r="433">
          <cell r="G433">
            <v>10518.892019999999</v>
          </cell>
        </row>
        <row r="434">
          <cell r="G434">
            <v>18884.523840000002</v>
          </cell>
        </row>
        <row r="435">
          <cell r="G435">
            <v>41835.562859999998</v>
          </cell>
        </row>
        <row r="436">
          <cell r="G436">
            <v>750</v>
          </cell>
        </row>
        <row r="437">
          <cell r="G437">
            <v>70</v>
          </cell>
        </row>
        <row r="440">
          <cell r="G440">
            <v>8000</v>
          </cell>
        </row>
        <row r="441">
          <cell r="G441">
            <v>1200</v>
          </cell>
        </row>
        <row r="442">
          <cell r="G442">
            <v>4173</v>
          </cell>
        </row>
        <row r="444">
          <cell r="G444">
            <v>133.13</v>
          </cell>
        </row>
        <row r="450">
          <cell r="G450">
            <v>4</v>
          </cell>
        </row>
        <row r="453">
          <cell r="G453">
            <v>45.8</v>
          </cell>
        </row>
        <row r="454">
          <cell r="G454">
            <v>158.92599999999999</v>
          </cell>
        </row>
        <row r="455">
          <cell r="G455">
            <v>87.731247058823513</v>
          </cell>
        </row>
        <row r="456">
          <cell r="G456">
            <v>41.532517647058818</v>
          </cell>
        </row>
        <row r="457">
          <cell r="G457">
            <v>6.8538352941176477</v>
          </cell>
        </row>
        <row r="458">
          <cell r="G458">
            <v>4.3105882352941176</v>
          </cell>
        </row>
        <row r="460">
          <cell r="G460">
            <v>70</v>
          </cell>
        </row>
        <row r="461">
          <cell r="G461">
            <v>2080</v>
          </cell>
        </row>
        <row r="462">
          <cell r="G462">
            <v>453.75</v>
          </cell>
        </row>
        <row r="463">
          <cell r="G463">
            <v>600</v>
          </cell>
        </row>
        <row r="464">
          <cell r="G464">
            <v>33</v>
          </cell>
        </row>
        <row r="467">
          <cell r="G467">
            <v>104.21052631578948</v>
          </cell>
        </row>
        <row r="468">
          <cell r="G468">
            <v>8.9499999999999993</v>
          </cell>
        </row>
        <row r="470">
          <cell r="G470">
            <v>1600</v>
          </cell>
        </row>
        <row r="471">
          <cell r="G471">
            <v>700</v>
          </cell>
        </row>
        <row r="472">
          <cell r="G472">
            <v>145</v>
          </cell>
        </row>
        <row r="473">
          <cell r="G473">
            <v>75</v>
          </cell>
        </row>
        <row r="474">
          <cell r="G474">
            <v>84</v>
          </cell>
        </row>
        <row r="475">
          <cell r="G475">
            <v>4456.958333333333</v>
          </cell>
        </row>
        <row r="476">
          <cell r="G476">
            <v>160</v>
          </cell>
        </row>
        <row r="478">
          <cell r="G478">
            <v>275</v>
          </cell>
        </row>
        <row r="479">
          <cell r="G479">
            <v>75</v>
          </cell>
        </row>
        <row r="480">
          <cell r="G480">
            <v>4209.87</v>
          </cell>
        </row>
        <row r="481">
          <cell r="G481">
            <v>5938.39</v>
          </cell>
        </row>
        <row r="482">
          <cell r="G482">
            <v>60</v>
          </cell>
        </row>
        <row r="483">
          <cell r="G483">
            <v>10202.34</v>
          </cell>
        </row>
        <row r="484">
          <cell r="G484">
            <v>9210.6200000000008</v>
          </cell>
        </row>
        <row r="485">
          <cell r="G485">
            <v>12405.7</v>
          </cell>
        </row>
        <row r="486">
          <cell r="G486">
            <v>24989.200000000001</v>
          </cell>
        </row>
        <row r="492">
          <cell r="G492">
            <v>30700.400000000001</v>
          </cell>
        </row>
        <row r="493">
          <cell r="G493">
            <v>500</v>
          </cell>
        </row>
        <row r="499">
          <cell r="G499">
            <v>300</v>
          </cell>
        </row>
        <row r="500">
          <cell r="G500">
            <v>630.26813186813195</v>
          </cell>
        </row>
        <row r="501">
          <cell r="G501">
            <v>2280.0100000000002</v>
          </cell>
        </row>
        <row r="505">
          <cell r="G505">
            <v>950</v>
          </cell>
        </row>
        <row r="507">
          <cell r="G507">
            <v>3500</v>
          </cell>
        </row>
        <row r="509">
          <cell r="G509">
            <v>1197.42</v>
          </cell>
        </row>
        <row r="510">
          <cell r="G510">
            <v>590</v>
          </cell>
        </row>
        <row r="511">
          <cell r="G511">
            <v>8200</v>
          </cell>
        </row>
        <row r="512">
          <cell r="G512">
            <v>2006</v>
          </cell>
        </row>
        <row r="513">
          <cell r="G513">
            <v>196.60495999999998</v>
          </cell>
        </row>
        <row r="514">
          <cell r="G514">
            <v>2124</v>
          </cell>
        </row>
        <row r="515">
          <cell r="G515">
            <v>375</v>
          </cell>
        </row>
        <row r="516">
          <cell r="G516">
            <v>3000</v>
          </cell>
        </row>
        <row r="517">
          <cell r="G517">
            <v>25</v>
          </cell>
        </row>
        <row r="518">
          <cell r="G518">
            <v>2000</v>
          </cell>
        </row>
        <row r="519">
          <cell r="G519">
            <v>75</v>
          </cell>
        </row>
        <row r="521">
          <cell r="G521">
            <v>29.650400000000001</v>
          </cell>
        </row>
        <row r="523">
          <cell r="G523">
            <v>1312.5</v>
          </cell>
        </row>
        <row r="524">
          <cell r="G524">
            <v>2000</v>
          </cell>
        </row>
        <row r="526">
          <cell r="G526">
            <v>1500</v>
          </cell>
        </row>
        <row r="527">
          <cell r="G527">
            <v>1745.73</v>
          </cell>
        </row>
        <row r="528">
          <cell r="G528">
            <v>1483.1</v>
          </cell>
        </row>
        <row r="529">
          <cell r="G529">
            <v>1483.1</v>
          </cell>
        </row>
        <row r="530">
          <cell r="G530">
            <v>3100</v>
          </cell>
        </row>
        <row r="531">
          <cell r="G531">
            <v>400</v>
          </cell>
        </row>
        <row r="532">
          <cell r="G532">
            <v>250</v>
          </cell>
        </row>
        <row r="534">
          <cell r="G534">
            <v>3392</v>
          </cell>
        </row>
        <row r="535">
          <cell r="G535">
            <v>750</v>
          </cell>
        </row>
        <row r="536">
          <cell r="G536">
            <v>700</v>
          </cell>
        </row>
        <row r="537">
          <cell r="G537">
            <v>1900</v>
          </cell>
        </row>
        <row r="538">
          <cell r="G538">
            <v>3336.98</v>
          </cell>
        </row>
        <row r="543">
          <cell r="G543">
            <v>847</v>
          </cell>
        </row>
        <row r="544">
          <cell r="G544">
            <v>475</v>
          </cell>
        </row>
        <row r="545">
          <cell r="G545">
            <v>875</v>
          </cell>
        </row>
        <row r="546">
          <cell r="G546">
            <v>8000</v>
          </cell>
        </row>
        <row r="547">
          <cell r="G547">
            <v>15080</v>
          </cell>
        </row>
        <row r="548">
          <cell r="G548">
            <v>3352.43</v>
          </cell>
        </row>
        <row r="549">
          <cell r="G549">
            <v>1079.375</v>
          </cell>
        </row>
        <row r="550">
          <cell r="G550">
            <v>100</v>
          </cell>
        </row>
        <row r="551">
          <cell r="G551">
            <v>439.99</v>
          </cell>
        </row>
        <row r="552">
          <cell r="G552">
            <v>176.3</v>
          </cell>
        </row>
        <row r="553">
          <cell r="G553">
            <v>9080</v>
          </cell>
        </row>
        <row r="554">
          <cell r="G554">
            <v>165</v>
          </cell>
        </row>
        <row r="555">
          <cell r="G555">
            <v>100</v>
          </cell>
        </row>
        <row r="557">
          <cell r="G557">
            <v>200</v>
          </cell>
        </row>
        <row r="558">
          <cell r="G558">
            <v>450</v>
          </cell>
        </row>
        <row r="559">
          <cell r="G559">
            <v>220</v>
          </cell>
        </row>
        <row r="560">
          <cell r="G560">
            <v>2342.5</v>
          </cell>
        </row>
        <row r="562">
          <cell r="G562">
            <v>4000</v>
          </cell>
        </row>
        <row r="564">
          <cell r="G564">
            <v>525</v>
          </cell>
        </row>
        <row r="565">
          <cell r="G565">
            <v>441.46</v>
          </cell>
        </row>
        <row r="566">
          <cell r="G566">
            <v>900</v>
          </cell>
        </row>
        <row r="567">
          <cell r="G567">
            <v>25</v>
          </cell>
        </row>
        <row r="568">
          <cell r="G568">
            <v>1980</v>
          </cell>
        </row>
        <row r="569">
          <cell r="G569">
            <v>31</v>
          </cell>
        </row>
        <row r="571">
          <cell r="G571">
            <v>4987.21</v>
          </cell>
        </row>
        <row r="572">
          <cell r="G572">
            <v>455.8472727272727</v>
          </cell>
        </row>
        <row r="577">
          <cell r="G577">
            <v>31528.35</v>
          </cell>
        </row>
        <row r="581">
          <cell r="G581">
            <v>4000</v>
          </cell>
        </row>
        <row r="582">
          <cell r="G582">
            <v>708</v>
          </cell>
        </row>
        <row r="583">
          <cell r="G583">
            <v>70.8</v>
          </cell>
        </row>
        <row r="584">
          <cell r="G584">
            <v>70.8</v>
          </cell>
        </row>
        <row r="585">
          <cell r="G585">
            <v>70.8</v>
          </cell>
        </row>
        <row r="586">
          <cell r="G586">
            <v>354</v>
          </cell>
        </row>
        <row r="587">
          <cell r="G587">
            <v>259.59999999999997</v>
          </cell>
        </row>
        <row r="588">
          <cell r="G588">
            <v>10620</v>
          </cell>
        </row>
        <row r="589">
          <cell r="G589">
            <v>12980</v>
          </cell>
        </row>
        <row r="590">
          <cell r="G590">
            <v>10620</v>
          </cell>
        </row>
        <row r="591">
          <cell r="G591">
            <v>12980</v>
          </cell>
        </row>
        <row r="592">
          <cell r="G592">
            <v>826</v>
          </cell>
        </row>
        <row r="593">
          <cell r="G593">
            <v>1770</v>
          </cell>
        </row>
        <row r="594">
          <cell r="G594">
            <v>413</v>
          </cell>
        </row>
        <row r="595">
          <cell r="G595">
            <v>321.26</v>
          </cell>
        </row>
        <row r="596">
          <cell r="G596">
            <v>3200</v>
          </cell>
        </row>
        <row r="597">
          <cell r="G597">
            <v>250</v>
          </cell>
        </row>
        <row r="598">
          <cell r="G598">
            <v>2088.6</v>
          </cell>
        </row>
        <row r="599">
          <cell r="G599">
            <v>3481</v>
          </cell>
        </row>
        <row r="601">
          <cell r="G601">
            <v>513.5</v>
          </cell>
        </row>
        <row r="603">
          <cell r="G603">
            <v>413</v>
          </cell>
        </row>
        <row r="604">
          <cell r="G604">
            <v>687.16120000000001</v>
          </cell>
        </row>
        <row r="605">
          <cell r="G605">
            <v>141.6</v>
          </cell>
        </row>
        <row r="606">
          <cell r="G606">
            <v>66.138999999999996</v>
          </cell>
        </row>
        <row r="607">
          <cell r="G607">
            <v>183.84399999999999</v>
          </cell>
        </row>
        <row r="608">
          <cell r="G608">
            <v>533.596</v>
          </cell>
        </row>
        <row r="609">
          <cell r="G609">
            <v>2950.0118000000002</v>
          </cell>
        </row>
        <row r="610">
          <cell r="G610">
            <v>1849.65</v>
          </cell>
        </row>
        <row r="611">
          <cell r="G611">
            <v>1031.3907999999999</v>
          </cell>
        </row>
        <row r="612">
          <cell r="G612">
            <v>3493.0360000000001</v>
          </cell>
        </row>
        <row r="613">
          <cell r="G613">
            <v>1237.5840000000001</v>
          </cell>
        </row>
        <row r="614">
          <cell r="G614">
            <v>2331.6799999999998</v>
          </cell>
        </row>
        <row r="615">
          <cell r="G615">
            <v>702.86699999999996</v>
          </cell>
        </row>
        <row r="616">
          <cell r="G616">
            <v>2542.4279999999999</v>
          </cell>
        </row>
        <row r="617">
          <cell r="G617">
            <v>2178.9879999999998</v>
          </cell>
        </row>
        <row r="618">
          <cell r="G618">
            <v>1305.9649999999999</v>
          </cell>
        </row>
        <row r="619">
          <cell r="G619">
            <v>15476.526</v>
          </cell>
        </row>
        <row r="620">
          <cell r="G620">
            <v>15612.58</v>
          </cell>
        </row>
        <row r="621">
          <cell r="G621">
            <v>3705.2</v>
          </cell>
        </row>
        <row r="622">
          <cell r="G622">
            <v>141.6</v>
          </cell>
        </row>
        <row r="623">
          <cell r="G623">
            <v>292.64</v>
          </cell>
        </row>
        <row r="624">
          <cell r="G624">
            <v>421.26</v>
          </cell>
        </row>
        <row r="625">
          <cell r="G625">
            <v>2666.8</v>
          </cell>
        </row>
        <row r="626">
          <cell r="G626">
            <v>955.8</v>
          </cell>
        </row>
        <row r="627">
          <cell r="G627">
            <v>221.9462</v>
          </cell>
        </row>
        <row r="628">
          <cell r="G628">
            <v>205.32</v>
          </cell>
        </row>
        <row r="630">
          <cell r="G630">
            <v>80000</v>
          </cell>
        </row>
        <row r="631">
          <cell r="G631">
            <v>35000</v>
          </cell>
        </row>
        <row r="632">
          <cell r="G632">
            <v>3000</v>
          </cell>
        </row>
        <row r="633">
          <cell r="G633">
            <v>50000</v>
          </cell>
        </row>
        <row r="634">
          <cell r="G634">
            <v>125000</v>
          </cell>
        </row>
        <row r="636">
          <cell r="G636">
            <v>6000</v>
          </cell>
        </row>
        <row r="637">
          <cell r="G637">
            <v>65</v>
          </cell>
        </row>
        <row r="638">
          <cell r="G638">
            <v>100</v>
          </cell>
        </row>
        <row r="639">
          <cell r="G639">
            <v>65</v>
          </cell>
        </row>
        <row r="640">
          <cell r="G640">
            <v>4500</v>
          </cell>
        </row>
        <row r="641">
          <cell r="G641">
            <v>18531.5</v>
          </cell>
        </row>
        <row r="642">
          <cell r="G642">
            <v>1197.9902000000002</v>
          </cell>
        </row>
        <row r="643">
          <cell r="G643">
            <v>175</v>
          </cell>
        </row>
        <row r="644">
          <cell r="G644">
            <v>50000</v>
          </cell>
        </row>
        <row r="645">
          <cell r="G645">
            <v>265.5</v>
          </cell>
        </row>
        <row r="646">
          <cell r="G646">
            <v>55.59</v>
          </cell>
        </row>
        <row r="647">
          <cell r="G647">
            <v>104.74</v>
          </cell>
        </row>
        <row r="648">
          <cell r="G648">
            <v>209.48</v>
          </cell>
        </row>
        <row r="649">
          <cell r="G649">
            <v>171</v>
          </cell>
        </row>
        <row r="650">
          <cell r="G650">
            <v>175.8</v>
          </cell>
        </row>
        <row r="665">
          <cell r="G665">
            <v>150</v>
          </cell>
        </row>
        <row r="675">
          <cell r="G675">
            <v>3</v>
          </cell>
        </row>
        <row r="676">
          <cell r="G676">
            <v>3000</v>
          </cell>
        </row>
        <row r="677">
          <cell r="G677">
            <v>6000</v>
          </cell>
        </row>
        <row r="678">
          <cell r="G678">
            <v>8900</v>
          </cell>
        </row>
        <row r="679">
          <cell r="G679">
            <v>40250</v>
          </cell>
        </row>
        <row r="696">
          <cell r="G696">
            <v>1517.85</v>
          </cell>
        </row>
        <row r="698">
          <cell r="G698">
            <v>900</v>
          </cell>
        </row>
        <row r="702">
          <cell r="G702">
            <v>46.24</v>
          </cell>
        </row>
        <row r="709">
          <cell r="G709">
            <v>1.25</v>
          </cell>
        </row>
        <row r="710">
          <cell r="G710">
            <v>28.32</v>
          </cell>
        </row>
        <row r="711">
          <cell r="G711">
            <v>28.23</v>
          </cell>
        </row>
        <row r="712">
          <cell r="G712">
            <v>1149.3103294573643</v>
          </cell>
        </row>
        <row r="714">
          <cell r="H714">
            <v>43.009681540541791</v>
          </cell>
        </row>
        <row r="717">
          <cell r="G717">
            <v>50000</v>
          </cell>
        </row>
        <row r="718">
          <cell r="G718">
            <v>50</v>
          </cell>
        </row>
        <row r="719">
          <cell r="G719">
            <v>310</v>
          </cell>
        </row>
        <row r="721">
          <cell r="G721">
            <v>175</v>
          </cell>
        </row>
        <row r="722">
          <cell r="G722">
            <v>149.69633333333334</v>
          </cell>
        </row>
        <row r="723">
          <cell r="G723">
            <v>586</v>
          </cell>
        </row>
        <row r="726">
          <cell r="G726">
            <v>4400</v>
          </cell>
        </row>
        <row r="727">
          <cell r="G727">
            <v>4730</v>
          </cell>
        </row>
        <row r="728">
          <cell r="G728">
            <v>15</v>
          </cell>
        </row>
        <row r="729">
          <cell r="G729">
            <v>5000</v>
          </cell>
        </row>
        <row r="730">
          <cell r="G730">
            <v>269.13440000000003</v>
          </cell>
        </row>
        <row r="731">
          <cell r="G731">
            <v>88110.377378000005</v>
          </cell>
        </row>
        <row r="732">
          <cell r="G732">
            <v>10263.6</v>
          </cell>
        </row>
        <row r="733">
          <cell r="G733">
            <v>6293.5982339955945</v>
          </cell>
        </row>
        <row r="734">
          <cell r="G734">
            <v>38520</v>
          </cell>
        </row>
        <row r="736">
          <cell r="G736">
            <v>692295.80573951534</v>
          </cell>
        </row>
        <row r="737">
          <cell r="G737">
            <v>9062.7814569536549</v>
          </cell>
        </row>
        <row r="738">
          <cell r="G738">
            <v>20139.514348785902</v>
          </cell>
        </row>
        <row r="739">
          <cell r="G739">
            <v>8811.0375275938313</v>
          </cell>
        </row>
        <row r="740">
          <cell r="G740">
            <v>4657.2626931567338</v>
          </cell>
        </row>
        <row r="741">
          <cell r="G741">
            <v>4405.5187637969102</v>
          </cell>
        </row>
        <row r="742">
          <cell r="G742">
            <v>15104.635761589427</v>
          </cell>
        </row>
        <row r="743">
          <cell r="G743">
            <v>8811.0375275938313</v>
          </cell>
        </row>
        <row r="744">
          <cell r="G744">
            <v>221.25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4">
          <cell r="F44">
            <v>2471.5346312863012</v>
          </cell>
        </row>
      </sheetData>
      <sheetData sheetId="18">
        <row r="44">
          <cell r="H44">
            <v>2910.2731552362234</v>
          </cell>
        </row>
      </sheetData>
      <sheetData sheetId="19">
        <row r="46">
          <cell r="O46">
            <v>195063.16296315446</v>
          </cell>
        </row>
      </sheetData>
      <sheetData sheetId="20" refreshError="1"/>
      <sheetData sheetId="21" refreshError="1"/>
      <sheetData sheetId="22" refreshError="1"/>
      <sheetData sheetId="23" refreshError="1"/>
      <sheetData sheetId="24">
        <row r="29">
          <cell r="O29">
            <v>439303.90572611406</v>
          </cell>
        </row>
        <row r="47">
          <cell r="O47">
            <v>114705.47777866195</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5">
          <cell r="O25">
            <v>317342.81891500007</v>
          </cell>
        </row>
        <row r="44">
          <cell r="O44">
            <v>542158.89091499988</v>
          </cell>
        </row>
      </sheetData>
      <sheetData sheetId="42" refreshError="1"/>
      <sheetData sheetId="43" refreshError="1"/>
      <sheetData sheetId="44" refreshError="1"/>
      <sheetData sheetId="45" refreshError="1"/>
      <sheetData sheetId="46" refreshError="1"/>
      <sheetData sheetId="47">
        <row r="7">
          <cell r="F7">
            <v>19258.43</v>
          </cell>
        </row>
      </sheetData>
      <sheetData sheetId="48" refreshError="1"/>
      <sheetData sheetId="49" refreshError="1"/>
      <sheetData sheetId="50" refreshError="1"/>
      <sheetData sheetId="51" refreshError="1"/>
      <sheetData sheetId="52" refreshError="1"/>
      <sheetData sheetId="53" refreshError="1"/>
      <sheetData sheetId="54">
        <row r="18">
          <cell r="G18">
            <v>114.83</v>
          </cell>
        </row>
        <row r="67">
          <cell r="G67">
            <v>87.29</v>
          </cell>
        </row>
        <row r="75">
          <cell r="G75">
            <v>4487.1355899999999</v>
          </cell>
        </row>
        <row r="214">
          <cell r="G214">
            <v>549.34</v>
          </cell>
        </row>
        <row r="222">
          <cell r="G222">
            <v>343.67</v>
          </cell>
        </row>
        <row r="241">
          <cell r="G241">
            <v>723.56</v>
          </cell>
        </row>
        <row r="249">
          <cell r="G249">
            <v>154.22999999999999</v>
          </cell>
        </row>
        <row r="274">
          <cell r="G274">
            <v>212.72</v>
          </cell>
        </row>
        <row r="283">
          <cell r="G283">
            <v>315.92</v>
          </cell>
        </row>
        <row r="354">
          <cell r="G354">
            <v>75753.039999999994</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3">
          <cell r="F3">
            <v>279.31616842105262</v>
          </cell>
        </row>
        <row r="12">
          <cell r="F12">
            <v>454.15570526315787</v>
          </cell>
        </row>
        <row r="22">
          <cell r="F22">
            <v>686.94723157894737</v>
          </cell>
        </row>
      </sheetData>
      <sheetData sheetId="77" refreshError="1"/>
      <sheetData sheetId="78" refreshError="1"/>
      <sheetData sheetId="79" refreshError="1"/>
      <sheetData sheetId="80">
        <row r="26">
          <cell r="O26">
            <v>209039.31809200256</v>
          </cell>
        </row>
        <row r="48">
          <cell r="O48">
            <v>216794.53166200253</v>
          </cell>
        </row>
        <row r="69">
          <cell r="O69">
            <v>221590.04490400254</v>
          </cell>
        </row>
        <row r="90">
          <cell r="O90">
            <v>233942.74142600255</v>
          </cell>
        </row>
      </sheetData>
      <sheetData sheetId="81">
        <row r="48">
          <cell r="O48">
            <v>563279.84864865779</v>
          </cell>
        </row>
        <row r="85">
          <cell r="O85">
            <v>643963.64534141344</v>
          </cell>
        </row>
        <row r="123">
          <cell r="O123">
            <v>730739.03864865773</v>
          </cell>
        </row>
        <row r="161">
          <cell r="O161">
            <v>941895.80696389335</v>
          </cell>
        </row>
        <row r="198">
          <cell r="O198">
            <v>709605.92696389335</v>
          </cell>
        </row>
      </sheetData>
      <sheetData sheetId="82">
        <row r="419">
          <cell r="D419">
            <v>88.495599999999996</v>
          </cell>
        </row>
        <row r="969">
          <cell r="F969">
            <v>21.1797</v>
          </cell>
        </row>
      </sheetData>
      <sheetData sheetId="83">
        <row r="61">
          <cell r="H61">
            <v>2170.5185870051309</v>
          </cell>
        </row>
      </sheetData>
      <sheetData sheetId="84" refreshError="1"/>
      <sheetData sheetId="85"/>
      <sheetData sheetId="86" refreshError="1"/>
      <sheetData sheetId="87" refreshError="1"/>
      <sheetData sheetId="88" refreshError="1"/>
      <sheetData sheetId="89" refreshError="1"/>
      <sheetData sheetId="9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 val="qqVgas"/>
      <sheetName val="anal_term"/>
      <sheetName val="Ana-Sanit_"/>
      <sheetName val="Pu-Sanit_"/>
      <sheetName val="Los_Ángeles_(Fase_II)"/>
      <sheetName val="ANALISIS_STO_DGO"/>
      <sheetName val="OBRAMANO"/>
      <sheetName val="EQUIPOS"/>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3">
          <cell r="B83" t="str">
            <v>M/O Fino de Techo Inclinado</v>
          </cell>
          <cell r="C83" t="str">
            <v>M2</v>
          </cell>
          <cell r="D83">
            <v>35</v>
          </cell>
        </row>
        <row r="84">
          <cell r="B84" t="str">
            <v>M/O Fino de Techo Plano</v>
          </cell>
          <cell r="C84" t="str">
            <v>M2</v>
          </cell>
          <cell r="D84">
            <v>30</v>
          </cell>
        </row>
        <row r="86">
          <cell r="B86" t="str">
            <v>M/O Llenado de huecos</v>
          </cell>
          <cell r="C86" t="str">
            <v>UD</v>
          </cell>
          <cell r="D86">
            <v>0.33</v>
          </cell>
        </row>
        <row r="87">
          <cell r="B87" t="str">
            <v>M/O Maestro</v>
          </cell>
          <cell r="C87" t="str">
            <v>DIA</v>
          </cell>
          <cell r="D87">
            <v>500</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6">
          <cell r="B136" t="str">
            <v xml:space="preserve">Ligado y Vaciado a Mano  </v>
          </cell>
          <cell r="C136" t="str">
            <v>M3</v>
          </cell>
          <cell r="D136">
            <v>188.27</v>
          </cell>
        </row>
        <row r="149">
          <cell r="B149" t="str">
            <v>M/O Técnico Calificado</v>
          </cell>
          <cell r="C149" t="str">
            <v>DIA</v>
          </cell>
          <cell r="D149">
            <v>175</v>
          </cell>
        </row>
      </sheetData>
      <sheetData sheetId="1" refreshError="1">
        <row r="201">
          <cell r="F201">
            <v>7792.2050656250012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row r="201">
          <cell r="F201">
            <v>7792.2050656250012</v>
          </cell>
        </row>
      </sheetData>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7792.2050656250003</v>
          </cell>
        </row>
      </sheetData>
      <sheetData sheetId="59">
        <row r="201">
          <cell r="F201">
            <v>7792.2050656250012</v>
          </cell>
        </row>
      </sheetData>
      <sheetData sheetId="60">
        <row r="201">
          <cell r="F201">
            <v>7792.2050656250012</v>
          </cell>
        </row>
      </sheetData>
      <sheetData sheetId="61">
        <row r="201">
          <cell r="F201">
            <v>7792.2050656250003</v>
          </cell>
        </row>
      </sheetData>
      <sheetData sheetId="62">
        <row r="201">
          <cell r="F201">
            <v>7792.2050656250012</v>
          </cell>
        </row>
      </sheetData>
      <sheetData sheetId="63">
        <row r="201">
          <cell r="F201">
            <v>7792.2050656250012</v>
          </cell>
        </row>
      </sheetData>
      <sheetData sheetId="64">
        <row r="201">
          <cell r="F201">
            <v>7792.2050656250012</v>
          </cell>
        </row>
      </sheetData>
      <sheetData sheetId="65">
        <row r="201">
          <cell r="F201">
            <v>7792.2050656250012</v>
          </cell>
        </row>
      </sheetData>
      <sheetData sheetId="66">
        <row r="201">
          <cell r="F201">
            <v>7792.2050656250003</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row r="201">
          <cell r="F201">
            <v>7792.2050656250012</v>
          </cell>
        </row>
      </sheetData>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row r="201">
          <cell r="F201">
            <v>7792.2050656250012</v>
          </cell>
        </row>
      </sheetData>
      <sheetData sheetId="88"/>
      <sheetData sheetId="89">
        <row r="201">
          <cell r="F201">
            <v>7792.2050656250012</v>
          </cell>
        </row>
      </sheetData>
      <sheetData sheetId="90"/>
      <sheetData sheetId="91">
        <row r="201">
          <cell r="F201">
            <v>7792.2050656250012</v>
          </cell>
        </row>
      </sheetData>
      <sheetData sheetId="92">
        <row r="201">
          <cell r="F201">
            <v>7792.2050656250012</v>
          </cell>
        </row>
      </sheetData>
      <sheetData sheetId="93">
        <row r="201">
          <cell r="F201">
            <v>7792.2050656250012</v>
          </cell>
        </row>
      </sheetData>
      <sheetData sheetId="94"/>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sheetData sheetId="101"/>
      <sheetData sheetId="102"/>
      <sheetData sheetId="103"/>
      <sheetData sheetId="104">
        <row r="201">
          <cell r="F201">
            <v>7792.2050656250012</v>
          </cell>
        </row>
      </sheetData>
      <sheetData sheetId="105">
        <row r="201">
          <cell r="F201">
            <v>7792.2050656250012</v>
          </cell>
        </row>
      </sheetData>
      <sheetData sheetId="106"/>
      <sheetData sheetId="107">
        <row r="201">
          <cell r="F201">
            <v>7792.2050656250012</v>
          </cell>
        </row>
      </sheetData>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sheetData sheetId="114"/>
      <sheetData sheetId="115"/>
      <sheetData sheetId="116"/>
      <sheetData sheetId="117"/>
      <sheetData sheetId="118"/>
      <sheetData sheetId="119"/>
      <sheetData sheetId="120"/>
      <sheetData sheetId="121" refreshError="1"/>
      <sheetData sheetId="122">
        <row r="201">
          <cell r="F201">
            <v>7792.2050656250012</v>
          </cell>
        </row>
      </sheetData>
      <sheetData sheetId="123"/>
      <sheetData sheetId="124">
        <row r="201">
          <cell r="F201">
            <v>7792.2050656250012</v>
          </cell>
        </row>
      </sheetData>
      <sheetData sheetId="125" refreshError="1"/>
      <sheetData sheetId="126" refreshError="1"/>
      <sheetData sheetId="127" refreshError="1"/>
      <sheetData sheetId="128" refreshError="1"/>
      <sheetData sheetId="129"/>
      <sheetData sheetId="130">
        <row r="201">
          <cell r="F201">
            <v>7792.2050656250012</v>
          </cell>
        </row>
      </sheetData>
      <sheetData sheetId="131"/>
      <sheetData sheetId="132"/>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 val="Pu-Sanit."/>
      <sheetName val="Jornal"/>
      <sheetName val="listado equipos a utilizar"/>
      <sheetName val="electrico"/>
      <sheetName val="Anal. horm."/>
      <sheetName val="Mat"/>
      <sheetName val="Mano de Obra"/>
      <sheetName val="Volumenes"/>
      <sheetName val="Lista de precios"/>
      <sheetName val="CUBICACION 11"/>
      <sheetName val="MO"/>
      <sheetName val="CUBICACION_11"/>
      <sheetName val="Ana__blocks_y_termin_"/>
      <sheetName val="Costos_Mano_de_Obra"/>
      <sheetName val="Insumos_materiales"/>
      <sheetName val="Ana__Horm_mexc_mort"/>
      <sheetName val="ana-sanit_"/>
      <sheetName val="analisis_h-a_"/>
      <sheetName val="Pu-Sanit_"/>
      <sheetName val="listado_equipos_a_utilizar"/>
      <sheetName val="Anal__horm_"/>
      <sheetName val="Mano_de_Obra"/>
      <sheetName val="ana-sanit_1"/>
      <sheetName val="analisis_h-a_1"/>
      <sheetName val="listado_equipos_a_utilizar1"/>
      <sheetName val="Ana__blocks_y_termin_1"/>
      <sheetName val="Costos_Mano_de_Obra1"/>
      <sheetName val="Insumos_materiales1"/>
      <sheetName val="Ana__Horm_mexc_mort1"/>
      <sheetName val="Anal__horm_1"/>
      <sheetName val="Mano_de_Obra1"/>
      <sheetName val="CUBICACION_111"/>
      <sheetName val="Pu-Sanit_1"/>
      <sheetName val="ana-sanit_2"/>
      <sheetName val="analisis_h-a_2"/>
      <sheetName val="listado_equipos_a_utilizar2"/>
      <sheetName val="Ana__blocks_y_termin_2"/>
      <sheetName val="Costos_Mano_de_Obra2"/>
      <sheetName val="Insumos_materiales2"/>
      <sheetName val="Ana__Horm_mexc_mort2"/>
      <sheetName val="Anal__horm_2"/>
      <sheetName val="Mano_de_Obra2"/>
      <sheetName val="CUBICACION_112"/>
      <sheetName val="Ana__blocks_y_termin_3"/>
      <sheetName val="Costos_Mano_de_Obra3"/>
      <sheetName val="Insumos_materiales3"/>
      <sheetName val="Ana__Horm_mexc_mort3"/>
      <sheetName val="ana-sanit_3"/>
      <sheetName val="analisis_h-a_3"/>
      <sheetName val="Pu-Sanit_2"/>
      <sheetName val="listado_equipos_a_utilizar3"/>
      <sheetName val="Anal__horm_3"/>
      <sheetName val="Mano_de_Obra3"/>
      <sheetName val="hato mayor dic.2010"/>
      <sheetName val="qqV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 val="Analisis"/>
    </sheetNames>
    <sheetDataSet>
      <sheetData sheetId="0" refreshError="1">
        <row r="16">
          <cell r="C16" t="str">
            <v>13/7 -</v>
          </cell>
        </row>
      </sheetData>
      <sheetData sheetId="1"/>
      <sheetData sheetId="2"/>
      <sheetData sheetId="3"/>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 val="M_O_"/>
      <sheetName val="RECLAMACION_3"/>
      <sheetName val="Ins_2"/>
      <sheetName val="sanitaria"/>
      <sheetName val="Sheet1"/>
      <sheetName val="Analisis Unitarios"/>
      <sheetName val="Análisis"/>
      <sheetName val="M_O_1"/>
      <sheetName val="RECLAMACION_31"/>
      <sheetName val="Ins_21"/>
      <sheetName val="Col_Amarre"/>
      <sheetName val="HORM__Y_MORTEROS_"/>
      <sheetName val="Resumen_Precio_Equipos"/>
      <sheetName val="O_M__y_Salarios"/>
      <sheetName val="MANO_DE_OBRA_(2)"/>
      <sheetName val="Mano_de_Obra"/>
      <sheetName val="MOVIMIENTO_DE_TIERRA"/>
      <sheetName val="Analisis_Unitario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 val="CUB-10181-3(Rescision)_(2)"/>
      <sheetName val="CUB-10181-3(Rescision)_(3)"/>
      <sheetName val="ANALISIS_2009"/>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 val="Cargas Sociales"/>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 val="hato mayor dic.2010"/>
      <sheetName val="M_O_6"/>
      <sheetName val="Analisis_(2)6"/>
      <sheetName val="analisis_basicos6"/>
      <sheetName val="ANALISIS_6"/>
      <sheetName val="COLOCACION_DE_TUBERIA6"/>
      <sheetName val="C_D_C_,_C_Op__y_C_G_6"/>
      <sheetName val="Malla_Ciclónica_y_Muros_Blo_6"/>
      <sheetName val="RECLAMACION_36"/>
      <sheetName val="MATERIALES_LISTADO6"/>
      <sheetName val="anal_term"/>
      <sheetName val="caseta_de_planta"/>
      <sheetName val="Analisis_BC"/>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sheetData sheetId="23">
        <row r="9">
          <cell r="C9">
            <v>1525</v>
          </cell>
        </row>
      </sheetData>
      <sheetData sheetId="24"/>
      <sheetData sheetId="25"/>
      <sheetData sheetId="26">
        <row r="9">
          <cell r="C9">
            <v>1525</v>
          </cell>
        </row>
      </sheetData>
      <sheetData sheetId="27"/>
      <sheetData sheetId="28">
        <row r="9">
          <cell r="C9">
            <v>1525</v>
          </cell>
        </row>
      </sheetData>
      <sheetData sheetId="29">
        <row r="9">
          <cell r="C9">
            <v>1525</v>
          </cell>
        </row>
      </sheetData>
      <sheetData sheetId="30">
        <row r="9">
          <cell r="C9">
            <v>1525</v>
          </cell>
        </row>
      </sheetData>
      <sheetData sheetId="31">
        <row r="9">
          <cell r="C9">
            <v>1525</v>
          </cell>
        </row>
      </sheetData>
      <sheetData sheetId="32"/>
      <sheetData sheetId="33"/>
      <sheetData sheetId="34"/>
      <sheetData sheetId="35"/>
      <sheetData sheetId="36">
        <row r="9">
          <cell r="C9">
            <v>1525</v>
          </cell>
        </row>
      </sheetData>
      <sheetData sheetId="37">
        <row r="9">
          <cell r="C9">
            <v>1525</v>
          </cell>
        </row>
      </sheetData>
      <sheetData sheetId="38"/>
      <sheetData sheetId="39">
        <row r="9">
          <cell r="C9">
            <v>1525</v>
          </cell>
        </row>
      </sheetData>
      <sheetData sheetId="40">
        <row r="9">
          <cell r="C9">
            <v>1525</v>
          </cell>
        </row>
      </sheetData>
      <sheetData sheetId="41"/>
      <sheetData sheetId="42"/>
      <sheetData sheetId="43">
        <row r="9">
          <cell r="C9">
            <v>1525</v>
          </cell>
        </row>
      </sheetData>
      <sheetData sheetId="44"/>
      <sheetData sheetId="45">
        <row r="9">
          <cell r="C9">
            <v>1525</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 val="ANA"/>
      <sheetName val="ELECTRICO"/>
      <sheetName val="Análisis de Precios"/>
      <sheetName val="Volumenes"/>
      <sheetName val="anal term"/>
      <sheetName val="Ana-Sanit."/>
      <sheetName val="Anal. horm."/>
      <sheetName val="UASD"/>
      <sheetName val="Mat"/>
      <sheetName val="Pu-San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 val="MORTEROS_Y_HR4"/>
      <sheetName val="GASTOS_INDIR_4"/>
      <sheetName val="CANAL_BOHECHIO4"/>
      <sheetName val="P_CASAS_14"/>
      <sheetName val="P_CASA_24"/>
      <sheetName val="MATERIALES_LISTADO4"/>
      <sheetName val="EQUIPOS_LISTADO4"/>
      <sheetName val="MANO_OBRA_LISTADO4"/>
      <sheetName val="REMOCION_COMPUERTA4"/>
      <sheetName val="BOMBAS_DE_AGUA4"/>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Caseta_de_planta4"/>
      <sheetName val="Edificio_Administracion4"/>
      <sheetName val="Edificio_de_Entrada4"/>
      <sheetName val="Hoja_de_presupuesto4"/>
      <sheetName val="análisis_de_precios4"/>
      <sheetName val="MORTEROS_Y_HR5"/>
      <sheetName val="GASTOS_INDIR_5"/>
      <sheetName val="CANAL_BOHECHIO5"/>
      <sheetName val="P_CASAS_15"/>
      <sheetName val="P_CASA_25"/>
      <sheetName val="MATERIALES_LISTADO5"/>
      <sheetName val="EQUIPOS_LISTADO5"/>
      <sheetName val="MANO_OBRA_LISTADO5"/>
      <sheetName val="REMOCION_COMPUERTA5"/>
      <sheetName val="BOMBAS_DE_AGUA5"/>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Caseta_de_planta5"/>
      <sheetName val="Edificio_Administracion5"/>
      <sheetName val="Edificio_de_Entrada5"/>
      <sheetName val="Hoja_de_presupuesto5"/>
      <sheetName val="análisis_de_precios5"/>
      <sheetName val="Insumos materiales"/>
      <sheetName val="Costos Mano de Obra"/>
      <sheetName val="Insumos_materiales"/>
      <sheetName val="Costos_Mano_de_Obra"/>
      <sheetName val="Insumos_materiales1"/>
      <sheetName val="Costos_Mano_de_Obra1"/>
      <sheetName val="MO"/>
      <sheetName val="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 val="Presupuesto base"/>
    </sheetNames>
    <sheetDataSet>
      <sheetData sheetId="0" refreshError="1"/>
      <sheetData sheetId="1" refreshError="1">
        <row r="14">
          <cell r="C14">
            <v>250</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 val="V_Tierras_A4"/>
      <sheetName val="V_Tierras_A5"/>
      <sheetName val="partidas opcion#1"/>
      <sheetName val="PRES META"/>
      <sheetName val="PRES DESCUENTO"/>
      <sheetName val="PRES META CON APU LINK"/>
      <sheetName val="MO FELO"/>
      <sheetName val="MO FELO (2)"/>
      <sheetName val="ORIGINAL"/>
      <sheetName val="CANT"/>
      <sheetName val="APU"/>
      <sheetName val="MO"/>
      <sheetName val="mov. de tierra"/>
      <sheetName val="m.o."/>
      <sheetName val="INS"/>
      <sheetName val="Rndmto"/>
      <sheetName val="R.A.U."/>
      <sheetName val="Materiales"/>
      <sheetName val="ANALISIS H-A "/>
      <sheetName val="Mano Obra"/>
      <sheetName val="analisis_unitarios"/>
      <sheetName val="mov__tierra"/>
      <sheetName val="Análisis_de_Precios"/>
      <sheetName val="ANALISIS_H-A_"/>
      <sheetName val="R_A_U_"/>
      <sheetName val="Pu-Sanit_"/>
      <sheetName val="pu-elect_"/>
      <sheetName val="anal_term"/>
      <sheetName val="anal__horm_"/>
      <sheetName val="m__o__exc_"/>
      <sheetName val="Ana-Sanit_"/>
      <sheetName val="ana-elect_"/>
      <sheetName val="m_o_"/>
      <sheetName val="Mano_de_Obra"/>
      <sheetName val="Mano_Obra"/>
      <sheetName val="analisis_unitarios1"/>
      <sheetName val="mov__tierra1"/>
      <sheetName val="R_A_U_1"/>
      <sheetName val="Mano_de_Obra1"/>
      <sheetName val="ANALISIS_H-A_1"/>
      <sheetName val="anal_term1"/>
      <sheetName val="Pu-Sanit_1"/>
      <sheetName val="Análisis_de_Precios1"/>
      <sheetName val="Mano_Obra1"/>
      <sheetName val="m__o__exc_1"/>
      <sheetName val="ana-elect_1"/>
      <sheetName val="analisis_unitarios2"/>
      <sheetName val="mov__tierra2"/>
      <sheetName val="R_A_U_2"/>
      <sheetName val="Mano_de_Obra2"/>
      <sheetName val="ANALISIS_H-A_2"/>
      <sheetName val="anal_term2"/>
      <sheetName val="Pu-Sanit_2"/>
      <sheetName val="Mano_Obra2"/>
      <sheetName val="analisis_unitarios3"/>
      <sheetName val="mov__tierra3"/>
      <sheetName val="Análisis_de_Precios2"/>
      <sheetName val="ANALISIS_H-A_3"/>
      <sheetName val="R_A_U_3"/>
      <sheetName val="Pu-Sanit_3"/>
      <sheetName val="pu-elect_1"/>
      <sheetName val="anal_term3"/>
      <sheetName val="anal__horm_1"/>
      <sheetName val="m__o__exc_2"/>
      <sheetName val="Ana-Sanit_1"/>
      <sheetName val="ana-elect_2"/>
      <sheetName val="m_o_1"/>
      <sheetName val="Mano_de_Obra3"/>
    </sheetNames>
    <sheetDataSet>
      <sheetData sheetId="0">
        <row r="63">
          <cell r="D63">
            <v>5342</v>
          </cell>
        </row>
      </sheetData>
      <sheetData sheetId="1" refreshError="1"/>
      <sheetData sheetId="2" refreshError="1"/>
      <sheetData sheetId="3" refreshError="1"/>
      <sheetData sheetId="4">
        <row r="32">
          <cell r="C32">
            <v>157</v>
          </cell>
        </row>
      </sheetData>
      <sheetData sheetId="5">
        <row r="32">
          <cell r="C32">
            <v>157</v>
          </cell>
        </row>
      </sheetData>
      <sheetData sheetId="6">
        <row r="32">
          <cell r="C32">
            <v>157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2">
          <cell r="C32">
            <v>157</v>
          </cell>
        </row>
      </sheetData>
      <sheetData sheetId="24">
        <row r="32">
          <cell r="C32">
            <v>157</v>
          </cell>
        </row>
      </sheetData>
      <sheetData sheetId="25"/>
      <sheetData sheetId="26"/>
      <sheetData sheetId="27"/>
      <sheetData sheetId="28">
        <row r="32">
          <cell r="C32">
            <v>157</v>
          </cell>
        </row>
      </sheetData>
      <sheetData sheetId="29">
        <row r="32">
          <cell r="C32">
            <v>157</v>
          </cell>
        </row>
      </sheetData>
      <sheetData sheetId="30"/>
      <sheetData sheetId="31">
        <row r="32">
          <cell r="C32">
            <v>157</v>
          </cell>
        </row>
      </sheetData>
      <sheetData sheetId="32">
        <row r="32">
          <cell r="C32">
            <v>157</v>
          </cell>
        </row>
      </sheetData>
      <sheetData sheetId="33">
        <row r="32">
          <cell r="C32">
            <v>157</v>
          </cell>
        </row>
      </sheetData>
      <sheetData sheetId="34"/>
      <sheetData sheetId="35">
        <row r="32">
          <cell r="C32">
            <v>157</v>
          </cell>
        </row>
      </sheetData>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row r="32">
          <cell r="C32">
            <v>157</v>
          </cell>
        </row>
      </sheetData>
      <sheetData sheetId="58">
        <row r="32">
          <cell r="C32">
            <v>157</v>
          </cell>
        </row>
      </sheetData>
      <sheetData sheetId="59">
        <row r="32">
          <cell r="C32">
            <v>157</v>
          </cell>
        </row>
      </sheetData>
      <sheetData sheetId="60">
        <row r="32">
          <cell r="C32">
            <v>157</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refreshError="1"/>
      <sheetData sheetId="74">
        <row r="32">
          <cell r="C32">
            <v>157</v>
          </cell>
        </row>
      </sheetData>
      <sheetData sheetId="75">
        <row r="63">
          <cell r="D63">
            <v>0</v>
          </cell>
        </row>
      </sheetData>
      <sheetData sheetId="76">
        <row r="63">
          <cell r="D63">
            <v>0</v>
          </cell>
        </row>
      </sheetData>
      <sheetData sheetId="77"/>
      <sheetData sheetId="78">
        <row r="32">
          <cell r="C32">
            <v>157</v>
          </cell>
        </row>
      </sheetData>
      <sheetData sheetId="79">
        <row r="32">
          <cell r="C32">
            <v>157</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 val="Análisis"/>
      <sheetName val="CADRO_EXPLICATIVO6"/>
      <sheetName val="Cornisa_de_2_62_pie6"/>
      <sheetName val="Cornisa_de_2_pie6"/>
      <sheetName val="Muros_Interiores_h=2_8_m_6"/>
      <sheetName val="MurosInt_h=2_8_m_Plycem_2_lado6"/>
      <sheetName val="MurosInt_h=2_8_m_U_C_con_plyce6"/>
      <sheetName val="Plafond_Sheetrock6"/>
      <sheetName val="Analisis_Unitarios6"/>
      <sheetName val="Desembolso_de_Caj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 val="Preci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 val="a"/>
      <sheetName val="Cotz."/>
      <sheetName val="NUEVAS_PARTIDAS6"/>
      <sheetName val="Ana__blocks_y_termin_6"/>
      <sheetName val="Costos_Mano_de_Obra6"/>
      <sheetName val="Insumos_materiales6"/>
      <sheetName val="Ana__Horm_mexc_mort6"/>
      <sheetName val="Cabañas_simple_Tipo_26"/>
      <sheetName val="Cabañas_simple_Tipo_36"/>
      <sheetName val="Cabañas_Vice_Presidenciales6"/>
      <sheetName val="Analisis_Unit__"/>
      <sheetName val="Cargas_Sociales"/>
      <sheetName val="Partidas_def_"/>
      <sheetName val="Mem_de_Calculo"/>
      <sheetName val="ANALISIS__DE_PARTIDAS"/>
      <sheetName val="Contratista_2"/>
      <sheetName val="Pu-Sanit_"/>
      <sheetName val="análisis_de_precios"/>
      <sheetName val="caseta_de_planta"/>
      <sheetName val="analisis_de_costo"/>
      <sheetName val="Mano_Obra"/>
      <sheetName val="anal_term"/>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1">
          <cell r="B11">
            <v>0</v>
          </cell>
        </row>
      </sheetData>
      <sheetData sheetId="60">
        <row r="11">
          <cell r="B11">
            <v>0</v>
          </cell>
        </row>
      </sheetData>
      <sheetData sheetId="61" refreshError="1"/>
      <sheetData sheetId="62"/>
      <sheetData sheetId="63" refreshError="1"/>
      <sheetData sheetId="64">
        <row r="11">
          <cell r="B11">
            <v>0</v>
          </cell>
        </row>
      </sheetData>
      <sheetData sheetId="65">
        <row r="11">
          <cell r="B11">
            <v>0</v>
          </cell>
        </row>
      </sheetData>
      <sheetData sheetId="66">
        <row r="11">
          <cell r="B11">
            <v>0</v>
          </cell>
        </row>
      </sheetData>
      <sheetData sheetId="67">
        <row r="11">
          <cell r="B11">
            <v>0</v>
          </cell>
        </row>
      </sheetData>
      <sheetData sheetId="68"/>
      <sheetData sheetId="69"/>
      <sheetData sheetId="70"/>
      <sheetData sheetId="71">
        <row r="11">
          <cell r="B11">
            <v>0</v>
          </cell>
        </row>
      </sheetData>
      <sheetData sheetId="72"/>
      <sheetData sheetId="73"/>
      <sheetData sheetId="74"/>
      <sheetData sheetId="75"/>
      <sheetData sheetId="76">
        <row r="11">
          <cell r="B11">
            <v>0</v>
          </cell>
        </row>
      </sheetData>
      <sheetData sheetId="77">
        <row r="11">
          <cell r="B11">
            <v>0</v>
          </cell>
        </row>
      </sheetData>
      <sheetData sheetId="78">
        <row r="11">
          <cell r="B11">
            <v>0</v>
          </cell>
        </row>
      </sheetData>
      <sheetData sheetId="79">
        <row r="11">
          <cell r="B11">
            <v>0</v>
          </cell>
        </row>
      </sheetData>
      <sheetData sheetId="80">
        <row r="11">
          <cell r="B11">
            <v>0</v>
          </cell>
        </row>
      </sheetData>
      <sheetData sheetId="81">
        <row r="11">
          <cell r="B11">
            <v>0</v>
          </cell>
        </row>
      </sheetData>
      <sheetData sheetId="82">
        <row r="11">
          <cell r="B11">
            <v>0</v>
          </cell>
        </row>
      </sheetData>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 val="Analisis Unit. "/>
      <sheetName val="Cargas Sociales"/>
      <sheetName val="Mat"/>
      <sheetName val="MATERIALES"/>
      <sheetName val="OBRAMANO"/>
      <sheetName val="EQUIPOS"/>
      <sheetName val="analisis de costo"/>
      <sheetName val="analisis de pu"/>
      <sheetName val="anal term"/>
      <sheetName val="presup"/>
      <sheetName val="Cotz."/>
      <sheetName val="insumo"/>
      <sheetName val="mezcla"/>
      <sheetName val="MATERIALES LISTADO"/>
      <sheetName val="Cotz_"/>
      <sheetName val="anal_term"/>
      <sheetName val="analisis_de_costo"/>
      <sheetName val="analisis_de_pu"/>
      <sheetName val="mov__tierra"/>
      <sheetName val="MATERIALES_LISTADO"/>
      <sheetName val="anal_term1"/>
      <sheetName val="mov__tierra1"/>
      <sheetName val="Cotz_1"/>
      <sheetName val="analisis_de_costo1"/>
      <sheetName val="MATERIALES_LISTADO1"/>
      <sheetName val="analisis_de_pu1"/>
      <sheetName val="anal_term2"/>
      <sheetName val="mov__tierra2"/>
      <sheetName val="Cotz_2"/>
      <sheetName val="analisis_de_costo2"/>
      <sheetName val="MATERIALES_LISTADO2"/>
      <sheetName val="Cotz_3"/>
      <sheetName val="anal_term3"/>
      <sheetName val="analisis_de_costo3"/>
      <sheetName val="analisis_de_pu2"/>
      <sheetName val="mov__tierr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ow r="9">
          <cell r="J9">
            <v>0</v>
          </cell>
        </row>
      </sheetData>
      <sheetData sheetId="49"/>
      <sheetData sheetId="50"/>
      <sheetData sheetId="51">
        <row r="9">
          <cell r="J9">
            <v>0</v>
          </cell>
        </row>
      </sheetData>
      <sheetData sheetId="52"/>
      <sheetData sheetId="53"/>
      <sheetData sheetId="54">
        <row r="9">
          <cell r="J9">
            <v>0</v>
          </cell>
        </row>
      </sheetData>
      <sheetData sheetId="55"/>
      <sheetData sheetId="56"/>
      <sheetData sheetId="57"/>
      <sheetData sheetId="58">
        <row r="9">
          <cell r="J9">
            <v>0</v>
          </cell>
        </row>
      </sheetData>
      <sheetData sheetId="59"/>
      <sheetData sheetId="60">
        <row r="9">
          <cell r="J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
          <cell r="J9">
            <v>0</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 val="Cashflow"/>
      <sheetName val="Costo Venta"/>
      <sheetName val="OBRAMANO"/>
      <sheetName val="EQUIPOS"/>
      <sheetName val="Mat"/>
      <sheetName val="Resumen Precio Equipos"/>
      <sheetName val="o.m. y salarios"/>
      <sheetName val="Mezcla"/>
      <sheetName val="insumo"/>
      <sheetName val="CUBICACION "/>
      <sheetName val="qqVgas"/>
      <sheetName val="Analisis Unitarios"/>
      <sheetName val="presupuesto"/>
      <sheetName val="MO"/>
      <sheetName val="a"/>
      <sheetName val="electrico"/>
      <sheetName val="anal term"/>
      <sheetName val="Ana-Sanit."/>
      <sheetName val="Anal. horm."/>
      <sheetName val="CUBICACION_"/>
      <sheetName val="Resumen_Precio_Equipos"/>
      <sheetName val="o_m__y_salarios"/>
      <sheetName val="Analisis_Unitarios"/>
      <sheetName val="anal_term"/>
      <sheetName val="Ana-Sanit_"/>
      <sheetName val="Anal__horm_"/>
      <sheetName val="CUBICACION_1"/>
      <sheetName val="Analisis_Unitarios1"/>
      <sheetName val="anal_term1"/>
      <sheetName val="Ana-Sanit_1"/>
      <sheetName val="Anal__horm_1"/>
      <sheetName val="Resumen_Precio_Equipos1"/>
      <sheetName val="o_m__y_salarios1"/>
      <sheetName val="Soportes_Grales_Controles_de_O6"/>
      <sheetName val="Cotz_6"/>
      <sheetName val="Indirectos_(2)6"/>
      <sheetName val="Indirectos_Ejec_6"/>
      <sheetName val="Pres-Ejec_6"/>
      <sheetName val="Pedido_Unit_6"/>
      <sheetName val="Pedido_Masivo_6"/>
      <sheetName val="Soporte_Pedido_Unit_6"/>
      <sheetName val="Soporte_Pedido_Masivo_6"/>
      <sheetName val="Partidas_No_Contempladas6"/>
      <sheetName val="CUBICACION_2"/>
      <sheetName val="Analisis_Unitarios2"/>
      <sheetName val="Col_Amarre6"/>
      <sheetName val="anal_term2"/>
      <sheetName val="Ana-Sanit_2"/>
      <sheetName val="Anal__horm_2"/>
      <sheetName val="Soportes_Grales_Controles_de_O7"/>
      <sheetName val="Cotz_7"/>
      <sheetName val="Indirectos_(2)7"/>
      <sheetName val="Indirectos_Ejec_7"/>
      <sheetName val="Pres-Ejec_7"/>
      <sheetName val="Pedido_Unit_7"/>
      <sheetName val="Pedido_Masivo_7"/>
      <sheetName val="Soporte_Pedido_Unit_7"/>
      <sheetName val="Soporte_Pedido_Masivo_7"/>
      <sheetName val="Partidas_No_Contempladas7"/>
      <sheetName val="CUBICACION_3"/>
      <sheetName val="Resumen_Precio_Equipos2"/>
      <sheetName val="o_m__y_salarios2"/>
      <sheetName val="Col_Amarre7"/>
      <sheetName val="Analisis_Unitario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sheetData sheetId="97"/>
      <sheetData sheetId="98" refreshError="1"/>
      <sheetData sheetId="99" refreshError="1"/>
      <sheetData sheetId="100"/>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 val="Mat"/>
      <sheetName val="anal term"/>
      <sheetName val="analisis sto dgo"/>
      <sheetName val="MATERIALES LISTADO"/>
      <sheetName val="Jornal"/>
      <sheetName val="Anal. horm."/>
      <sheetName val="PU-Elect."/>
      <sheetName val="Ana-Sanit."/>
      <sheetName val="Pu-Sanit."/>
      <sheetName val="V.Tierras A"/>
      <sheetName val="analisis de costo"/>
      <sheetName val="a"/>
      <sheetName val="MANO DE OBRA"/>
      <sheetName val="anal_term"/>
      <sheetName val="analisis_sto_dgo"/>
      <sheetName val="MATERIALES_LISTADO"/>
      <sheetName val="Anal__horm_"/>
      <sheetName val="PU-Elect_"/>
      <sheetName val="Ana-Sanit_"/>
      <sheetName val="Pu-Sanit_"/>
      <sheetName val="Insumos_materiales"/>
      <sheetName val="Costos_Mano_de_Obra"/>
      <sheetName val="V_Tierras_A"/>
      <sheetName val="analisis_de_costo"/>
      <sheetName val="MANO_DE_OBRA"/>
      <sheetName val="Análisis_de_Precios"/>
      <sheetName val="anal_term1"/>
      <sheetName val="analisis_sto_dgo1"/>
      <sheetName val="MATERIALES_LISTADO1"/>
      <sheetName val="Anal__horm_1"/>
      <sheetName val="PU-Elect_1"/>
      <sheetName val="Ana-Sanit_1"/>
      <sheetName val="Pu-Sanit_1"/>
      <sheetName val="Insumos_materiales1"/>
      <sheetName val="Costos_Mano_de_Obra1"/>
      <sheetName val="V_Tierras_A1"/>
      <sheetName val="analisis_de_costo1"/>
      <sheetName val="MANO_DE_OBRA1"/>
      <sheetName val="Análisis_de_Precios1"/>
      <sheetName val="Analisis_albañileria6"/>
      <sheetName val="Analisis_Electrico6"/>
      <sheetName val="qqLosa1_6"/>
      <sheetName val="anal_term2"/>
      <sheetName val="analisis_sto_dgo2"/>
      <sheetName val="MATERIALES_LISTADO2"/>
      <sheetName val="Anal__horm_2"/>
      <sheetName val="PU-Elect_2"/>
      <sheetName val="Ana-Sanit_2"/>
      <sheetName val="Pu-Sanit_2"/>
      <sheetName val="Insumos_materiales2"/>
      <sheetName val="Costos_Mano_de_Obra2"/>
      <sheetName val="V_Tierras_A2"/>
      <sheetName val="Cotz_6"/>
      <sheetName val="Col_Amarre6"/>
      <sheetName val="analisis_de_costo2"/>
      <sheetName val="MANO_DE_OBRA2"/>
      <sheetName val="Analisis_albañileria7"/>
      <sheetName val="Analisis_Electrico7"/>
      <sheetName val="qqLosa1_7"/>
      <sheetName val="anal_term3"/>
      <sheetName val="analisis_sto_dgo3"/>
      <sheetName val="MATERIALES_LISTADO3"/>
      <sheetName val="Anal__horm_3"/>
      <sheetName val="PU-Elect_3"/>
      <sheetName val="Ana-Sanit_3"/>
      <sheetName val="Pu-Sanit_3"/>
      <sheetName val="Cotz_7"/>
      <sheetName val="Col_Amarre7"/>
      <sheetName val="Insumos_materiales3"/>
      <sheetName val="Costos_Mano_de_Obra3"/>
      <sheetName val="V_Tierras_A3"/>
      <sheetName val="analisis_de_costo3"/>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 val="Mov__tierra"/>
      <sheetName val="H_A_"/>
      <sheetName val="Cuantia_de_Acero"/>
      <sheetName val="Muros_y_Te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 val="Analisis"/>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 val="Análisis de partidas"/>
      <sheetName val="Listado de Precios"/>
      <sheetName val="CUB02"/>
      <sheetName val="PU-B-GS"/>
      <sheetName val="Hormigones Bavaro"/>
      <sheetName val="M.O Y Rendtos"/>
      <sheetName val="Analisis de Costos"/>
      <sheetName val="ANALISIS NUEVOS"/>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row r="65536">
          <cell r="C65536" t="str">
            <v>Cant.</v>
          </cell>
        </row>
      </sheetData>
      <sheetData sheetId="3" refreshError="1"/>
      <sheetData sheetId="4">
        <row r="7">
          <cell r="C7" t="str">
            <v>Cant.</v>
          </cell>
        </row>
      </sheetData>
      <sheetData sheetId="5">
        <row r="2">
          <cell r="C2">
            <v>0</v>
          </cell>
        </row>
      </sheetData>
      <sheetData sheetId="6">
        <row r="8">
          <cell r="C8" t="str">
            <v>Cant.</v>
          </cell>
        </row>
      </sheetData>
      <sheetData sheetId="7">
        <row r="8">
          <cell r="C8" t="str">
            <v>Cant.</v>
          </cell>
        </row>
      </sheetData>
      <sheetData sheetId="8">
        <row r="7">
          <cell r="C7" t="str">
            <v>Cant.</v>
          </cell>
        </row>
        <row r="8">
          <cell r="C8" t="str">
            <v>Cant.</v>
          </cell>
          <cell r="E8" t="str">
            <v>P.U. RD$</v>
          </cell>
        </row>
        <row r="10">
          <cell r="C10">
            <v>1</v>
          </cell>
          <cell r="E10" t="str">
            <v>P.A.</v>
          </cell>
        </row>
        <row r="12">
          <cell r="E12" t="str">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cell>
          <cell r="E131" t="str">
            <v/>
          </cell>
        </row>
        <row r="132">
          <cell r="C132">
            <v>1</v>
          </cell>
          <cell r="E132">
            <v>0</v>
          </cell>
        </row>
        <row r="133">
          <cell r="C133">
            <v>1</v>
          </cell>
          <cell r="E133">
            <v>0</v>
          </cell>
        </row>
        <row r="134">
          <cell r="C134">
            <v>1</v>
          </cell>
          <cell r="E134">
            <v>0</v>
          </cell>
        </row>
        <row r="135">
          <cell r="C135">
            <v>1</v>
          </cell>
          <cell r="E135">
            <v>0</v>
          </cell>
        </row>
        <row r="138">
          <cell r="C138" t="str">
            <v/>
          </cell>
          <cell r="E138" t="str">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ow r="6">
          <cell r="E6" t="str">
            <v>P.U. RD$</v>
          </cell>
        </row>
      </sheetData>
      <sheetData sheetId="36">
        <row r="6">
          <cell r="E6" t="str">
            <v>P.U. RD$</v>
          </cell>
        </row>
      </sheetData>
      <sheetData sheetId="37">
        <row r="6">
          <cell r="E6" t="str">
            <v>P.U. RD$</v>
          </cell>
        </row>
      </sheetData>
      <sheetData sheetId="38">
        <row r="6">
          <cell r="E6" t="str">
            <v>P.U. RD$</v>
          </cell>
        </row>
      </sheetData>
      <sheetData sheetId="39">
        <row r="6">
          <cell r="E6" t="str">
            <v>P.U. RD$</v>
          </cell>
        </row>
      </sheetData>
      <sheetData sheetId="40">
        <row r="6">
          <cell r="E6" t="str">
            <v>P.U. RD$</v>
          </cell>
        </row>
      </sheetData>
      <sheetData sheetId="41">
        <row r="6">
          <cell r="E6" t="str">
            <v>P.U. RD$</v>
          </cell>
        </row>
      </sheetData>
      <sheetData sheetId="42">
        <row r="7">
          <cell r="C7" t="str">
            <v>Cant.</v>
          </cell>
        </row>
      </sheetData>
      <sheetData sheetId="43">
        <row r="7">
          <cell r="C7" t="str">
            <v>Cant.</v>
          </cell>
        </row>
      </sheetData>
      <sheetData sheetId="44">
        <row r="7">
          <cell r="C7" t="str">
            <v>Cant.</v>
          </cell>
        </row>
      </sheetData>
      <sheetData sheetId="45">
        <row r="7">
          <cell r="C7" t="str">
            <v>Cant.</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4">
          <cell r="C4">
            <v>0</v>
          </cell>
        </row>
      </sheetData>
      <sheetData sheetId="51">
        <row r="4">
          <cell r="C4">
            <v>0</v>
          </cell>
        </row>
      </sheetData>
      <sheetData sheetId="52">
        <row r="4">
          <cell r="C4">
            <v>0</v>
          </cell>
        </row>
      </sheetData>
      <sheetData sheetId="53">
        <row r="4">
          <cell r="C4">
            <v>0</v>
          </cell>
        </row>
      </sheetData>
      <sheetData sheetId="54">
        <row r="6">
          <cell r="C6" t="str">
            <v>CANT.</v>
          </cell>
        </row>
      </sheetData>
      <sheetData sheetId="55">
        <row r="4">
          <cell r="C4">
            <v>0</v>
          </cell>
        </row>
      </sheetData>
      <sheetData sheetId="56">
        <row r="4">
          <cell r="C4">
            <v>0</v>
          </cell>
        </row>
      </sheetData>
      <sheetData sheetId="57">
        <row r="6">
          <cell r="C6" t="str">
            <v>CANT.</v>
          </cell>
        </row>
      </sheetData>
      <sheetData sheetId="58">
        <row r="6">
          <cell r="C6" t="str">
            <v>CANT.</v>
          </cell>
        </row>
      </sheetData>
      <sheetData sheetId="59">
        <row r="4">
          <cell r="C4">
            <v>0</v>
          </cell>
        </row>
      </sheetData>
      <sheetData sheetId="60">
        <row r="4">
          <cell r="C4">
            <v>0</v>
          </cell>
        </row>
      </sheetData>
      <sheetData sheetId="61">
        <row r="1">
          <cell r="E1">
            <v>0</v>
          </cell>
        </row>
      </sheetData>
      <sheetData sheetId="62">
        <row r="6">
          <cell r="C6" t="str">
            <v>CANT.</v>
          </cell>
        </row>
      </sheetData>
      <sheetData sheetId="63">
        <row r="6">
          <cell r="C6" t="str">
            <v>CANT.</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6">
          <cell r="C6" t="str">
            <v>CANT.</v>
          </cell>
        </row>
      </sheetData>
      <sheetData sheetId="80">
        <row r="4">
          <cell r="C4">
            <v>0</v>
          </cell>
        </row>
      </sheetData>
      <sheetData sheetId="81">
        <row r="4">
          <cell r="C4">
            <v>0</v>
          </cell>
        </row>
      </sheetData>
      <sheetData sheetId="82">
        <row r="6">
          <cell r="C6" t="str">
            <v>CANT.</v>
          </cell>
        </row>
      </sheetData>
      <sheetData sheetId="83"/>
      <sheetData sheetId="84">
        <row r="7">
          <cell r="C7" t="str">
            <v>Cant.</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row r="3">
          <cell r="G3">
            <v>212.68726395300044</v>
          </cell>
        </row>
      </sheetData>
      <sheetData sheetId="27" refreshError="1"/>
      <sheetData sheetId="28">
        <row r="3">
          <cell r="G3">
            <v>212.68726395300044</v>
          </cell>
        </row>
      </sheetData>
      <sheetData sheetId="29">
        <row r="3">
          <cell r="G3">
            <v>212.68726395300044</v>
          </cell>
        </row>
      </sheetData>
      <sheetData sheetId="30">
        <row r="3">
          <cell r="G3">
            <v>212.68726395300044</v>
          </cell>
        </row>
      </sheetData>
      <sheetData sheetId="31">
        <row r="3">
          <cell r="G3">
            <v>212.68726395300044</v>
          </cell>
        </row>
      </sheetData>
      <sheetData sheetId="32">
        <row r="3">
          <cell r="G3">
            <v>212.68726395300044</v>
          </cell>
        </row>
      </sheetData>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sheetData sheetId="40"/>
      <sheetData sheetId="41"/>
      <sheetData sheetId="42">
        <row r="3">
          <cell r="G3">
            <v>212.68726395300044</v>
          </cell>
        </row>
      </sheetData>
      <sheetData sheetId="43">
        <row r="3">
          <cell r="G3">
            <v>212.68726395300044</v>
          </cell>
        </row>
      </sheetData>
      <sheetData sheetId="44">
        <row r="3">
          <cell r="G3">
            <v>212.68726395300044</v>
          </cell>
        </row>
      </sheetData>
      <sheetData sheetId="45">
        <row r="3">
          <cell r="G3">
            <v>212.68726395300044</v>
          </cell>
        </row>
      </sheetData>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sheetData sheetId="55">
        <row r="3">
          <cell r="G3">
            <v>212.68726395300044</v>
          </cell>
        </row>
      </sheetData>
      <sheetData sheetId="56">
        <row r="3">
          <cell r="G3">
            <v>212.68726395300044</v>
          </cell>
        </row>
      </sheetData>
      <sheetData sheetId="57">
        <row r="3">
          <cell r="G3">
            <v>212.68726395300044</v>
          </cell>
        </row>
      </sheetData>
      <sheetData sheetId="58">
        <row r="3">
          <cell r="G3">
            <v>212.68726395300044</v>
          </cell>
        </row>
      </sheetData>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sheetData sheetId="68"/>
      <sheetData sheetId="69"/>
      <sheetData sheetId="70"/>
      <sheetData sheetId="71"/>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sheetData sheetId="81"/>
      <sheetData sheetId="82"/>
      <sheetData sheetId="83"/>
      <sheetData sheetId="84"/>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 val="concreto"/>
      <sheetName val="Pres "/>
      <sheetName val="Ana-Basic"/>
      <sheetName val="MOCuadrillas"/>
      <sheetName val="Analisis Unitarios"/>
      <sheetName val="Cargas Sociales"/>
      <sheetName val="Datos a Project"/>
      <sheetName val="Tarifas de Alquiler de Equipo"/>
      <sheetName val="Obra de Mano"/>
      <sheetName val="Cubic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3">
          <cell r="F43">
            <v>30</v>
          </cell>
        </row>
        <row r="72">
          <cell r="F72">
            <v>43.4</v>
          </cell>
        </row>
        <row r="75">
          <cell r="F75">
            <v>37.200000000000003</v>
          </cell>
        </row>
        <row r="76">
          <cell r="F76">
            <v>43.4</v>
          </cell>
        </row>
        <row r="77">
          <cell r="F77">
            <v>43.4</v>
          </cell>
        </row>
      </sheetData>
      <sheetData sheetId="13" refreshError="1">
        <row r="8">
          <cell r="I8">
            <v>726.05</v>
          </cell>
        </row>
        <row r="9">
          <cell r="I9">
            <v>512.15</v>
          </cell>
        </row>
        <row r="11">
          <cell r="I11">
            <v>344.75</v>
          </cell>
        </row>
        <row r="14">
          <cell r="I14">
            <v>414.5</v>
          </cell>
        </row>
        <row r="15">
          <cell r="I15">
            <v>414.5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 val="Ana"/>
      <sheetName val="ANALISIS STO DGO"/>
      <sheetName val="UASD"/>
      <sheetName val="MO"/>
      <sheetName val="anál de costos (2)"/>
      <sheetName val="Analisis1"/>
      <sheetName val="Obra de Mano"/>
      <sheetName val="M_O_6"/>
      <sheetName val="HORM__Y_MORTEROS_6"/>
      <sheetName val="ANALISIS_FRED6"/>
      <sheetName val="Ana_MELLIZAS6"/>
      <sheetName val="Pres_InstSanit_6"/>
      <sheetName val="Pres_InstElect_6"/>
      <sheetName val="LISTADO_INSUMOS_DEL_20006"/>
      <sheetName val="COSTO_INDIRECTO6"/>
      <sheetName val="OPERADORES_EQUIPOS6"/>
      <sheetName val="Listado_Equipos_a_utilizar6"/>
      <sheetName val="Analisis_Unit__6"/>
      <sheetName val="Cargas_Sociales6"/>
      <sheetName val="Unified_Pagos-_factura_rep_txt"/>
      <sheetName val="ANALISIS_H-A_"/>
      <sheetName val="MANO_DE_OBRA"/>
      <sheetName val="Insumos_materiales"/>
      <sheetName val="Costos_Mano_de_Obra"/>
      <sheetName val="Ana__Horm_mexc_mort"/>
      <sheetName val="Pu-Sanit_"/>
      <sheetName val="anal_term"/>
      <sheetName val="análisis_de_precios"/>
      <sheetName val="caseta_de_planta"/>
      <sheetName val="analisis_de_costo"/>
      <sheetName val="Col_Amarre"/>
      <sheetName val="ANALISIS_STO_DGO"/>
      <sheetName val="Obra_de_Mano"/>
      <sheetName val="anál_de_costos_(2)"/>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10">
          <cell r="C10">
            <v>43335</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row r="212">
          <cell r="H212">
            <v>2563.4295469815961</v>
          </cell>
        </row>
      </sheetData>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row r="212">
          <cell r="H212">
            <v>2563.4295469815961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C10">
            <v>43335</v>
          </cell>
        </row>
      </sheetData>
      <sheetData sheetId="66">
        <row r="10">
          <cell r="C10">
            <v>43335</v>
          </cell>
        </row>
      </sheetData>
      <sheetData sheetId="67">
        <row r="10">
          <cell r="C10">
            <v>43335</v>
          </cell>
        </row>
      </sheetData>
      <sheetData sheetId="68">
        <row r="10">
          <cell r="C10">
            <v>43335</v>
          </cell>
        </row>
      </sheetData>
      <sheetData sheetId="69">
        <row r="10">
          <cell r="C10">
            <v>43335</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row r="10">
          <cell r="C10">
            <v>43335</v>
          </cell>
        </row>
      </sheetData>
      <sheetData sheetId="79">
        <row r="10">
          <cell r="C10">
            <v>43335</v>
          </cell>
        </row>
      </sheetData>
      <sheetData sheetId="80">
        <row r="10">
          <cell r="C10">
            <v>43335</v>
          </cell>
        </row>
      </sheetData>
      <sheetData sheetId="81">
        <row r="10">
          <cell r="C10">
            <v>43335</v>
          </cell>
        </row>
      </sheetData>
      <sheetData sheetId="82"/>
      <sheetData sheetId="83">
        <row r="10">
          <cell r="C10">
            <v>43335</v>
          </cell>
        </row>
      </sheetData>
      <sheetData sheetId="84">
        <row r="10">
          <cell r="C10">
            <v>43335</v>
          </cell>
        </row>
      </sheetData>
      <sheetData sheetId="85">
        <row r="10">
          <cell r="C10">
            <v>43335</v>
          </cell>
        </row>
      </sheetData>
      <sheetData sheetId="86"/>
      <sheetData sheetId="87"/>
      <sheetData sheetId="88">
        <row r="10">
          <cell r="C10">
            <v>43335</v>
          </cell>
        </row>
      </sheetData>
      <sheetData sheetId="89">
        <row r="10">
          <cell r="C10">
            <v>43335</v>
          </cell>
        </row>
      </sheetData>
      <sheetData sheetId="90">
        <row r="10">
          <cell r="C10">
            <v>43335</v>
          </cell>
        </row>
      </sheetData>
      <sheetData sheetId="91"/>
      <sheetData sheetId="92"/>
      <sheetData sheetId="93">
        <row r="10">
          <cell r="C10">
            <v>43335</v>
          </cell>
        </row>
      </sheetData>
      <sheetData sheetId="94">
        <row r="10">
          <cell r="C10">
            <v>43335</v>
          </cell>
        </row>
      </sheetData>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formato"/>
      <sheetName val="REGISTROS DE LADRILLOS Y H.A. "/>
      <sheetName val="analisis basicos"/>
      <sheetName val="ANALISIS "/>
      <sheetName val="Analisis Complementarios "/>
      <sheetName val="COLOCACION DE TUBERIA"/>
      <sheetName val="MOVIMIENTO DE TIERRA"/>
      <sheetName val=" MOVIMIENTO DE TIERRA EQUIPO"/>
      <sheetName val="ANCLAJES DE H.A."/>
      <sheetName val="PVC"/>
      <sheetName val="POLIETILENO"/>
    </sheetNames>
    <sheetDataSet>
      <sheetData sheetId="0">
        <row r="231">
          <cell r="D231">
            <v>4085</v>
          </cell>
        </row>
        <row r="234">
          <cell r="D234">
            <v>1495</v>
          </cell>
        </row>
        <row r="242">
          <cell r="D242">
            <v>4920.49</v>
          </cell>
        </row>
        <row r="244">
          <cell r="D244">
            <v>1465.21</v>
          </cell>
        </row>
        <row r="284">
          <cell r="D284">
            <v>9375</v>
          </cell>
        </row>
        <row r="298">
          <cell r="D298">
            <v>2160</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 val="INSUMO"/>
      <sheetName val="Mezcl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 val="Datos a Proj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 sheetId="3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 val="Cargas_Sociales4"/>
      <sheetName val="cuantias_qq4"/>
      <sheetName val="Cant__capabeg_rell4"/>
      <sheetName val="cant_de_ventanas_y_puertas4"/>
      <sheetName val="cant_Dimensiones_losas4"/>
      <sheetName val="cant_hormigon_armado4"/>
      <sheetName val="Base_de_datos_Res__Nicole_I4"/>
      <sheetName val="Insumos_materiales4"/>
      <sheetName val="Costos_Mano_de_Obra4"/>
      <sheetName val="Elaborac__Product_todo_costo4"/>
      <sheetName val="Tabla_Insumos_materiales4"/>
      <sheetName val="Tabla_Costos_Mano_de_Obra4"/>
      <sheetName val="Tabla_Elabor__Product_todo_cos4"/>
      <sheetName val="Ana__Horm_mexc_mort4"/>
      <sheetName val="Ana__blocks_y_termin_4"/>
      <sheetName val="Ana__pint__y_mas_4"/>
      <sheetName val="Plomeria_4"/>
      <sheetName val="Cargas_Sociales5"/>
      <sheetName val="cuantias_qq5"/>
      <sheetName val="Cant__capabeg_rell5"/>
      <sheetName val="cant_de_ventanas_y_puertas5"/>
      <sheetName val="cant_Dimensiones_losas5"/>
      <sheetName val="cant_hormigon_armado5"/>
      <sheetName val="Base_de_datos_Res__Nicole_I5"/>
      <sheetName val="Insumos_materiales5"/>
      <sheetName val="Costos_Mano_de_Obra5"/>
      <sheetName val="Elaborac__Product_todo_costo5"/>
      <sheetName val="Tabla_Insumos_materiales5"/>
      <sheetName val="Tabla_Costos_Mano_de_Obra5"/>
      <sheetName val="Tabla_Elabor__Product_todo_cos5"/>
      <sheetName val="Ana__Horm_mexc_mort5"/>
      <sheetName val="Ana__blocks_y_termin_5"/>
      <sheetName val="Ana__pint__y_mas_5"/>
      <sheetName val="Plomeria_5"/>
      <sheetName val="MANO DE OBRA"/>
      <sheetName val="Camiones"/>
      <sheetName val="Ebanisteria"/>
      <sheetName val="anal term"/>
      <sheetName val="Mat"/>
      <sheetName val="Jornal"/>
    </sheetNames>
    <sheetDataSet>
      <sheetData sheetId="0">
        <row r="6">
          <cell r="D6">
            <v>820.26717298649987</v>
          </cell>
        </row>
      </sheetData>
      <sheetData sheetId="1">
        <row r="13">
          <cell r="O13">
            <v>50</v>
          </cell>
        </row>
      </sheetData>
      <sheetData sheetId="2">
        <row r="32">
          <cell r="J32">
            <v>120</v>
          </cell>
        </row>
      </sheetData>
      <sheetData sheetId="3">
        <row r="70">
          <cell r="D70">
            <v>3526.3227562500001</v>
          </cell>
        </row>
      </sheetData>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sheetData sheetId="23">
        <row r="32">
          <cell r="J32">
            <v>120</v>
          </cell>
        </row>
      </sheetData>
      <sheetData sheetId="24">
        <row r="13">
          <cell r="O13">
            <v>50</v>
          </cell>
        </row>
      </sheetData>
      <sheetData sheetId="25">
        <row r="32">
          <cell r="J32">
            <v>120</v>
          </cell>
        </row>
      </sheetData>
      <sheetData sheetId="26">
        <row r="13">
          <cell r="O13">
            <v>50</v>
          </cell>
        </row>
      </sheetData>
      <sheetData sheetId="27">
        <row r="13">
          <cell r="O13">
            <v>50</v>
          </cell>
        </row>
      </sheetData>
      <sheetData sheetId="28">
        <row r="13">
          <cell r="O13">
            <v>50</v>
          </cell>
        </row>
      </sheetData>
      <sheetData sheetId="29">
        <row r="13">
          <cell r="O13">
            <v>50</v>
          </cell>
        </row>
      </sheetData>
      <sheetData sheetId="30">
        <row r="6">
          <cell r="D6">
            <v>820.26717298649987</v>
          </cell>
        </row>
      </sheetData>
      <sheetData sheetId="31">
        <row r="32">
          <cell r="J32">
            <v>120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row r="32">
          <cell r="J32">
            <v>120</v>
          </cell>
        </row>
      </sheetData>
      <sheetData sheetId="43">
        <row r="13">
          <cell r="O13">
            <v>50</v>
          </cell>
        </row>
      </sheetData>
      <sheetData sheetId="44">
        <row r="32">
          <cell r="J32">
            <v>120</v>
          </cell>
        </row>
      </sheetData>
      <sheetData sheetId="45">
        <row r="13">
          <cell r="O13">
            <v>50</v>
          </cell>
        </row>
      </sheetData>
      <sheetData sheetId="46">
        <row r="32">
          <cell r="J32">
            <v>120</v>
          </cell>
        </row>
      </sheetData>
      <sheetData sheetId="47">
        <row r="13">
          <cell r="O13">
            <v>50</v>
          </cell>
        </row>
      </sheetData>
      <sheetData sheetId="48">
        <row r="32">
          <cell r="J32">
            <v>120</v>
          </cell>
        </row>
      </sheetData>
      <sheetData sheetId="49">
        <row r="6">
          <cell r="D6">
            <v>820.26717298649987</v>
          </cell>
        </row>
      </sheetData>
      <sheetData sheetId="50">
        <row r="70">
          <cell r="D70">
            <v>3526.3227562500001</v>
          </cell>
        </row>
      </sheetData>
      <sheetData sheetId="51">
        <row r="6">
          <cell r="D6">
            <v>820.26717298649987</v>
          </cell>
        </row>
      </sheetData>
      <sheetData sheetId="52">
        <row r="70">
          <cell r="D70">
            <v>3526.3227562500001</v>
          </cell>
        </row>
      </sheetData>
      <sheetData sheetId="53">
        <row r="6">
          <cell r="D6">
            <v>820.26717298649987</v>
          </cell>
        </row>
      </sheetData>
      <sheetData sheetId="54">
        <row r="70">
          <cell r="D70">
            <v>3526.3227562500001</v>
          </cell>
        </row>
      </sheetData>
      <sheetData sheetId="55">
        <row r="6">
          <cell r="D6">
            <v>820.26717298649987</v>
          </cell>
        </row>
      </sheetData>
      <sheetData sheetId="56"/>
      <sheetData sheetId="57"/>
      <sheetData sheetId="58"/>
      <sheetData sheetId="59"/>
      <sheetData sheetId="60"/>
      <sheetData sheetId="61"/>
      <sheetData sheetId="62"/>
      <sheetData sheetId="63">
        <row r="32">
          <cell r="J32">
            <v>120</v>
          </cell>
        </row>
      </sheetData>
      <sheetData sheetId="64">
        <row r="13">
          <cell r="O13">
            <v>50</v>
          </cell>
        </row>
      </sheetData>
      <sheetData sheetId="65"/>
      <sheetData sheetId="66"/>
      <sheetData sheetId="67"/>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sheetData sheetId="78"/>
      <sheetData sheetId="79"/>
      <sheetData sheetId="80">
        <row r="32">
          <cell r="J32">
            <v>120</v>
          </cell>
        </row>
      </sheetData>
      <sheetData sheetId="81">
        <row r="13">
          <cell r="O13">
            <v>50</v>
          </cell>
        </row>
      </sheetData>
      <sheetData sheetId="82"/>
      <sheetData sheetId="83"/>
      <sheetData sheetId="84"/>
      <sheetData sheetId="85"/>
      <sheetData sheetId="86">
        <row r="70">
          <cell r="D70">
            <v>3526.3227562500001</v>
          </cell>
        </row>
      </sheetData>
      <sheetData sheetId="87">
        <row r="6">
          <cell r="D6">
            <v>820.26717298649987</v>
          </cell>
        </row>
      </sheetData>
      <sheetData sheetId="88"/>
      <sheetData sheetId="89"/>
      <sheetData sheetId="90"/>
      <sheetData sheetId="91"/>
      <sheetData sheetId="92"/>
      <sheetData sheetId="93"/>
      <sheetData sheetId="94"/>
      <sheetData sheetId="95"/>
      <sheetData sheetId="96"/>
      <sheetData sheetId="97">
        <row r="32">
          <cell r="J32">
            <v>120</v>
          </cell>
        </row>
      </sheetData>
      <sheetData sheetId="98">
        <row r="13">
          <cell r="O13">
            <v>50</v>
          </cell>
        </row>
      </sheetData>
      <sheetData sheetId="99"/>
      <sheetData sheetId="100"/>
      <sheetData sheetId="101"/>
      <sheetData sheetId="102"/>
      <sheetData sheetId="103">
        <row r="70">
          <cell r="D70">
            <v>3526.3227562500001</v>
          </cell>
        </row>
      </sheetData>
      <sheetData sheetId="104">
        <row r="6">
          <cell r="D6">
            <v>820.26717298649987</v>
          </cell>
        </row>
      </sheetData>
      <sheetData sheetId="105"/>
      <sheetData sheetId="106"/>
      <sheetData sheetId="107"/>
      <sheetData sheetId="108"/>
      <sheetData sheetId="109"/>
      <sheetData sheetId="110"/>
      <sheetData sheetId="111"/>
      <sheetData sheetId="112"/>
      <sheetData sheetId="113"/>
      <sheetData sheetId="114">
        <row r="32">
          <cell r="J32">
            <v>120</v>
          </cell>
        </row>
      </sheetData>
      <sheetData sheetId="115">
        <row r="13">
          <cell r="O13">
            <v>50</v>
          </cell>
        </row>
      </sheetData>
      <sheetData sheetId="116"/>
      <sheetData sheetId="117"/>
      <sheetData sheetId="118"/>
      <sheetData sheetId="119"/>
      <sheetData sheetId="120">
        <row r="70">
          <cell r="D70">
            <v>3526.3227562500001</v>
          </cell>
        </row>
      </sheetData>
      <sheetData sheetId="121">
        <row r="6">
          <cell r="D6">
            <v>820.26717298649987</v>
          </cell>
        </row>
      </sheetData>
      <sheetData sheetId="122"/>
      <sheetData sheetId="123"/>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Insumos RD"/>
      <sheetName val="Factor Salarial"/>
      <sheetName val="costo horario equipos varios"/>
      <sheetName val="costo planta Hormigon100"/>
      <sheetName val="costo planta Hormigon180"/>
      <sheetName val="costo Hor tractor D8RII"/>
      <sheetName val="costo Hor tractor D4K2 XL"/>
      <sheetName val="costo planta Hormigon45"/>
      <sheetName val="costo Hor Motoniv 120K"/>
      <sheetName val="costo Hor tractor D6R"/>
      <sheetName val="costo Hor tractor D8T"/>
      <sheetName val="costo Hor tractor D6N LGP"/>
      <sheetName val="costo grua 35ton"/>
      <sheetName val="costo horario BOMBA CONCRETO"/>
    </sheetNames>
    <sheetDataSet>
      <sheetData sheetId="0"/>
      <sheetData sheetId="1">
        <row r="152">
          <cell r="G152">
            <v>120000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s>
    <sheetDataSet>
      <sheetData sheetId="0"/>
      <sheetData sheetId="1"/>
      <sheetData sheetId="2"/>
      <sheetData sheetId="3"/>
      <sheetData sheetId="4"/>
      <sheetData sheetId="5"/>
      <sheetData sheetId="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 val="Análisis"/>
      <sheetName val="Configuración"/>
      <sheetName val="Ana"/>
      <sheetName val="01_000_00"/>
      <sheetName val="02_000_00"/>
      <sheetName val="03_000_00"/>
      <sheetName val="04_000_00"/>
      <sheetName val="05_000_00"/>
      <sheetName val="007_000_00"/>
      <sheetName val="08_000_00"/>
      <sheetName val="09_000_00"/>
      <sheetName val="13_000_00"/>
      <sheetName val="15_000_00"/>
      <sheetName val="16_000_00"/>
      <sheetName val="V_Tierras_A"/>
      <sheetName val="ANALISIS_SEÑAL"/>
      <sheetName val="01_000_001"/>
      <sheetName val="02_000_001"/>
      <sheetName val="03_000_001"/>
      <sheetName val="04_000_001"/>
      <sheetName val="05_000_001"/>
      <sheetName val="007_000_001"/>
      <sheetName val="08_000_001"/>
      <sheetName val="09_000_001"/>
      <sheetName val="13_000_001"/>
      <sheetName val="15_000_001"/>
      <sheetName val="16_000_001"/>
      <sheetName val="V_Tierras_A1"/>
      <sheetName val="ANALISIS_SEÑAL1"/>
      <sheetName val="m.o."/>
      <sheetName val="ins"/>
      <sheetName val="m_o_"/>
      <sheetName val="m_o_1"/>
      <sheetName val="01_000_002"/>
      <sheetName val="02_000_002"/>
      <sheetName val="03_000_002"/>
      <sheetName val="04_000_002"/>
      <sheetName val="05_000_002"/>
      <sheetName val="007_000_002"/>
      <sheetName val="08_000_002"/>
      <sheetName val="09_000_002"/>
      <sheetName val="13_000_002"/>
      <sheetName val="15_000_002"/>
      <sheetName val="16_000_002"/>
      <sheetName val="V_Tierras_A2"/>
      <sheetName val="ANALISIS_SEÑAL2"/>
      <sheetName val="m_o_2"/>
      <sheetName val="01_000_003"/>
      <sheetName val="02_000_003"/>
      <sheetName val="03_000_003"/>
      <sheetName val="04_000_003"/>
      <sheetName val="05_000_003"/>
      <sheetName val="007_000_003"/>
      <sheetName val="08_000_003"/>
      <sheetName val="09_000_003"/>
      <sheetName val="13_000_003"/>
      <sheetName val="15_000_003"/>
      <sheetName val="16_000_003"/>
      <sheetName val="V_Tierras_A3"/>
      <sheetName val="ANALISIS_SEÑAL3"/>
      <sheetName val="m_o_3"/>
      <sheetName val="caseta transformador"/>
      <sheetName val="01_000_004"/>
      <sheetName val="02_000_004"/>
      <sheetName val="03_000_004"/>
      <sheetName val="04_000_004"/>
      <sheetName val="05_000_004"/>
      <sheetName val="007_000_004"/>
      <sheetName val="08_000_004"/>
      <sheetName val="09_000_004"/>
      <sheetName val="13_000_004"/>
      <sheetName val="15_000_004"/>
      <sheetName val="16_000_004"/>
      <sheetName val="V_Tierras_A4"/>
      <sheetName val="ANALISIS_SEÑAL4"/>
      <sheetName val="m_o_4"/>
      <sheetName val="01_000_005"/>
      <sheetName val="02_000_005"/>
      <sheetName val="03_000_005"/>
      <sheetName val="04_000_005"/>
      <sheetName val="05_000_005"/>
      <sheetName val="007_000_005"/>
      <sheetName val="08_000_005"/>
      <sheetName val="09_000_005"/>
      <sheetName val="13_000_005"/>
      <sheetName val="15_000_005"/>
      <sheetName val="16_000_005"/>
      <sheetName val="V_Tierras_A5"/>
      <sheetName val="ANALISIS_SEÑAL5"/>
      <sheetName val="m_o_5"/>
      <sheetName val="qqVgas"/>
      <sheetName val="INSU"/>
      <sheetName val="MO"/>
      <sheetName val="Resumen Precio Equipos"/>
      <sheetName val="o.m. y salarios"/>
      <sheetName val="Sheet4"/>
      <sheetName val="Sheet5"/>
      <sheetName val="análisis de precios"/>
      <sheetName val="caseta de planta"/>
      <sheetName val="Volumenes"/>
      <sheetName val="Anal. h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
      <sheetName val="INV"/>
      <sheetName val="AASHTO"/>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V.Tierras A"/>
      <sheetName val="materiales (2)"/>
      <sheetName val="Datos"/>
      <sheetName val="INSU"/>
      <sheetName val="MO"/>
      <sheetName val="O.M. y Salarios"/>
      <sheetName val="Materiales"/>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 val="OBRAMANO"/>
      <sheetName val="EQUIPOS"/>
      <sheetName val="anal_term"/>
      <sheetName val="Ana-Sanit_"/>
      <sheetName val="Pu-Sanit_"/>
      <sheetName val="Los_Ángeles_(Fase_II)"/>
      <sheetName val="ANALISIS_STO_DGO"/>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row r="201">
          <cell r="F201">
            <v>7792.2050656250012</v>
          </cell>
        </row>
      </sheetData>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7792.2050656250012</v>
          </cell>
        </row>
      </sheetData>
      <sheetData sheetId="59">
        <row r="201">
          <cell r="F201">
            <v>7792.2050656250003</v>
          </cell>
        </row>
      </sheetData>
      <sheetData sheetId="60">
        <row r="201">
          <cell r="F201">
            <v>7792.2050656250003</v>
          </cell>
        </row>
      </sheetData>
      <sheetData sheetId="61">
        <row r="201">
          <cell r="F201">
            <v>7792.2050656250012</v>
          </cell>
        </row>
      </sheetData>
      <sheetData sheetId="62">
        <row r="201">
          <cell r="F201">
            <v>7792.2050656250012</v>
          </cell>
        </row>
      </sheetData>
      <sheetData sheetId="63">
        <row r="201">
          <cell r="F201">
            <v>7792.2050656250003</v>
          </cell>
        </row>
      </sheetData>
      <sheetData sheetId="64">
        <row r="201">
          <cell r="F201">
            <v>7792.2050656250012</v>
          </cell>
        </row>
      </sheetData>
      <sheetData sheetId="65">
        <row r="201">
          <cell r="F201">
            <v>7792.2050656250012</v>
          </cell>
        </row>
      </sheetData>
      <sheetData sheetId="66">
        <row r="201">
          <cell r="F201">
            <v>7792.2050656250012</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sheetData sheetId="88"/>
      <sheetData sheetId="89">
        <row r="201">
          <cell r="F201">
            <v>7792.2050656250012</v>
          </cell>
        </row>
      </sheetData>
      <sheetData sheetId="90">
        <row r="201">
          <cell r="F201">
            <v>7792.2050656250012</v>
          </cell>
        </row>
      </sheetData>
      <sheetData sheetId="91">
        <row r="201">
          <cell r="F201">
            <v>7792.2050656250012</v>
          </cell>
        </row>
      </sheetData>
      <sheetData sheetId="92">
        <row r="201">
          <cell r="F201">
            <v>7792.2050656250012</v>
          </cell>
        </row>
      </sheetData>
      <sheetData sheetId="93"/>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sheetData sheetId="102"/>
      <sheetData sheetId="103">
        <row r="201">
          <cell r="F201">
            <v>7792.2050656250012</v>
          </cell>
        </row>
      </sheetData>
      <sheetData sheetId="104"/>
      <sheetData sheetId="105">
        <row r="201">
          <cell r="F201">
            <v>7792.2050656250012</v>
          </cell>
        </row>
      </sheetData>
      <sheetData sheetId="106"/>
      <sheetData sheetId="107"/>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 SOTANO 2907@1108 2020"/>
      <sheetName val="RESUMEN"/>
      <sheetName val="ADICIONALES NASKA"/>
      <sheetName val="insumos"/>
      <sheetName val="REGISTRO CANA1"/>
      <sheetName val="Registro CANA4"/>
      <sheetName val="Registro CANA5"/>
      <sheetName val="Registro ST4"/>
      <sheetName val="Registro HD4"/>
      <sheetName val=" Registro PSPI1 290X290"/>
      <sheetName val="Registro HD2"/>
      <sheetName val="Registro CMB2"/>
      <sheetName val="Registro HD6"/>
      <sheetName val="Registro  Mvs2"/>
      <sheetName val="Registro HD5"/>
      <sheetName val="Registro CC6"/>
      <sheetName val="Registro HAT1"/>
      <sheetName val="Registro NEI1"/>
      <sheetName val="Registro HD3"/>
      <sheetName val="Registro DAEF1"/>
      <sheetName val="Registro CC1 "/>
      <sheetName val="Registro CANA2 "/>
      <sheetName val="Registro CC5"/>
      <sheetName val="Registro CANA3"/>
      <sheetName val="Registro CC3 290x290"/>
      <sheetName val="Registro CC2"/>
      <sheetName val="Registro CMB1"/>
      <sheetName val="Registro SUI2"/>
      <sheetName val="Adic Alta tension"/>
      <sheetName val="REGISTROS HORM VAC INSITU"/>
      <sheetName val="Registro 2.90x2.90 h2.10"/>
      <sheetName val="Registro 2.40x2.40 h2.10"/>
      <sheetName val="REGISTROS PREFABRICADOS"/>
      <sheetName val="HORMIGON 210"/>
      <sheetName val="analisis adic"/>
      <sheetName val="CISTERNA  2907@1108 2020"/>
    </sheetNames>
    <sheetDataSet>
      <sheetData sheetId="0"/>
      <sheetData sheetId="1"/>
      <sheetData sheetId="2"/>
      <sheetData sheetId="3">
        <row r="8">
          <cell r="D8">
            <v>2487.21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 val="Muros Interiores h=2.8 m "/>
      <sheetName val="Piscina_&amp;_Jacuzzi"/>
      <sheetName val="M_O_"/>
      <sheetName val="Mediciones_1er_Nivel"/>
      <sheetName val="Mediciones_2do_Nivel"/>
      <sheetName val="Mediciones_Terraza"/>
      <sheetName val="Mediciones_Marquesinas"/>
      <sheetName val="Mediciones_Gazebo"/>
      <sheetName val="Mediciones_Piscina"/>
      <sheetName val="Materiales_&amp;_Tranporte"/>
      <sheetName val="Pisos_&amp;_Revestimientos"/>
      <sheetName val="Cuantía_Acero"/>
      <sheetName val="Cotización_Acero"/>
      <sheetName val="IS_Villa"/>
      <sheetName val="IS_Gaze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 val="ANALISIS_ALUZINC1"/>
      <sheetName val="ANALISIS_ACERO1"/>
      <sheetName val="MANO_DE_OBRA"/>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sheetData sheetId="10"/>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 val="MANO DE OBRA"/>
      <sheetName val="EST N. DE OVANDO CENTRAL (MOD. "/>
      <sheetName val="PRE Desvio Alcant.  Potable"/>
      <sheetName val="Insumos materiales"/>
      <sheetName val="Costos Mano de Obra"/>
      <sheetName val="Ana. Horm mexc mort"/>
      <sheetName val="MANO DE OBRA (2)"/>
      <sheetName val="MATERIALES LISTADO"/>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 val=""/>
      <sheetName val="INSU"/>
      <sheetName val="PRES META"/>
      <sheetName val="PRES DESCUENTO"/>
      <sheetName val="PRES META CON APU LINK"/>
      <sheetName val="MO FELO"/>
      <sheetName val="MO FELO (2)"/>
      <sheetName val="ORIGINAL"/>
      <sheetName val="CANT"/>
      <sheetName val="APU"/>
      <sheetName val="gonzalo"/>
      <sheetName val="Analisis (1)"/>
      <sheetName val="Materiales"/>
      <sheetName val="Ana-Basic"/>
      <sheetName val="MOCuadrillas"/>
      <sheetName val="ins 2"/>
    </sheetNames>
    <sheetDataSet>
      <sheetData sheetId="0">
        <row r="14">
          <cell r="D14">
            <v>1240</v>
          </cell>
        </row>
      </sheetData>
      <sheetData sheetId="1">
        <row r="14">
          <cell r="D14">
            <v>1240</v>
          </cell>
        </row>
      </sheetData>
      <sheetData sheetId="2">
        <row r="14">
          <cell r="D14">
            <v>0.3</v>
          </cell>
        </row>
      </sheetData>
      <sheetData sheetId="3">
        <row r="14">
          <cell r="D14">
            <v>0.3</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126">
          <cell r="C126">
            <v>55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4">
          <cell r="D14">
            <v>0.3</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39">
          <cell r="D39">
            <v>4.37</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39">
          <cell r="D39">
            <v>4.37</v>
          </cell>
        </row>
      </sheetData>
      <sheetData sheetId="56">
        <row r="39">
          <cell r="D39">
            <v>4.37</v>
          </cell>
        </row>
      </sheetData>
      <sheetData sheetId="57">
        <row r="39">
          <cell r="D39">
            <v>4.37</v>
          </cell>
        </row>
      </sheetData>
      <sheetData sheetId="58">
        <row r="39">
          <cell r="D39">
            <v>4.37</v>
          </cell>
        </row>
      </sheetData>
      <sheetData sheetId="59">
        <row r="39">
          <cell r="D39">
            <v>4.37</v>
          </cell>
        </row>
      </sheetData>
      <sheetData sheetId="60">
        <row r="39">
          <cell r="D39">
            <v>4.37</v>
          </cell>
        </row>
      </sheetData>
      <sheetData sheetId="61">
        <row r="39">
          <cell r="D39">
            <v>4.37</v>
          </cell>
        </row>
      </sheetData>
      <sheetData sheetId="62">
        <row r="39">
          <cell r="D39">
            <v>4.37</v>
          </cell>
        </row>
      </sheetData>
      <sheetData sheetId="63">
        <row r="39">
          <cell r="D39">
            <v>4.37</v>
          </cell>
        </row>
      </sheetData>
      <sheetData sheetId="64">
        <row r="126">
          <cell r="C126">
            <v>55</v>
          </cell>
        </row>
      </sheetData>
      <sheetData sheetId="65">
        <row r="39">
          <cell r="D39">
            <v>4.37</v>
          </cell>
        </row>
      </sheetData>
      <sheetData sheetId="66">
        <row r="126">
          <cell r="C126">
            <v>55</v>
          </cell>
        </row>
      </sheetData>
      <sheetData sheetId="67" refreshError="1"/>
      <sheetData sheetId="68">
        <row r="1512">
          <cell r="G1512">
            <v>3526.1216021874998</v>
          </cell>
        </row>
      </sheetData>
      <sheetData sheetId="69">
        <row r="134">
          <cell r="D134">
            <v>550</v>
          </cell>
        </row>
      </sheetData>
      <sheetData sheetId="70">
        <row r="126">
          <cell r="C126">
            <v>55</v>
          </cell>
        </row>
      </sheetData>
      <sheetData sheetId="71">
        <row r="39">
          <cell r="D39">
            <v>4.37</v>
          </cell>
        </row>
      </sheetData>
      <sheetData sheetId="72">
        <row r="126">
          <cell r="C126">
            <v>55</v>
          </cell>
        </row>
      </sheetData>
      <sheetData sheetId="73">
        <row r="39">
          <cell r="D39">
            <v>4.37</v>
          </cell>
        </row>
      </sheetData>
      <sheetData sheetId="74">
        <row r="126">
          <cell r="C126">
            <v>55</v>
          </cell>
        </row>
      </sheetData>
      <sheetData sheetId="75">
        <row r="39">
          <cell r="D39">
            <v>4.37</v>
          </cell>
        </row>
      </sheetData>
      <sheetData sheetId="76">
        <row r="39">
          <cell r="D39">
            <v>4.37</v>
          </cell>
        </row>
      </sheetData>
      <sheetData sheetId="77">
        <row r="39">
          <cell r="D39">
            <v>4.37</v>
          </cell>
        </row>
      </sheetData>
      <sheetData sheetId="78">
        <row r="39">
          <cell r="D39">
            <v>4.37</v>
          </cell>
        </row>
      </sheetData>
      <sheetData sheetId="79">
        <row r="39">
          <cell r="D39">
            <v>4.37</v>
          </cell>
        </row>
      </sheetData>
      <sheetData sheetId="80">
        <row r="39">
          <cell r="D39">
            <v>4.37</v>
          </cell>
        </row>
      </sheetData>
      <sheetData sheetId="81">
        <row r="39">
          <cell r="D39">
            <v>4.37</v>
          </cell>
        </row>
      </sheetData>
      <sheetData sheetId="82">
        <row r="39">
          <cell r="D39">
            <v>4.37</v>
          </cell>
        </row>
      </sheetData>
      <sheetData sheetId="83">
        <row r="39">
          <cell r="D39">
            <v>4.37</v>
          </cell>
        </row>
      </sheetData>
      <sheetData sheetId="84">
        <row r="39">
          <cell r="D39">
            <v>4.37</v>
          </cell>
        </row>
      </sheetData>
      <sheetData sheetId="85">
        <row r="39">
          <cell r="D39">
            <v>4.37</v>
          </cell>
        </row>
      </sheetData>
      <sheetData sheetId="86">
        <row r="39">
          <cell r="D39">
            <v>4.37</v>
          </cell>
        </row>
      </sheetData>
      <sheetData sheetId="87">
        <row r="39">
          <cell r="D39">
            <v>4.37</v>
          </cell>
        </row>
      </sheetData>
      <sheetData sheetId="88">
        <row r="39">
          <cell r="D39">
            <v>4.37</v>
          </cell>
        </row>
      </sheetData>
      <sheetData sheetId="89">
        <row r="39">
          <cell r="D39">
            <v>4.37</v>
          </cell>
        </row>
      </sheetData>
      <sheetData sheetId="90">
        <row r="39">
          <cell r="D39">
            <v>4.37</v>
          </cell>
        </row>
      </sheetData>
      <sheetData sheetId="91">
        <row r="126">
          <cell r="C126">
            <v>55</v>
          </cell>
        </row>
      </sheetData>
      <sheetData sheetId="92">
        <row r="39">
          <cell r="D39">
            <v>4.37</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26">
          <cell r="C126">
            <v>55</v>
          </cell>
        </row>
      </sheetData>
      <sheetData sheetId="105">
        <row r="39">
          <cell r="D39">
            <v>4.37</v>
          </cell>
        </row>
      </sheetData>
      <sheetData sheetId="106">
        <row r="39">
          <cell r="D39">
            <v>4.37</v>
          </cell>
        </row>
      </sheetData>
      <sheetData sheetId="107">
        <row r="126">
          <cell r="C126">
            <v>55</v>
          </cell>
        </row>
      </sheetData>
      <sheetData sheetId="108">
        <row r="39">
          <cell r="D39">
            <v>4.37</v>
          </cell>
        </row>
      </sheetData>
      <sheetData sheetId="109">
        <row r="39">
          <cell r="D39">
            <v>4.37</v>
          </cell>
        </row>
      </sheetData>
      <sheetData sheetId="110">
        <row r="126">
          <cell r="C126">
            <v>55</v>
          </cell>
        </row>
      </sheetData>
      <sheetData sheetId="111">
        <row r="39">
          <cell r="D39">
            <v>4.37</v>
          </cell>
        </row>
      </sheetData>
      <sheetData sheetId="112">
        <row r="39">
          <cell r="D39">
            <v>4.37</v>
          </cell>
        </row>
      </sheetData>
      <sheetData sheetId="113">
        <row r="39">
          <cell r="D39">
            <v>4.37</v>
          </cell>
        </row>
      </sheetData>
      <sheetData sheetId="114">
        <row r="39">
          <cell r="D39">
            <v>4.37</v>
          </cell>
        </row>
      </sheetData>
      <sheetData sheetId="115">
        <row r="39">
          <cell r="D39">
            <v>4.37</v>
          </cell>
        </row>
      </sheetData>
      <sheetData sheetId="116">
        <row r="39">
          <cell r="D39">
            <v>4.37</v>
          </cell>
        </row>
      </sheetData>
      <sheetData sheetId="117">
        <row r="39">
          <cell r="D39">
            <v>4.37</v>
          </cell>
        </row>
      </sheetData>
      <sheetData sheetId="118">
        <row r="39">
          <cell r="D39">
            <v>4.37</v>
          </cell>
        </row>
      </sheetData>
      <sheetData sheetId="119">
        <row r="39">
          <cell r="D39">
            <v>4.37</v>
          </cell>
        </row>
      </sheetData>
      <sheetData sheetId="120">
        <row r="39">
          <cell r="D39">
            <v>4.37</v>
          </cell>
        </row>
      </sheetData>
      <sheetData sheetId="121">
        <row r="39">
          <cell r="D39">
            <v>4.37</v>
          </cell>
        </row>
      </sheetData>
      <sheetData sheetId="122">
        <row r="39">
          <cell r="D39">
            <v>4.37</v>
          </cell>
        </row>
      </sheetData>
      <sheetData sheetId="123">
        <row r="39">
          <cell r="D39">
            <v>4.37</v>
          </cell>
        </row>
      </sheetData>
      <sheetData sheetId="124">
        <row r="1512">
          <cell r="G1512">
            <v>3526.1216021874998</v>
          </cell>
        </row>
      </sheetData>
      <sheetData sheetId="125"/>
      <sheetData sheetId="126"/>
      <sheetData sheetId="127">
        <row r="1512">
          <cell r="G1512">
            <v>3526.1216021874998</v>
          </cell>
        </row>
      </sheetData>
      <sheetData sheetId="128">
        <row r="1512">
          <cell r="G1512">
            <v>3526.1216021874998</v>
          </cell>
        </row>
      </sheetData>
      <sheetData sheetId="129">
        <row r="391">
          <cell r="F391">
            <v>14781.061545997285</v>
          </cell>
        </row>
      </sheetData>
      <sheetData sheetId="130">
        <row r="1512">
          <cell r="G1512">
            <v>3526.1216021874998</v>
          </cell>
        </row>
      </sheetData>
      <sheetData sheetId="131">
        <row r="1512">
          <cell r="G1512">
            <v>3526.1216021874998</v>
          </cell>
        </row>
      </sheetData>
      <sheetData sheetId="132">
        <row r="126">
          <cell r="C126">
            <v>55</v>
          </cell>
        </row>
      </sheetData>
      <sheetData sheetId="133">
        <row r="39">
          <cell r="D39">
            <v>4.37</v>
          </cell>
        </row>
      </sheetData>
      <sheetData sheetId="134">
        <row r="1512">
          <cell r="G1512">
            <v>3526.1216021874998</v>
          </cell>
        </row>
      </sheetData>
      <sheetData sheetId="135">
        <row r="126">
          <cell r="C126">
            <v>55</v>
          </cell>
        </row>
      </sheetData>
      <sheetData sheetId="136">
        <row r="39">
          <cell r="D39">
            <v>4.37</v>
          </cell>
        </row>
      </sheetData>
      <sheetData sheetId="137">
        <row r="39">
          <cell r="D39">
            <v>4.37</v>
          </cell>
        </row>
      </sheetData>
      <sheetData sheetId="138">
        <row r="126">
          <cell r="C126">
            <v>55</v>
          </cell>
        </row>
      </sheetData>
      <sheetData sheetId="139">
        <row r="39">
          <cell r="D39">
            <v>4.37</v>
          </cell>
        </row>
      </sheetData>
      <sheetData sheetId="140">
        <row r="39">
          <cell r="D39">
            <v>4.37</v>
          </cell>
        </row>
      </sheetData>
      <sheetData sheetId="141">
        <row r="39">
          <cell r="D39">
            <v>4.37</v>
          </cell>
        </row>
      </sheetData>
      <sheetData sheetId="142">
        <row r="39">
          <cell r="D39">
            <v>4.37</v>
          </cell>
        </row>
      </sheetData>
      <sheetData sheetId="143">
        <row r="39">
          <cell r="D39">
            <v>4.37</v>
          </cell>
        </row>
      </sheetData>
      <sheetData sheetId="144">
        <row r="39">
          <cell r="D39">
            <v>4.37</v>
          </cell>
        </row>
      </sheetData>
      <sheetData sheetId="145">
        <row r="39">
          <cell r="D39">
            <v>4.37</v>
          </cell>
        </row>
      </sheetData>
      <sheetData sheetId="146">
        <row r="39">
          <cell r="D39">
            <v>4.37</v>
          </cell>
        </row>
      </sheetData>
      <sheetData sheetId="147">
        <row r="39">
          <cell r="D39">
            <v>4.37</v>
          </cell>
        </row>
      </sheetData>
      <sheetData sheetId="148">
        <row r="39">
          <cell r="D39">
            <v>4.37</v>
          </cell>
        </row>
      </sheetData>
      <sheetData sheetId="149">
        <row r="39">
          <cell r="D39">
            <v>4.37</v>
          </cell>
        </row>
      </sheetData>
      <sheetData sheetId="150">
        <row r="39">
          <cell r="D39">
            <v>4.37</v>
          </cell>
        </row>
      </sheetData>
      <sheetData sheetId="151">
        <row r="39">
          <cell r="D39">
            <v>4.37</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ow r="391">
          <cell r="F391">
            <v>14781.061545997285</v>
          </cell>
        </row>
      </sheetData>
      <sheetData sheetId="166">
        <row r="1512">
          <cell r="G1512">
            <v>3526.1216021874998</v>
          </cell>
        </row>
      </sheetData>
      <sheetData sheetId="167">
        <row r="391">
          <cell r="F391">
            <v>14781.061545997285</v>
          </cell>
        </row>
      </sheetData>
      <sheetData sheetId="168">
        <row r="126">
          <cell r="C126">
            <v>55</v>
          </cell>
        </row>
      </sheetData>
      <sheetData sheetId="169">
        <row r="39">
          <cell r="D39">
            <v>4.37</v>
          </cell>
        </row>
      </sheetData>
      <sheetData sheetId="170">
        <row r="126">
          <cell r="C126">
            <v>55</v>
          </cell>
        </row>
      </sheetData>
      <sheetData sheetId="171">
        <row r="39">
          <cell r="D39">
            <v>4.37</v>
          </cell>
        </row>
      </sheetData>
      <sheetData sheetId="172">
        <row r="126">
          <cell r="C126">
            <v>55</v>
          </cell>
        </row>
      </sheetData>
      <sheetData sheetId="173">
        <row r="39">
          <cell r="D39">
            <v>4.37</v>
          </cell>
        </row>
      </sheetData>
      <sheetData sheetId="174">
        <row r="39">
          <cell r="D39">
            <v>4.37</v>
          </cell>
        </row>
      </sheetData>
      <sheetData sheetId="175">
        <row r="39">
          <cell r="D39">
            <v>4.37</v>
          </cell>
        </row>
      </sheetData>
      <sheetData sheetId="176">
        <row r="39">
          <cell r="D39">
            <v>4.37</v>
          </cell>
        </row>
      </sheetData>
      <sheetData sheetId="177">
        <row r="39">
          <cell r="D39">
            <v>4.37</v>
          </cell>
        </row>
      </sheetData>
      <sheetData sheetId="178">
        <row r="39">
          <cell r="D39">
            <v>4.37</v>
          </cell>
        </row>
      </sheetData>
      <sheetData sheetId="179">
        <row r="39">
          <cell r="D39">
            <v>4.37</v>
          </cell>
        </row>
      </sheetData>
      <sheetData sheetId="180">
        <row r="39">
          <cell r="D39">
            <v>4.37</v>
          </cell>
        </row>
      </sheetData>
      <sheetData sheetId="181">
        <row r="39">
          <cell r="D39">
            <v>4.37</v>
          </cell>
        </row>
      </sheetData>
      <sheetData sheetId="182">
        <row r="39">
          <cell r="D39">
            <v>4.37</v>
          </cell>
        </row>
      </sheetData>
      <sheetData sheetId="183"/>
      <sheetData sheetId="184"/>
      <sheetData sheetId="185"/>
      <sheetData sheetId="186"/>
      <sheetData sheetId="187"/>
      <sheetData sheetId="188">
        <row r="1512">
          <cell r="G1512">
            <v>3526.1216021874998</v>
          </cell>
        </row>
      </sheetData>
      <sheetData sheetId="189"/>
      <sheetData sheetId="190">
        <row r="1512">
          <cell r="G1512">
            <v>3526.1216021874998</v>
          </cell>
        </row>
      </sheetData>
      <sheetData sheetId="191"/>
      <sheetData sheetId="192">
        <row r="1512">
          <cell r="G1512">
            <v>3526.1216021874998</v>
          </cell>
        </row>
      </sheetData>
      <sheetData sheetId="193">
        <row r="1512">
          <cell r="G1512">
            <v>3526.1216021874998</v>
          </cell>
        </row>
      </sheetData>
      <sheetData sheetId="194">
        <row r="1512">
          <cell r="G1512">
            <v>3526.1216021874998</v>
          </cell>
        </row>
      </sheetData>
      <sheetData sheetId="195">
        <row r="391">
          <cell r="F391">
            <v>14781.061545997285</v>
          </cell>
        </row>
      </sheetData>
      <sheetData sheetId="196">
        <row r="126">
          <cell r="C126">
            <v>55</v>
          </cell>
        </row>
      </sheetData>
      <sheetData sheetId="197">
        <row r="39">
          <cell r="D39">
            <v>4.37</v>
          </cell>
        </row>
      </sheetData>
      <sheetData sheetId="198">
        <row r="126">
          <cell r="C126">
            <v>55</v>
          </cell>
        </row>
      </sheetData>
      <sheetData sheetId="199">
        <row r="39">
          <cell r="D39">
            <v>4.37</v>
          </cell>
        </row>
      </sheetData>
      <sheetData sheetId="200">
        <row r="126">
          <cell r="C126">
            <v>55</v>
          </cell>
        </row>
      </sheetData>
      <sheetData sheetId="201">
        <row r="39">
          <cell r="D39">
            <v>4.37</v>
          </cell>
        </row>
      </sheetData>
      <sheetData sheetId="202">
        <row r="39">
          <cell r="D39">
            <v>4.37</v>
          </cell>
        </row>
      </sheetData>
      <sheetData sheetId="203">
        <row r="39">
          <cell r="D39">
            <v>4.37</v>
          </cell>
        </row>
      </sheetData>
      <sheetData sheetId="204">
        <row r="39">
          <cell r="D39">
            <v>4.37</v>
          </cell>
        </row>
      </sheetData>
      <sheetData sheetId="205">
        <row r="39">
          <cell r="D39">
            <v>4.37</v>
          </cell>
        </row>
      </sheetData>
      <sheetData sheetId="206">
        <row r="39">
          <cell r="D39">
            <v>4.37</v>
          </cell>
        </row>
      </sheetData>
      <sheetData sheetId="207">
        <row r="39">
          <cell r="D39">
            <v>4.37</v>
          </cell>
        </row>
      </sheetData>
      <sheetData sheetId="208">
        <row r="39">
          <cell r="D39">
            <v>4.37</v>
          </cell>
        </row>
      </sheetData>
      <sheetData sheetId="209">
        <row r="39">
          <cell r="D39">
            <v>4.37</v>
          </cell>
        </row>
      </sheetData>
      <sheetData sheetId="210">
        <row r="39">
          <cell r="D39">
            <v>4.37</v>
          </cell>
        </row>
      </sheetData>
      <sheetData sheetId="211"/>
      <sheetData sheetId="212"/>
      <sheetData sheetId="213"/>
      <sheetData sheetId="214"/>
      <sheetData sheetId="215"/>
      <sheetData sheetId="216"/>
      <sheetData sheetId="217"/>
      <sheetData sheetId="218"/>
      <sheetData sheetId="219"/>
      <sheetData sheetId="220">
        <row r="1512">
          <cell r="G1512">
            <v>3526.1216021874998</v>
          </cell>
        </row>
      </sheetData>
      <sheetData sheetId="221"/>
      <sheetData sheetId="222">
        <row r="1512">
          <cell r="G1512">
            <v>3526.1216021874998</v>
          </cell>
        </row>
      </sheetData>
      <sheetData sheetId="223"/>
      <sheetData sheetId="224"/>
      <sheetData sheetId="225"/>
      <sheetData sheetId="226">
        <row r="391">
          <cell r="F391">
            <v>14781.061545997285</v>
          </cell>
        </row>
      </sheetData>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 val="Analisis Reclamados"/>
      <sheetName val="Ins 2"/>
      <sheetName val="I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 val="Presupuesto"/>
      <sheetName val="analisis1"/>
      <sheetName val="Materiales"/>
      <sheetName val="MANO DE OBRA"/>
      <sheetName val="med_mov_de_tierras"/>
      <sheetName val="med_superestruc_"/>
      <sheetName val="analisis_unitarios"/>
      <sheetName val="MOVIMIENTO_DE_TIERRAS"/>
      <sheetName val="med_terminacion"/>
      <sheetName val="RESUMEN_"/>
      <sheetName val="med_mov_de_tierras1"/>
      <sheetName val="med_superestruc_1"/>
      <sheetName val="analisis_unitarios1"/>
      <sheetName val="MOVIMIENTO_DE_TIERRAS1"/>
      <sheetName val="med_terminacion1"/>
      <sheetName val="RESUMEN_1"/>
      <sheetName val="OBS"/>
      <sheetName val="addenda"/>
      <sheetName val="med_mov_de_tierras2"/>
      <sheetName val="med_superestruc_2"/>
      <sheetName val="analisis_unitarios2"/>
      <sheetName val="MOVIMIENTO_DE_TIERRAS2"/>
      <sheetName val="med_terminacion2"/>
      <sheetName val="RESUMEN_2"/>
      <sheetName val="med_mov_de_tierras3"/>
      <sheetName val="med_superestruc_3"/>
      <sheetName val="analisis_unitarios3"/>
      <sheetName val="MOVIMIENTO_DE_TIERRAS3"/>
      <sheetName val="med_terminacion3"/>
      <sheetName val="RESUMEN_3"/>
      <sheetName val="Analisis"/>
      <sheetName val="med_mov_de_tierras4"/>
      <sheetName val="med_superestruc_4"/>
      <sheetName val="analisis_unitarios4"/>
      <sheetName val="MOVIMIENTO_DE_TIERRAS4"/>
      <sheetName val="med_terminacion4"/>
      <sheetName val="RESUMEN_4"/>
      <sheetName val="med_mov_de_tierras5"/>
      <sheetName val="med_superestruc_5"/>
      <sheetName val="analisis_unitarios5"/>
      <sheetName val="MOVIMIENTO_DE_TIERRAS5"/>
      <sheetName val="med_terminacion5"/>
      <sheetName val="RESUMEN_5"/>
      <sheetName val="peso"/>
      <sheetName val="INS"/>
      <sheetName val="HORM. Y MORTEROS."/>
      <sheetName val="SALARIOS"/>
      <sheetName val="Cargas Sociales"/>
      <sheetName val="Macro1"/>
      <sheetName val="Analisis Unit. "/>
      <sheetName val="M.O Y Rendtos"/>
      <sheetName val="Analisis de Costos"/>
    </sheetNames>
    <sheetDataSet>
      <sheetData sheetId="0">
        <row r="6">
          <cell r="D6">
            <v>0.8</v>
          </cell>
        </row>
      </sheetData>
      <sheetData sheetId="1">
        <row r="6">
          <cell r="D6">
            <v>0.8</v>
          </cell>
        </row>
      </sheetData>
      <sheetData sheetId="2">
        <row r="6">
          <cell r="D6">
            <v>0.8</v>
          </cell>
        </row>
      </sheetData>
      <sheetData sheetId="3">
        <row r="6">
          <cell r="D6">
            <v>0.8</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ow r="6">
          <cell r="D6">
            <v>0.8</v>
          </cell>
        </row>
      </sheetData>
      <sheetData sheetId="18">
        <row r="6">
          <cell r="D6">
            <v>0.8</v>
          </cell>
        </row>
      </sheetData>
      <sheetData sheetId="19"/>
      <sheetData sheetId="20" refreshError="1"/>
      <sheetData sheetId="21"/>
      <sheetData sheetId="22"/>
      <sheetData sheetId="23">
        <row r="6">
          <cell r="D6">
            <v>0.8</v>
          </cell>
        </row>
      </sheetData>
      <sheetData sheetId="24">
        <row r="6">
          <cell r="D6">
            <v>0.8</v>
          </cell>
        </row>
      </sheetData>
      <sheetData sheetId="25"/>
      <sheetData sheetId="26"/>
      <sheetData sheetId="27" refreshError="1"/>
      <sheetData sheetId="28" refreshError="1"/>
      <sheetData sheetId="29" refreshError="1"/>
      <sheetData sheetId="30" refreshError="1"/>
      <sheetData sheetId="31">
        <row r="6">
          <cell r="D6">
            <v>0.8</v>
          </cell>
        </row>
      </sheetData>
      <sheetData sheetId="32"/>
      <sheetData sheetId="33"/>
      <sheetData sheetId="34"/>
      <sheetData sheetId="35"/>
      <sheetData sheetId="36"/>
      <sheetData sheetId="37">
        <row r="6">
          <cell r="D6">
            <v>0.8</v>
          </cell>
        </row>
      </sheetData>
      <sheetData sheetId="38"/>
      <sheetData sheetId="39"/>
      <sheetData sheetId="40"/>
      <sheetData sheetId="41"/>
      <sheetData sheetId="42"/>
      <sheetData sheetId="43" refreshError="1"/>
      <sheetData sheetId="44">
        <row r="6">
          <cell r="D6">
            <v>0.8</v>
          </cell>
        </row>
      </sheetData>
      <sheetData sheetId="45"/>
      <sheetData sheetId="46"/>
      <sheetData sheetId="47"/>
      <sheetData sheetId="48"/>
      <sheetData sheetId="49"/>
      <sheetData sheetId="50">
        <row r="6">
          <cell r="D6">
            <v>0.8</v>
          </cell>
        </row>
      </sheetData>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 val="OBRAMANO"/>
      <sheetName val="Los Ángeles (Fase II)"/>
      <sheetName val="ANALISIS"/>
      <sheetName val="Ana"/>
      <sheetName val="Ins"/>
      <sheetName val="Ins 2"/>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4">
          <cell r="A4" t="str">
            <v>Id.</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row r="4">
          <cell r="A4" t="str">
            <v>Id.</v>
          </cell>
        </row>
      </sheetData>
      <sheetData sheetId="57"/>
      <sheetData sheetId="58">
        <row r="4">
          <cell r="A4" t="str">
            <v>Id.</v>
          </cell>
        </row>
      </sheetData>
      <sheetData sheetId="59">
        <row r="4">
          <cell r="A4" t="str">
            <v>Id.</v>
          </cell>
        </row>
      </sheetData>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row r="4">
          <cell r="A4" t="str">
            <v>Id.</v>
          </cell>
        </row>
      </sheetData>
      <sheetData sheetId="67"/>
      <sheetData sheetId="68"/>
      <sheetData sheetId="69">
        <row r="4">
          <cell r="A4" t="str">
            <v>Id.</v>
          </cell>
        </row>
      </sheetData>
      <sheetData sheetId="70">
        <row r="4">
          <cell r="A4" t="str">
            <v>Id.</v>
          </cell>
        </row>
      </sheetData>
      <sheetData sheetId="71">
        <row r="4">
          <cell r="A4" t="str">
            <v>Id.</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row r="4">
          <cell r="A4" t="str">
            <v>Id.</v>
          </cell>
        </row>
      </sheetData>
      <sheetData sheetId="85">
        <row r="4">
          <cell r="A4" t="str">
            <v>Id.</v>
          </cell>
        </row>
      </sheetData>
      <sheetData sheetId="86">
        <row r="4">
          <cell r="A4" t="str">
            <v>Id.</v>
          </cell>
        </row>
      </sheetData>
      <sheetData sheetId="87">
        <row r="4">
          <cell r="A4" t="str">
            <v>Id.</v>
          </cell>
        </row>
      </sheetData>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row r="4">
          <cell r="A4" t="str">
            <v>Id.</v>
          </cell>
        </row>
      </sheetData>
      <sheetData sheetId="95">
        <row r="4">
          <cell r="A4" t="str">
            <v>Id.</v>
          </cell>
        </row>
      </sheetData>
      <sheetData sheetId="96">
        <row r="4">
          <cell r="A4" t="str">
            <v>Id.</v>
          </cell>
        </row>
      </sheetData>
      <sheetData sheetId="97">
        <row r="4">
          <cell r="A4" t="str">
            <v>Id.</v>
          </cell>
        </row>
      </sheetData>
      <sheetData sheetId="98">
        <row r="4">
          <cell r="A4" t="str">
            <v>Id.</v>
          </cell>
        </row>
      </sheetData>
      <sheetData sheetId="99">
        <row r="4">
          <cell r="A4" t="str">
            <v>Id.</v>
          </cell>
        </row>
      </sheetData>
      <sheetData sheetId="100">
        <row r="4">
          <cell r="A4" t="str">
            <v>Id.</v>
          </cell>
        </row>
      </sheetData>
      <sheetData sheetId="101">
        <row r="4">
          <cell r="A4" t="str">
            <v>Id.</v>
          </cell>
        </row>
      </sheetData>
      <sheetData sheetId="102">
        <row r="4">
          <cell r="A4" t="str">
            <v>Id.</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 val="HORM. Y MORTEROS."/>
      <sheetName val="SALARIOS"/>
      <sheetName val="Col.Amarre"/>
      <sheetName val="Escalera"/>
      <sheetName val="Muros"/>
      <sheetName val="Materiales"/>
      <sheetName val="Herram"/>
      <sheetName val="Resumen Precio Equipos"/>
      <sheetName val="O.M. y Salarios"/>
      <sheetName val="M_O_"/>
      <sheetName val="RECLAMACION_3"/>
      <sheetName val="Ins_2"/>
    </sheetNames>
    <sheetDataSet>
      <sheetData sheetId="0">
        <row r="561">
          <cell r="D561">
            <v>36.01</v>
          </cell>
        </row>
      </sheetData>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 val="Ins"/>
    </sheetNames>
    <sheetDataSet>
      <sheetData sheetId="0">
        <row r="107">
          <cell r="H107">
            <v>8351734.1800199989</v>
          </cell>
        </row>
      </sheetData>
      <sheetData sheetId="1" refreshError="1"/>
      <sheetData sheetId="2" refreshError="1"/>
      <sheetData sheetId="3" refreshError="1"/>
      <sheetData sheetId="4" refreshError="1"/>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 val="PRES no"/>
      <sheetName val="ANALISIS STO DGO"/>
      <sheetName val="MATERIALES"/>
      <sheetName val="Mano Obra"/>
      <sheetName val="Cotización Metalesa"/>
      <sheetName val="Col.Amarre"/>
      <sheetName val="Escalera"/>
      <sheetName val="Muros"/>
      <sheetName val="Rendimientos OM"/>
      <sheetName val="Ana"/>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row r="7">
          <cell r="C7" t="str">
            <v>Cant.</v>
          </cell>
        </row>
      </sheetData>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sheetData sheetId="27">
        <row r="1">
          <cell r="E1">
            <v>0</v>
          </cell>
        </row>
      </sheetData>
      <sheetData sheetId="28">
        <row r="1">
          <cell r="E1">
            <v>0</v>
          </cell>
        </row>
      </sheetData>
      <sheetData sheetId="29">
        <row r="1">
          <cell r="E1">
            <v>0</v>
          </cell>
        </row>
      </sheetData>
      <sheetData sheetId="30">
        <row r="1">
          <cell r="E1">
            <v>0</v>
          </cell>
        </row>
      </sheetData>
      <sheetData sheetId="31">
        <row r="1">
          <cell r="E1">
            <v>0</v>
          </cell>
        </row>
      </sheetData>
      <sheetData sheetId="32">
        <row r="1">
          <cell r="E1">
            <v>0</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1"/>
      <sheetName val="PRES__BOCA_NUEVA1"/>
      <sheetName val="CONTRARO_SEÑALIZACIONES1"/>
      <sheetName val="ANALISIS_STO_DGO"/>
      <sheetName val="PRES__BOCA_NUEVA"/>
      <sheetName val="CONTRARO_SEÑALIZACIONES"/>
      <sheetName val="Presup"/>
      <sheetName val="EDIFICIO COUNTERS"/>
      <sheetName val="Presup."/>
      <sheetName val="LISTADO INSUMOS DEL 2000"/>
    </sheetNames>
    <sheetDataSet>
      <sheetData sheetId="0"/>
      <sheetData sheetId="1"/>
      <sheetData sheetId="2" refreshError="1"/>
      <sheetData sheetId="3" refreshError="1"/>
      <sheetData sheetId="4" refreshError="1"/>
      <sheetData sheetId="5"/>
      <sheetData sheetId="6"/>
      <sheetData sheetId="7" refreshError="1"/>
      <sheetData sheetId="8"/>
      <sheetData sheetId="9"/>
      <sheetData sheetId="10"/>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X1611"/>
  <sheetViews>
    <sheetView showGridLines="0" showZeros="0" tabSelected="1" view="pageBreakPreview" topLeftCell="A1566" zoomScale="85" zoomScaleNormal="110" zoomScaleSheetLayoutView="85" workbookViewId="0">
      <selection activeCell="E1566" sqref="E1566"/>
    </sheetView>
  </sheetViews>
  <sheetFormatPr baseColWidth="10" defaultColWidth="16" defaultRowHeight="13.2" x14ac:dyDescent="0.3"/>
  <cols>
    <col min="1" max="1" width="7.5546875" style="189" customWidth="1"/>
    <col min="2" max="2" width="64" style="189" customWidth="1"/>
    <col min="3" max="3" width="12.6640625" style="180" customWidth="1"/>
    <col min="4" max="4" width="9.109375" style="846" customWidth="1"/>
    <col min="5" max="5" width="14.33203125" style="787" customWidth="1"/>
    <col min="6" max="6" width="16.6640625" style="787" customWidth="1"/>
    <col min="7" max="7" width="20.109375" style="787" customWidth="1"/>
    <col min="8" max="8" width="16.5546875" style="189" customWidth="1"/>
    <col min="9" max="9" width="17.5546875" style="189" bestFit="1" customWidth="1"/>
    <col min="10" max="11" width="16" style="189" customWidth="1"/>
    <col min="12" max="12" width="15.33203125" style="190" customWidth="1"/>
    <col min="13" max="13" width="16" style="175" customWidth="1"/>
    <col min="14" max="14" width="16" style="176" customWidth="1"/>
    <col min="15" max="15" width="22" style="191" customWidth="1"/>
    <col min="16" max="16" width="16" style="191"/>
    <col min="17" max="16384" width="16" style="189"/>
  </cols>
  <sheetData>
    <row r="1" spans="1:16" s="169" customFormat="1" x14ac:dyDescent="0.3">
      <c r="A1" s="929"/>
      <c r="B1" s="929"/>
      <c r="C1" s="929"/>
      <c r="D1" s="929"/>
      <c r="E1" s="929"/>
      <c r="F1" s="929"/>
    </row>
    <row r="2" spans="1:16" s="169" customFormat="1" x14ac:dyDescent="0.3">
      <c r="A2" s="929"/>
      <c r="B2" s="929"/>
      <c r="C2" s="929"/>
      <c r="D2" s="929"/>
      <c r="E2" s="929"/>
      <c r="F2" s="929"/>
    </row>
    <row r="3" spans="1:16" s="169" customFormat="1" x14ac:dyDescent="0.3">
      <c r="A3" s="929"/>
      <c r="B3" s="929"/>
      <c r="C3" s="929"/>
      <c r="D3" s="929"/>
      <c r="E3" s="929"/>
      <c r="F3" s="929"/>
    </row>
    <row r="4" spans="1:16" s="169" customFormat="1" x14ac:dyDescent="0.3">
      <c r="A4" s="929"/>
      <c r="B4" s="929"/>
      <c r="C4" s="929"/>
      <c r="D4" s="929"/>
      <c r="E4" s="929"/>
      <c r="F4" s="929"/>
    </row>
    <row r="5" spans="1:16" s="169" customFormat="1" x14ac:dyDescent="0.3">
      <c r="A5" s="170"/>
      <c r="B5" s="170"/>
      <c r="C5" s="171"/>
      <c r="D5" s="171"/>
      <c r="E5" s="171"/>
      <c r="F5" s="171"/>
    </row>
    <row r="6" spans="1:16" s="169" customFormat="1" x14ac:dyDescent="0.3">
      <c r="A6" s="105" t="s">
        <v>1113</v>
      </c>
      <c r="B6" s="930" t="s">
        <v>1130</v>
      </c>
      <c r="C6" s="930"/>
      <c r="D6" s="930"/>
      <c r="E6" s="930"/>
      <c r="F6" s="930"/>
    </row>
    <row r="7" spans="1:16" s="173" customFormat="1" ht="13.5" customHeight="1" x14ac:dyDescent="0.3">
      <c r="A7" s="923" t="s">
        <v>1114</v>
      </c>
      <c r="B7" s="923"/>
      <c r="C7" s="172"/>
      <c r="D7" s="172"/>
      <c r="E7" s="172"/>
      <c r="F7" s="172"/>
      <c r="G7" s="27"/>
      <c r="L7" s="174"/>
      <c r="M7" s="175"/>
      <c r="N7" s="176"/>
      <c r="O7" s="177"/>
      <c r="P7" s="177"/>
    </row>
    <row r="8" spans="1:16" s="173" customFormat="1" x14ac:dyDescent="0.3">
      <c r="A8" s="178" t="s">
        <v>1128</v>
      </c>
      <c r="B8" s="179">
        <v>16774</v>
      </c>
      <c r="C8" s="180"/>
      <c r="D8" s="181" t="s">
        <v>1126</v>
      </c>
      <c r="E8" s="182" t="s">
        <v>20</v>
      </c>
      <c r="F8" s="183"/>
      <c r="G8" s="183"/>
      <c r="L8" s="174"/>
      <c r="M8" s="175"/>
      <c r="N8" s="176"/>
      <c r="O8" s="177"/>
      <c r="P8" s="177"/>
    </row>
    <row r="9" spans="1:16" s="173" customFormat="1" ht="15" customHeight="1" x14ac:dyDescent="0.3">
      <c r="A9" s="927" t="s">
        <v>1127</v>
      </c>
      <c r="B9" s="927"/>
      <c r="C9" s="927"/>
      <c r="D9" s="927"/>
      <c r="E9" s="927"/>
      <c r="F9" s="927"/>
      <c r="G9" s="183"/>
      <c r="L9" s="174"/>
      <c r="M9" s="175"/>
      <c r="N9" s="176"/>
      <c r="O9" s="177"/>
      <c r="P9" s="177"/>
    </row>
    <row r="10" spans="1:16" x14ac:dyDescent="0.3">
      <c r="A10" s="184" t="s">
        <v>0</v>
      </c>
      <c r="B10" s="185" t="s">
        <v>1</v>
      </c>
      <c r="C10" s="186" t="s">
        <v>251</v>
      </c>
      <c r="D10" s="185" t="s">
        <v>2</v>
      </c>
      <c r="E10" s="185" t="s">
        <v>178</v>
      </c>
      <c r="F10" s="187" t="s">
        <v>252</v>
      </c>
      <c r="G10" s="188"/>
      <c r="M10" s="190"/>
      <c r="N10" s="189"/>
    </row>
    <row r="11" spans="1:16" s="197" customFormat="1" x14ac:dyDescent="0.3">
      <c r="A11" s="192"/>
      <c r="B11" s="193"/>
      <c r="C11" s="25"/>
      <c r="D11" s="194"/>
      <c r="E11" s="25"/>
      <c r="F11" s="195"/>
      <c r="G11" s="196"/>
      <c r="H11" s="196"/>
      <c r="I11" s="196"/>
      <c r="J11" s="196"/>
      <c r="K11" s="196"/>
      <c r="L11" s="196"/>
    </row>
    <row r="12" spans="1:16" s="197" customFormat="1" ht="26.4" x14ac:dyDescent="0.3">
      <c r="A12" s="192" t="s">
        <v>3</v>
      </c>
      <c r="B12" s="193" t="s">
        <v>319</v>
      </c>
      <c r="C12" s="25"/>
      <c r="D12" s="194"/>
      <c r="E12" s="25"/>
      <c r="F12" s="195"/>
      <c r="G12" s="196"/>
      <c r="H12" s="196"/>
      <c r="I12" s="196"/>
      <c r="J12" s="196"/>
      <c r="K12" s="196"/>
      <c r="L12" s="196"/>
    </row>
    <row r="13" spans="1:16" s="197" customFormat="1" x14ac:dyDescent="0.3">
      <c r="A13" s="192"/>
      <c r="B13" s="193"/>
      <c r="C13" s="25"/>
      <c r="D13" s="194"/>
      <c r="E13" s="25"/>
      <c r="F13" s="195"/>
      <c r="G13" s="196"/>
      <c r="H13" s="196"/>
      <c r="I13" s="196"/>
      <c r="J13" s="196"/>
      <c r="K13" s="196"/>
      <c r="L13" s="196"/>
    </row>
    <row r="14" spans="1:16" s="197" customFormat="1" x14ac:dyDescent="0.3">
      <c r="A14" s="198">
        <v>1</v>
      </c>
      <c r="B14" s="199" t="s">
        <v>35</v>
      </c>
      <c r="C14" s="200"/>
      <c r="D14" s="201"/>
      <c r="E14" s="202"/>
      <c r="F14" s="203"/>
      <c r="G14" s="196"/>
      <c r="H14" s="196"/>
      <c r="I14" s="196"/>
      <c r="J14" s="196"/>
      <c r="K14" s="196"/>
      <c r="L14" s="196"/>
    </row>
    <row r="15" spans="1:16" s="197" customFormat="1" ht="4.5" customHeight="1" x14ac:dyDescent="0.3">
      <c r="A15" s="204"/>
      <c r="B15" s="199"/>
      <c r="C15" s="200"/>
      <c r="D15" s="201"/>
      <c r="E15" s="202"/>
      <c r="F15" s="203"/>
      <c r="G15" s="196"/>
      <c r="H15" s="196"/>
      <c r="I15" s="196"/>
      <c r="J15" s="196"/>
      <c r="K15" s="196"/>
      <c r="L15" s="196"/>
    </row>
    <row r="16" spans="1:16" s="197" customFormat="1" x14ac:dyDescent="0.3">
      <c r="A16" s="204">
        <v>1.1000000000000001</v>
      </c>
      <c r="B16" s="205" t="s">
        <v>1085</v>
      </c>
      <c r="C16" s="200">
        <v>1</v>
      </c>
      <c r="D16" s="201" t="s">
        <v>12</v>
      </c>
      <c r="E16" s="847"/>
      <c r="F16" s="203">
        <f t="shared" ref="F16:F18" si="0">ROUND(C16*E16,2)</f>
        <v>0</v>
      </c>
      <c r="G16" s="196"/>
      <c r="H16" s="182"/>
      <c r="I16" s="196"/>
      <c r="J16" s="196"/>
      <c r="K16" s="196"/>
      <c r="L16" s="196"/>
    </row>
    <row r="17" spans="1:12" s="197" customFormat="1" x14ac:dyDescent="0.3">
      <c r="A17" s="206">
        <v>1.2</v>
      </c>
      <c r="B17" s="205" t="s">
        <v>1086</v>
      </c>
      <c r="C17" s="200">
        <v>1</v>
      </c>
      <c r="D17" s="201" t="s">
        <v>12</v>
      </c>
      <c r="E17" s="847"/>
      <c r="F17" s="203">
        <f t="shared" si="0"/>
        <v>0</v>
      </c>
      <c r="G17" s="196"/>
      <c r="H17" s="182"/>
      <c r="I17" s="196"/>
      <c r="J17" s="196"/>
      <c r="K17" s="196"/>
      <c r="L17" s="196"/>
    </row>
    <row r="18" spans="1:12" s="197" customFormat="1" ht="26.4" x14ac:dyDescent="0.3">
      <c r="A18" s="206">
        <v>1.3</v>
      </c>
      <c r="B18" s="205" t="s">
        <v>1087</v>
      </c>
      <c r="C18" s="200">
        <v>7</v>
      </c>
      <c r="D18" s="201" t="s">
        <v>12</v>
      </c>
      <c r="E18" s="847"/>
      <c r="F18" s="203">
        <f t="shared" si="0"/>
        <v>0</v>
      </c>
      <c r="G18" s="196"/>
      <c r="H18" s="182"/>
      <c r="I18" s="196"/>
      <c r="J18" s="196"/>
      <c r="K18" s="196"/>
      <c r="L18" s="196"/>
    </row>
    <row r="19" spans="1:12" s="197" customFormat="1" ht="14.25" customHeight="1" x14ac:dyDescent="0.3">
      <c r="A19" s="207"/>
      <c r="B19" s="208" t="s">
        <v>254</v>
      </c>
      <c r="C19" s="209"/>
      <c r="D19" s="210"/>
      <c r="E19" s="848"/>
      <c r="F19" s="211">
        <f>SUM(F15:F18)</f>
        <v>0</v>
      </c>
      <c r="G19" s="196"/>
      <c r="H19" s="182"/>
      <c r="I19" s="196"/>
      <c r="J19" s="196"/>
      <c r="K19" s="196"/>
      <c r="L19" s="196"/>
    </row>
    <row r="20" spans="1:12" s="197" customFormat="1" x14ac:dyDescent="0.3">
      <c r="A20" s="192"/>
      <c r="B20" s="193"/>
      <c r="C20" s="25"/>
      <c r="D20" s="194"/>
      <c r="E20" s="24"/>
      <c r="F20" s="195"/>
      <c r="G20" s="196"/>
      <c r="H20" s="182"/>
      <c r="I20" s="196"/>
      <c r="J20" s="196"/>
      <c r="K20" s="196"/>
      <c r="L20" s="196"/>
    </row>
    <row r="21" spans="1:12" s="217" customFormat="1" ht="26.4" x14ac:dyDescent="0.3">
      <c r="A21" s="212" t="s">
        <v>171</v>
      </c>
      <c r="B21" s="213" t="s">
        <v>1121</v>
      </c>
      <c r="C21" s="214"/>
      <c r="D21" s="215"/>
      <c r="E21" s="849"/>
      <c r="F21" s="216"/>
      <c r="G21" s="196"/>
      <c r="H21" s="182"/>
    </row>
    <row r="22" spans="1:12" s="217" customFormat="1" x14ac:dyDescent="0.3">
      <c r="A22" s="218"/>
      <c r="B22" s="219"/>
      <c r="C22" s="214"/>
      <c r="D22" s="215"/>
      <c r="E22" s="849"/>
      <c r="F22" s="216"/>
      <c r="G22" s="196"/>
      <c r="H22" s="182"/>
    </row>
    <row r="23" spans="1:12" s="217" customFormat="1" x14ac:dyDescent="0.3">
      <c r="A23" s="106">
        <v>1</v>
      </c>
      <c r="B23" s="220" t="s">
        <v>22</v>
      </c>
      <c r="C23" s="221"/>
      <c r="D23" s="222"/>
      <c r="E23" s="850"/>
      <c r="F23" s="223"/>
      <c r="G23" s="196"/>
      <c r="H23" s="182"/>
    </row>
    <row r="24" spans="1:12" s="217" customFormat="1" x14ac:dyDescent="0.3">
      <c r="A24" s="97">
        <f>A23+0.1</f>
        <v>1.1000000000000001</v>
      </c>
      <c r="B24" s="224" t="s">
        <v>18</v>
      </c>
      <c r="C24" s="221">
        <v>3300</v>
      </c>
      <c r="D24" s="222" t="s">
        <v>13</v>
      </c>
      <c r="E24" s="850"/>
      <c r="F24" s="223">
        <f>ROUND(C24*E24,2)</f>
        <v>0</v>
      </c>
      <c r="G24" s="196"/>
      <c r="H24" s="182"/>
    </row>
    <row r="25" spans="1:12" s="217" customFormat="1" x14ac:dyDescent="0.3">
      <c r="A25" s="225"/>
      <c r="B25" s="26"/>
      <c r="C25" s="226"/>
      <c r="D25" s="227"/>
      <c r="E25" s="851"/>
      <c r="F25" s="223">
        <f t="shared" ref="F25:F40" si="1">ROUND(C25*E25,2)</f>
        <v>0</v>
      </c>
      <c r="G25" s="196"/>
      <c r="H25" s="182"/>
    </row>
    <row r="26" spans="1:12" s="217" customFormat="1" x14ac:dyDescent="0.3">
      <c r="A26" s="107">
        <v>2</v>
      </c>
      <c r="B26" s="228" t="s">
        <v>23</v>
      </c>
      <c r="C26" s="221"/>
      <c r="D26" s="30"/>
      <c r="E26" s="850"/>
      <c r="F26" s="223">
        <f t="shared" si="1"/>
        <v>0</v>
      </c>
      <c r="G26" s="196"/>
      <c r="H26" s="182"/>
    </row>
    <row r="27" spans="1:12" s="217" customFormat="1" x14ac:dyDescent="0.3">
      <c r="A27" s="97">
        <f>A26+0.1</f>
        <v>2.1</v>
      </c>
      <c r="B27" s="26" t="s">
        <v>929</v>
      </c>
      <c r="C27" s="229">
        <v>5478</v>
      </c>
      <c r="D27" s="227" t="s">
        <v>295</v>
      </c>
      <c r="E27" s="852"/>
      <c r="F27" s="223">
        <f t="shared" si="1"/>
        <v>0</v>
      </c>
      <c r="G27" s="196"/>
      <c r="H27" s="182"/>
    </row>
    <row r="28" spans="1:12" s="217" customFormat="1" x14ac:dyDescent="0.3">
      <c r="A28" s="97">
        <f t="shared" ref="A28:A31" si="2">A27+0.1</f>
        <v>2.2000000000000002</v>
      </c>
      <c r="B28" s="26" t="s">
        <v>991</v>
      </c>
      <c r="C28" s="229">
        <v>363</v>
      </c>
      <c r="D28" s="227" t="s">
        <v>1084</v>
      </c>
      <c r="E28" s="852"/>
      <c r="F28" s="223">
        <f t="shared" si="1"/>
        <v>0</v>
      </c>
      <c r="G28" s="196"/>
      <c r="H28" s="182"/>
    </row>
    <row r="29" spans="1:12" s="217" customFormat="1" ht="26.4" x14ac:dyDescent="0.3">
      <c r="A29" s="97">
        <f t="shared" si="2"/>
        <v>2.2999999999999998</v>
      </c>
      <c r="B29" s="230" t="s">
        <v>284</v>
      </c>
      <c r="C29" s="231">
        <v>1015.74</v>
      </c>
      <c r="D29" s="227" t="s">
        <v>294</v>
      </c>
      <c r="E29" s="853"/>
      <c r="F29" s="223">
        <f t="shared" si="1"/>
        <v>0</v>
      </c>
      <c r="G29" s="196"/>
      <c r="H29" s="182"/>
    </row>
    <row r="30" spans="1:12" s="217" customFormat="1" x14ac:dyDescent="0.3">
      <c r="A30" s="97">
        <f t="shared" si="2"/>
        <v>2.4</v>
      </c>
      <c r="B30" s="230" t="s">
        <v>285</v>
      </c>
      <c r="C30" s="232">
        <v>4232.25</v>
      </c>
      <c r="D30" s="227" t="s">
        <v>8</v>
      </c>
      <c r="E30" s="850"/>
      <c r="F30" s="223">
        <f t="shared" si="1"/>
        <v>0</v>
      </c>
      <c r="G30" s="196"/>
      <c r="H30" s="182"/>
    </row>
    <row r="31" spans="1:12" s="217" customFormat="1" x14ac:dyDescent="0.3">
      <c r="A31" s="97">
        <f t="shared" si="2"/>
        <v>2.5</v>
      </c>
      <c r="B31" s="230" t="s">
        <v>1088</v>
      </c>
      <c r="C31" s="232">
        <v>2510.64</v>
      </c>
      <c r="D31" s="227" t="s">
        <v>25</v>
      </c>
      <c r="E31" s="854"/>
      <c r="F31" s="223">
        <f t="shared" si="1"/>
        <v>0</v>
      </c>
      <c r="G31" s="196"/>
      <c r="H31" s="182"/>
    </row>
    <row r="32" spans="1:12" s="217" customFormat="1" x14ac:dyDescent="0.3">
      <c r="A32" s="97"/>
      <c r="B32" s="26"/>
      <c r="C32" s="232"/>
      <c r="D32" s="233"/>
      <c r="E32" s="854"/>
      <c r="F32" s="223">
        <f t="shared" si="1"/>
        <v>0</v>
      </c>
      <c r="G32" s="196"/>
      <c r="H32" s="182"/>
    </row>
    <row r="33" spans="1:12" s="217" customFormat="1" x14ac:dyDescent="0.3">
      <c r="A33" s="107">
        <f>A26+1</f>
        <v>3</v>
      </c>
      <c r="B33" s="234" t="s">
        <v>287</v>
      </c>
      <c r="C33" s="221"/>
      <c r="D33" s="222"/>
      <c r="E33" s="850"/>
      <c r="F33" s="223">
        <f t="shared" si="1"/>
        <v>0</v>
      </c>
      <c r="G33" s="196"/>
      <c r="H33" s="182"/>
    </row>
    <row r="34" spans="1:12" s="217" customFormat="1" x14ac:dyDescent="0.3">
      <c r="A34" s="235">
        <f>A33+0.1</f>
        <v>3.1</v>
      </c>
      <c r="B34" s="224" t="s">
        <v>1089</v>
      </c>
      <c r="C34" s="221">
        <v>3498</v>
      </c>
      <c r="D34" s="236" t="s">
        <v>13</v>
      </c>
      <c r="E34" s="853"/>
      <c r="F34" s="223">
        <f t="shared" si="1"/>
        <v>0</v>
      </c>
      <c r="G34" s="196"/>
      <c r="H34" s="182"/>
    </row>
    <row r="35" spans="1:12" s="217" customFormat="1" x14ac:dyDescent="0.3">
      <c r="A35" s="235"/>
      <c r="B35" s="224"/>
      <c r="C35" s="221"/>
      <c r="D35" s="236"/>
      <c r="E35" s="853"/>
      <c r="F35" s="223">
        <f t="shared" si="1"/>
        <v>0</v>
      </c>
      <c r="G35" s="196"/>
      <c r="H35" s="182"/>
    </row>
    <row r="36" spans="1:12" s="217" customFormat="1" x14ac:dyDescent="0.3">
      <c r="A36" s="107">
        <f>A33+1</f>
        <v>4</v>
      </c>
      <c r="B36" s="237" t="s">
        <v>288</v>
      </c>
      <c r="C36" s="221"/>
      <c r="D36" s="222"/>
      <c r="E36" s="853"/>
      <c r="F36" s="223">
        <f t="shared" si="1"/>
        <v>0</v>
      </c>
      <c r="G36" s="196"/>
      <c r="H36" s="182"/>
    </row>
    <row r="37" spans="1:12" s="217" customFormat="1" x14ac:dyDescent="0.3">
      <c r="A37" s="235">
        <f>A36+0.1</f>
        <v>4.0999999999999996</v>
      </c>
      <c r="B37" s="224" t="s">
        <v>1090</v>
      </c>
      <c r="C37" s="221">
        <v>3300</v>
      </c>
      <c r="D37" s="222" t="s">
        <v>13</v>
      </c>
      <c r="E37" s="853"/>
      <c r="F37" s="223">
        <f t="shared" si="1"/>
        <v>0</v>
      </c>
      <c r="G37" s="196"/>
      <c r="H37" s="182"/>
    </row>
    <row r="38" spans="1:12" s="217" customFormat="1" x14ac:dyDescent="0.3">
      <c r="A38" s="218"/>
      <c r="B38" s="219"/>
      <c r="C38" s="214"/>
      <c r="D38" s="215"/>
      <c r="E38" s="849"/>
      <c r="F38" s="223">
        <f t="shared" si="1"/>
        <v>0</v>
      </c>
      <c r="G38" s="196"/>
      <c r="H38" s="182"/>
    </row>
    <row r="39" spans="1:12" s="217" customFormat="1" x14ac:dyDescent="0.3">
      <c r="A39" s="238">
        <v>5</v>
      </c>
      <c r="B39" s="239" t="s">
        <v>1081</v>
      </c>
      <c r="C39" s="214">
        <v>15</v>
      </c>
      <c r="D39" s="215" t="s">
        <v>256</v>
      </c>
      <c r="E39" s="849"/>
      <c r="F39" s="223">
        <f>ROUND(C39*E39,2)/100</f>
        <v>0</v>
      </c>
      <c r="G39" s="196"/>
      <c r="H39" s="182"/>
    </row>
    <row r="40" spans="1:12" s="217" customFormat="1" x14ac:dyDescent="0.3">
      <c r="A40" s="218"/>
      <c r="B40" s="219"/>
      <c r="C40" s="214"/>
      <c r="D40" s="215"/>
      <c r="E40" s="849"/>
      <c r="F40" s="223">
        <f t="shared" si="1"/>
        <v>0</v>
      </c>
      <c r="G40" s="196"/>
      <c r="H40" s="182"/>
    </row>
    <row r="41" spans="1:12" s="217" customFormat="1" ht="66" x14ac:dyDescent="0.3">
      <c r="A41" s="240">
        <v>6</v>
      </c>
      <c r="B41" s="241" t="s">
        <v>304</v>
      </c>
      <c r="C41" s="25">
        <v>3300</v>
      </c>
      <c r="D41" s="194" t="s">
        <v>13</v>
      </c>
      <c r="E41" s="150"/>
      <c r="F41" s="243">
        <f>ROUND(C41*E41,2)</f>
        <v>0</v>
      </c>
      <c r="G41" s="196"/>
      <c r="H41" s="182"/>
    </row>
    <row r="42" spans="1:12" s="197" customFormat="1" ht="14.25" customHeight="1" x14ac:dyDescent="0.3">
      <c r="A42" s="240"/>
      <c r="B42" s="241"/>
      <c r="C42" s="25"/>
      <c r="D42" s="194"/>
      <c r="E42" s="150"/>
      <c r="F42" s="243"/>
      <c r="G42" s="196"/>
      <c r="H42" s="182"/>
      <c r="I42" s="196"/>
      <c r="J42" s="196"/>
      <c r="K42" s="196"/>
      <c r="L42" s="196"/>
    </row>
    <row r="43" spans="1:12" s="217" customFormat="1" ht="26.4" x14ac:dyDescent="0.3">
      <c r="A43" s="240">
        <v>7</v>
      </c>
      <c r="B43" s="205" t="s">
        <v>305</v>
      </c>
      <c r="C43" s="25">
        <v>3300</v>
      </c>
      <c r="D43" s="194" t="s">
        <v>13</v>
      </c>
      <c r="E43" s="150"/>
      <c r="F43" s="243">
        <f>ROUND(C43*E43,2)</f>
        <v>0</v>
      </c>
      <c r="G43" s="196"/>
      <c r="H43" s="182"/>
    </row>
    <row r="44" spans="1:12" s="244" customFormat="1" x14ac:dyDescent="0.3">
      <c r="A44" s="207"/>
      <c r="B44" s="208" t="s">
        <v>255</v>
      </c>
      <c r="C44" s="209"/>
      <c r="D44" s="210"/>
      <c r="E44" s="848"/>
      <c r="F44" s="211">
        <f>SUM(F23:F43)</f>
        <v>0</v>
      </c>
      <c r="G44" s="196"/>
      <c r="H44" s="182"/>
    </row>
    <row r="45" spans="1:12" s="217" customFormat="1" x14ac:dyDescent="0.3">
      <c r="A45" s="218"/>
      <c r="B45" s="219"/>
      <c r="C45" s="214"/>
      <c r="D45" s="215"/>
      <c r="E45" s="849"/>
      <c r="F45" s="216"/>
      <c r="G45" s="196"/>
      <c r="H45" s="182"/>
    </row>
    <row r="46" spans="1:12" s="217" customFormat="1" x14ac:dyDescent="0.3">
      <c r="A46" s="212" t="s">
        <v>179</v>
      </c>
      <c r="B46" s="213" t="s">
        <v>320</v>
      </c>
      <c r="C46" s="214"/>
      <c r="D46" s="215"/>
      <c r="E46" s="849"/>
      <c r="F46" s="216"/>
      <c r="G46" s="196"/>
      <c r="H46" s="182"/>
    </row>
    <row r="47" spans="1:12" s="217" customFormat="1" x14ac:dyDescent="0.3">
      <c r="A47" s="218"/>
      <c r="B47" s="219"/>
      <c r="C47" s="214"/>
      <c r="D47" s="215"/>
      <c r="E47" s="849"/>
      <c r="F47" s="216"/>
      <c r="G47" s="196"/>
      <c r="H47" s="182"/>
    </row>
    <row r="48" spans="1:12" s="217" customFormat="1" x14ac:dyDescent="0.3">
      <c r="A48" s="106">
        <v>1</v>
      </c>
      <c r="B48" s="220" t="s">
        <v>22</v>
      </c>
      <c r="C48" s="221"/>
      <c r="D48" s="222"/>
      <c r="E48" s="850"/>
      <c r="F48" s="223"/>
      <c r="G48" s="196"/>
      <c r="H48" s="182"/>
    </row>
    <row r="49" spans="1:8" s="217" customFormat="1" x14ac:dyDescent="0.3">
      <c r="A49" s="97">
        <f>A48+0.1</f>
        <v>1.1000000000000001</v>
      </c>
      <c r="B49" s="224" t="s">
        <v>18</v>
      </c>
      <c r="C49" s="221">
        <v>3300</v>
      </c>
      <c r="D49" s="222" t="s">
        <v>13</v>
      </c>
      <c r="E49" s="850"/>
      <c r="F49" s="223">
        <f>ROUND(C49*E49,2)</f>
        <v>0</v>
      </c>
      <c r="G49" s="196"/>
      <c r="H49" s="182"/>
    </row>
    <row r="50" spans="1:8" s="217" customFormat="1" x14ac:dyDescent="0.3">
      <c r="A50" s="225"/>
      <c r="B50" s="26"/>
      <c r="C50" s="226"/>
      <c r="D50" s="227"/>
      <c r="E50" s="851"/>
      <c r="F50" s="223">
        <f t="shared" ref="F50:F72" si="3">ROUND(C50*E50,2)</f>
        <v>0</v>
      </c>
      <c r="G50" s="196"/>
      <c r="H50" s="182"/>
    </row>
    <row r="51" spans="1:8" s="245" customFormat="1" x14ac:dyDescent="0.3">
      <c r="A51" s="107">
        <v>2</v>
      </c>
      <c r="B51" s="228" t="s">
        <v>23</v>
      </c>
      <c r="C51" s="221"/>
      <c r="D51" s="30"/>
      <c r="E51" s="850"/>
      <c r="F51" s="223">
        <f t="shared" si="3"/>
        <v>0</v>
      </c>
      <c r="G51" s="196"/>
      <c r="H51" s="182"/>
    </row>
    <row r="52" spans="1:8" s="245" customFormat="1" x14ac:dyDescent="0.3">
      <c r="A52" s="97">
        <f>A51+0.1</f>
        <v>2.1</v>
      </c>
      <c r="B52" s="26" t="s">
        <v>929</v>
      </c>
      <c r="C52" s="229">
        <v>6897</v>
      </c>
      <c r="D52" s="227" t="s">
        <v>295</v>
      </c>
      <c r="E52" s="852"/>
      <c r="F52" s="223">
        <f t="shared" si="3"/>
        <v>0</v>
      </c>
      <c r="G52" s="196"/>
      <c r="H52" s="182"/>
    </row>
    <row r="53" spans="1:8" s="217" customFormat="1" ht="26.4" x14ac:dyDescent="0.3">
      <c r="A53" s="97">
        <f t="shared" ref="A53:A54" si="4">A52+0.1</f>
        <v>2.2000000000000002</v>
      </c>
      <c r="B53" s="230" t="s">
        <v>284</v>
      </c>
      <c r="C53" s="231">
        <v>1352.89</v>
      </c>
      <c r="D53" s="227" t="s">
        <v>294</v>
      </c>
      <c r="E53" s="853"/>
      <c r="F53" s="223">
        <f t="shared" si="3"/>
        <v>0</v>
      </c>
      <c r="G53" s="196"/>
      <c r="H53" s="182"/>
    </row>
    <row r="54" spans="1:8" s="245" customFormat="1" x14ac:dyDescent="0.3">
      <c r="A54" s="97">
        <f t="shared" si="4"/>
        <v>2.2999999999999998</v>
      </c>
      <c r="B54" s="230" t="s">
        <v>285</v>
      </c>
      <c r="C54" s="232">
        <v>5637.04</v>
      </c>
      <c r="D54" s="227" t="s">
        <v>8</v>
      </c>
      <c r="E54" s="850"/>
      <c r="F54" s="223">
        <f t="shared" si="3"/>
        <v>0</v>
      </c>
      <c r="G54" s="196"/>
      <c r="H54" s="182"/>
    </row>
    <row r="55" spans="1:8" s="245" customFormat="1" x14ac:dyDescent="0.3">
      <c r="A55" s="97">
        <f>A54+0.1</f>
        <v>2.4</v>
      </c>
      <c r="B55" s="230" t="s">
        <v>1088</v>
      </c>
      <c r="C55" s="232">
        <v>2927.84</v>
      </c>
      <c r="D55" s="227" t="s">
        <v>25</v>
      </c>
      <c r="E55" s="854"/>
      <c r="F55" s="223">
        <f t="shared" si="3"/>
        <v>0</v>
      </c>
      <c r="G55" s="196"/>
      <c r="H55" s="182"/>
    </row>
    <row r="56" spans="1:8" s="245" customFormat="1" x14ac:dyDescent="0.3">
      <c r="A56" s="97"/>
      <c r="B56" s="26"/>
      <c r="C56" s="232"/>
      <c r="D56" s="233"/>
      <c r="E56" s="854"/>
      <c r="F56" s="223">
        <f t="shared" si="3"/>
        <v>0</v>
      </c>
      <c r="G56" s="196"/>
      <c r="H56" s="182"/>
    </row>
    <row r="57" spans="1:8" s="245" customFormat="1" x14ac:dyDescent="0.3">
      <c r="A57" s="107">
        <f>A51+1</f>
        <v>3</v>
      </c>
      <c r="B57" s="234" t="s">
        <v>287</v>
      </c>
      <c r="C57" s="221"/>
      <c r="D57" s="222"/>
      <c r="E57" s="850"/>
      <c r="F57" s="223">
        <f t="shared" si="3"/>
        <v>0</v>
      </c>
      <c r="G57" s="196"/>
      <c r="H57" s="182"/>
    </row>
    <row r="58" spans="1:8" s="245" customFormat="1" x14ac:dyDescent="0.3">
      <c r="A58" s="235">
        <f>A57+0.1</f>
        <v>3.1</v>
      </c>
      <c r="B58" s="224" t="s">
        <v>1091</v>
      </c>
      <c r="C58" s="221">
        <v>3300</v>
      </c>
      <c r="D58" s="236" t="s">
        <v>13</v>
      </c>
      <c r="E58" s="853"/>
      <c r="F58" s="223">
        <f t="shared" si="3"/>
        <v>0</v>
      </c>
      <c r="G58" s="196"/>
      <c r="H58" s="182"/>
    </row>
    <row r="59" spans="1:8" s="245" customFormat="1" x14ac:dyDescent="0.3">
      <c r="A59" s="235"/>
      <c r="B59" s="224"/>
      <c r="C59" s="221"/>
      <c r="D59" s="236"/>
      <c r="E59" s="853"/>
      <c r="F59" s="223">
        <f t="shared" si="3"/>
        <v>0</v>
      </c>
      <c r="G59" s="196"/>
      <c r="H59" s="182"/>
    </row>
    <row r="60" spans="1:8" s="217" customFormat="1" x14ac:dyDescent="0.3">
      <c r="A60" s="107">
        <f>A57+1</f>
        <v>4</v>
      </c>
      <c r="B60" s="237" t="s">
        <v>288</v>
      </c>
      <c r="C60" s="221"/>
      <c r="D60" s="222"/>
      <c r="E60" s="853"/>
      <c r="F60" s="223">
        <f t="shared" si="3"/>
        <v>0</v>
      </c>
      <c r="G60" s="196"/>
      <c r="H60" s="182"/>
    </row>
    <row r="61" spans="1:8" s="245" customFormat="1" x14ac:dyDescent="0.3">
      <c r="A61" s="246">
        <f>A60+0.1</f>
        <v>4.0999999999999996</v>
      </c>
      <c r="B61" s="247" t="s">
        <v>1091</v>
      </c>
      <c r="C61" s="248">
        <v>3300</v>
      </c>
      <c r="D61" s="249" t="s">
        <v>13</v>
      </c>
      <c r="E61" s="855"/>
      <c r="F61" s="250">
        <f t="shared" si="3"/>
        <v>0</v>
      </c>
      <c r="G61" s="196"/>
      <c r="H61" s="182"/>
    </row>
    <row r="62" spans="1:8" s="245" customFormat="1" x14ac:dyDescent="0.3">
      <c r="A62" s="107"/>
      <c r="B62" s="228"/>
      <c r="C62" s="221"/>
      <c r="D62" s="222"/>
      <c r="E62" s="853"/>
      <c r="F62" s="223">
        <f t="shared" si="3"/>
        <v>0</v>
      </c>
      <c r="G62" s="196"/>
      <c r="H62" s="182"/>
    </row>
    <row r="63" spans="1:8" s="217" customFormat="1" x14ac:dyDescent="0.3">
      <c r="A63" s="107">
        <v>5</v>
      </c>
      <c r="B63" s="239" t="s">
        <v>1081</v>
      </c>
      <c r="C63" s="221">
        <v>15</v>
      </c>
      <c r="D63" s="222" t="s">
        <v>256</v>
      </c>
      <c r="E63" s="853"/>
      <c r="F63" s="223">
        <f>ROUND(C63*E63,2)/100</f>
        <v>0</v>
      </c>
      <c r="G63" s="196"/>
      <c r="H63" s="182"/>
    </row>
    <row r="64" spans="1:8" s="217" customFormat="1" x14ac:dyDescent="0.3">
      <c r="A64" s="107"/>
      <c r="B64" s="228"/>
      <c r="C64" s="221"/>
      <c r="D64" s="222"/>
      <c r="E64" s="853"/>
      <c r="F64" s="223"/>
      <c r="G64" s="196"/>
      <c r="H64" s="182"/>
    </row>
    <row r="65" spans="1:8" s="217" customFormat="1" x14ac:dyDescent="0.3">
      <c r="A65" s="107">
        <v>6</v>
      </c>
      <c r="B65" s="239" t="s">
        <v>930</v>
      </c>
      <c r="C65" s="221"/>
      <c r="D65" s="222"/>
      <c r="E65" s="853"/>
      <c r="F65" s="223">
        <f>(+C65*E65)/100</f>
        <v>0</v>
      </c>
      <c r="G65" s="196"/>
      <c r="H65" s="182"/>
    </row>
    <row r="66" spans="1:8" s="217" customFormat="1" ht="25.5" customHeight="1" x14ac:dyDescent="0.3">
      <c r="A66" s="108">
        <f>+A65+0.1</f>
        <v>6.1</v>
      </c>
      <c r="B66" s="149" t="s">
        <v>931</v>
      </c>
      <c r="C66" s="221">
        <v>5</v>
      </c>
      <c r="D66" s="222" t="s">
        <v>12</v>
      </c>
      <c r="E66" s="853"/>
      <c r="F66" s="223">
        <f t="shared" ref="F66:F68" si="5">ROUND(C66*E66,2)</f>
        <v>0</v>
      </c>
      <c r="G66" s="196"/>
      <c r="H66" s="182"/>
    </row>
    <row r="67" spans="1:8" s="217" customFormat="1" ht="39.6" x14ac:dyDescent="0.3">
      <c r="A67" s="108">
        <f t="shared" ref="A67:A68" si="6">+A66+0.1</f>
        <v>6.2</v>
      </c>
      <c r="B67" s="149" t="s">
        <v>932</v>
      </c>
      <c r="C67" s="221">
        <v>6</v>
      </c>
      <c r="D67" s="222" t="s">
        <v>12</v>
      </c>
      <c r="E67" s="853"/>
      <c r="F67" s="223">
        <f t="shared" si="5"/>
        <v>0</v>
      </c>
      <c r="G67" s="196"/>
      <c r="H67" s="182"/>
    </row>
    <row r="68" spans="1:8" s="217" customFormat="1" ht="39.6" x14ac:dyDescent="0.3">
      <c r="A68" s="108">
        <f t="shared" si="6"/>
        <v>6.3</v>
      </c>
      <c r="B68" s="149" t="s">
        <v>933</v>
      </c>
      <c r="C68" s="221">
        <v>11</v>
      </c>
      <c r="D68" s="222" t="s">
        <v>12</v>
      </c>
      <c r="E68" s="853"/>
      <c r="F68" s="223">
        <f t="shared" si="5"/>
        <v>0</v>
      </c>
      <c r="G68" s="196"/>
      <c r="H68" s="182"/>
    </row>
    <row r="69" spans="1:8" s="217" customFormat="1" x14ac:dyDescent="0.3">
      <c r="A69" s="107"/>
      <c r="B69" s="65"/>
      <c r="C69" s="221"/>
      <c r="D69" s="222"/>
      <c r="E69" s="856"/>
      <c r="F69" s="223">
        <f t="shared" si="3"/>
        <v>0</v>
      </c>
      <c r="G69" s="196"/>
      <c r="H69" s="182"/>
    </row>
    <row r="70" spans="1:8" s="217" customFormat="1" ht="52.5" customHeight="1" x14ac:dyDescent="0.3">
      <c r="A70" s="109">
        <v>7</v>
      </c>
      <c r="B70" s="251" t="s">
        <v>293</v>
      </c>
      <c r="C70" s="252">
        <v>3300</v>
      </c>
      <c r="D70" s="253" t="s">
        <v>13</v>
      </c>
      <c r="E70" s="24"/>
      <c r="F70" s="223">
        <f t="shared" si="3"/>
        <v>0</v>
      </c>
      <c r="G70" s="196"/>
      <c r="H70" s="182"/>
    </row>
    <row r="71" spans="1:8" s="217" customFormat="1" x14ac:dyDescent="0.3">
      <c r="A71" s="254"/>
      <c r="B71" s="26"/>
      <c r="C71" s="226"/>
      <c r="D71" s="255"/>
      <c r="E71" s="852"/>
      <c r="F71" s="223">
        <f t="shared" si="3"/>
        <v>0</v>
      </c>
      <c r="G71" s="196"/>
      <c r="H71" s="182"/>
    </row>
    <row r="72" spans="1:8" s="217" customFormat="1" ht="26.4" x14ac:dyDescent="0.3">
      <c r="A72" s="109">
        <f>A70+1</f>
        <v>8</v>
      </c>
      <c r="B72" s="26" t="s">
        <v>242</v>
      </c>
      <c r="C72" s="226">
        <v>3300</v>
      </c>
      <c r="D72" s="222" t="s">
        <v>13</v>
      </c>
      <c r="E72" s="857"/>
      <c r="F72" s="223">
        <f t="shared" si="3"/>
        <v>0</v>
      </c>
      <c r="G72" s="196"/>
      <c r="H72" s="182"/>
    </row>
    <row r="73" spans="1:8" s="217" customFormat="1" x14ac:dyDescent="0.3">
      <c r="A73" s="256"/>
      <c r="B73" s="257" t="s">
        <v>934</v>
      </c>
      <c r="C73" s="258"/>
      <c r="D73" s="259"/>
      <c r="E73" s="858"/>
      <c r="F73" s="260">
        <f>SUM(F49:F72)</f>
        <v>0</v>
      </c>
      <c r="G73" s="196"/>
      <c r="H73" s="182"/>
    </row>
    <row r="74" spans="1:8" s="217" customFormat="1" x14ac:dyDescent="0.3">
      <c r="A74" s="218"/>
      <c r="B74" s="219"/>
      <c r="C74" s="214"/>
      <c r="D74" s="215"/>
      <c r="E74" s="849"/>
      <c r="F74" s="261">
        <f>+ROUND(C74*E74,2)</f>
        <v>0</v>
      </c>
      <c r="G74" s="196"/>
      <c r="H74" s="182"/>
    </row>
    <row r="75" spans="1:8" s="217" customFormat="1" ht="26.4" x14ac:dyDescent="0.3">
      <c r="A75" s="212" t="s">
        <v>180</v>
      </c>
      <c r="B75" s="213" t="s">
        <v>321</v>
      </c>
      <c r="C75" s="214"/>
      <c r="D75" s="215"/>
      <c r="E75" s="849"/>
      <c r="F75" s="216"/>
      <c r="G75" s="196"/>
      <c r="H75" s="182"/>
    </row>
    <row r="76" spans="1:8" s="217" customFormat="1" x14ac:dyDescent="0.3">
      <c r="A76" s="218"/>
      <c r="B76" s="219"/>
      <c r="C76" s="214"/>
      <c r="D76" s="215"/>
      <c r="E76" s="849"/>
      <c r="F76" s="216"/>
      <c r="G76" s="196"/>
      <c r="H76" s="182"/>
    </row>
    <row r="77" spans="1:8" s="245" customFormat="1" x14ac:dyDescent="0.3">
      <c r="A77" s="262" t="s">
        <v>4</v>
      </c>
      <c r="B77" s="263" t="s">
        <v>6</v>
      </c>
      <c r="C77" s="264"/>
      <c r="D77" s="265"/>
      <c r="E77" s="859"/>
      <c r="F77" s="266">
        <f t="shared" ref="F77" si="7">ROUND(E77*C77,2)</f>
        <v>0</v>
      </c>
      <c r="G77" s="196"/>
      <c r="H77" s="182"/>
    </row>
    <row r="78" spans="1:8" s="245" customFormat="1" x14ac:dyDescent="0.3">
      <c r="A78" s="267">
        <v>1</v>
      </c>
      <c r="B78" s="268" t="s">
        <v>842</v>
      </c>
      <c r="C78" s="264">
        <v>1</v>
      </c>
      <c r="D78" s="269" t="s">
        <v>169</v>
      </c>
      <c r="E78" s="859"/>
      <c r="F78" s="266">
        <f>ROUND(E78*C78,2)</f>
        <v>0</v>
      </c>
      <c r="G78" s="196"/>
      <c r="H78" s="182"/>
    </row>
    <row r="79" spans="1:8" s="245" customFormat="1" x14ac:dyDescent="0.3">
      <c r="A79" s="267">
        <v>2</v>
      </c>
      <c r="B79" s="268" t="s">
        <v>234</v>
      </c>
      <c r="C79" s="264">
        <v>247.68</v>
      </c>
      <c r="D79" s="269" t="s">
        <v>11</v>
      </c>
      <c r="E79" s="859"/>
      <c r="F79" s="266">
        <f>ROUND(E79*C79,2)</f>
        <v>0</v>
      </c>
      <c r="G79" s="196"/>
      <c r="H79" s="182"/>
    </row>
    <row r="80" spans="1:8" s="245" customFormat="1" x14ac:dyDescent="0.3">
      <c r="A80" s="267">
        <v>3</v>
      </c>
      <c r="B80" s="270" t="s">
        <v>837</v>
      </c>
      <c r="C80" s="264">
        <v>43.65</v>
      </c>
      <c r="D80" s="265" t="s">
        <v>13</v>
      </c>
      <c r="E80" s="859"/>
      <c r="F80" s="266">
        <f>ROUND(E80*C80,2)</f>
        <v>0</v>
      </c>
      <c r="G80" s="196"/>
      <c r="H80" s="182"/>
    </row>
    <row r="81" spans="1:8" s="245" customFormat="1" ht="26.4" x14ac:dyDescent="0.3">
      <c r="A81" s="267">
        <v>4</v>
      </c>
      <c r="B81" s="270" t="s">
        <v>838</v>
      </c>
      <c r="C81" s="264">
        <v>52.3</v>
      </c>
      <c r="D81" s="265" t="s">
        <v>11</v>
      </c>
      <c r="E81" s="859"/>
      <c r="F81" s="266">
        <f t="shared" ref="F81" si="8">ROUND(E81*C81,2)</f>
        <v>0</v>
      </c>
      <c r="G81" s="196"/>
      <c r="H81" s="182"/>
    </row>
    <row r="82" spans="1:8" s="217" customFormat="1" ht="26.4" x14ac:dyDescent="0.3">
      <c r="A82" s="267">
        <v>5</v>
      </c>
      <c r="B82" s="230" t="s">
        <v>1092</v>
      </c>
      <c r="C82" s="25">
        <v>32.64</v>
      </c>
      <c r="D82" s="271" t="s">
        <v>11</v>
      </c>
      <c r="E82" s="859"/>
      <c r="F82" s="266">
        <f t="shared" ref="F82" si="9">+E82*C82</f>
        <v>0</v>
      </c>
      <c r="G82" s="196"/>
      <c r="H82" s="182"/>
    </row>
    <row r="83" spans="1:8" s="217" customFormat="1" x14ac:dyDescent="0.3">
      <c r="A83" s="272"/>
      <c r="B83" s="270"/>
      <c r="C83" s="264"/>
      <c r="D83" s="265"/>
      <c r="E83" s="859"/>
      <c r="F83" s="266">
        <f t="shared" ref="F83:F90" si="10">ROUND(E83*C83,2)</f>
        <v>0</v>
      </c>
      <c r="G83" s="196"/>
      <c r="H83" s="182"/>
    </row>
    <row r="84" spans="1:8" s="217" customFormat="1" x14ac:dyDescent="0.3">
      <c r="A84" s="262" t="s">
        <v>20</v>
      </c>
      <c r="B84" s="263" t="s">
        <v>349</v>
      </c>
      <c r="C84" s="264"/>
      <c r="D84" s="265"/>
      <c r="E84" s="859"/>
      <c r="F84" s="266">
        <f t="shared" si="10"/>
        <v>0</v>
      </c>
      <c r="G84" s="196"/>
      <c r="H84" s="182"/>
    </row>
    <row r="85" spans="1:8" s="217" customFormat="1" x14ac:dyDescent="0.3">
      <c r="A85" s="262">
        <v>1</v>
      </c>
      <c r="B85" s="263" t="s">
        <v>6</v>
      </c>
      <c r="C85" s="264"/>
      <c r="D85" s="265"/>
      <c r="E85" s="859"/>
      <c r="F85" s="266">
        <f t="shared" si="10"/>
        <v>0</v>
      </c>
      <c r="G85" s="196"/>
      <c r="H85" s="182"/>
    </row>
    <row r="86" spans="1:8" s="217" customFormat="1" x14ac:dyDescent="0.3">
      <c r="A86" s="272">
        <v>1.1000000000000001</v>
      </c>
      <c r="B86" s="273" t="s">
        <v>839</v>
      </c>
      <c r="C86" s="264">
        <v>3274.8</v>
      </c>
      <c r="D86" s="265" t="s">
        <v>177</v>
      </c>
      <c r="E86" s="92"/>
      <c r="F86" s="266">
        <f t="shared" si="10"/>
        <v>0</v>
      </c>
      <c r="G86" s="196"/>
      <c r="H86" s="182"/>
    </row>
    <row r="87" spans="1:8" s="217" customFormat="1" x14ac:dyDescent="0.3">
      <c r="A87" s="272">
        <v>1.2</v>
      </c>
      <c r="B87" s="273" t="s">
        <v>1093</v>
      </c>
      <c r="C87" s="264">
        <v>1</v>
      </c>
      <c r="D87" s="265" t="s">
        <v>169</v>
      </c>
      <c r="E87" s="92"/>
      <c r="F87" s="266">
        <f t="shared" si="10"/>
        <v>0</v>
      </c>
      <c r="G87" s="196"/>
      <c r="H87" s="182"/>
    </row>
    <row r="88" spans="1:8" s="217" customFormat="1" x14ac:dyDescent="0.3">
      <c r="A88" s="272">
        <v>1.3</v>
      </c>
      <c r="B88" s="273" t="s">
        <v>840</v>
      </c>
      <c r="C88" s="264">
        <v>1</v>
      </c>
      <c r="D88" s="265" t="s">
        <v>169</v>
      </c>
      <c r="E88" s="92"/>
      <c r="F88" s="266">
        <f t="shared" si="10"/>
        <v>0</v>
      </c>
      <c r="G88" s="196"/>
      <c r="H88" s="182"/>
    </row>
    <row r="89" spans="1:8" s="217" customFormat="1" ht="30" customHeight="1" x14ac:dyDescent="0.3">
      <c r="A89" s="272">
        <v>1.4</v>
      </c>
      <c r="B89" s="273" t="s">
        <v>841</v>
      </c>
      <c r="C89" s="264">
        <v>1</v>
      </c>
      <c r="D89" s="265" t="s">
        <v>12</v>
      </c>
      <c r="E89" s="92"/>
      <c r="F89" s="266">
        <f t="shared" si="10"/>
        <v>0</v>
      </c>
      <c r="G89" s="196"/>
      <c r="H89" s="182"/>
    </row>
    <row r="90" spans="1:8" s="217" customFormat="1" ht="26.4" x14ac:dyDescent="0.3">
      <c r="A90" s="272">
        <v>1.5</v>
      </c>
      <c r="B90" s="274" t="s">
        <v>922</v>
      </c>
      <c r="C90" s="264">
        <v>1</v>
      </c>
      <c r="D90" s="265" t="s">
        <v>12</v>
      </c>
      <c r="E90" s="92"/>
      <c r="F90" s="266">
        <f t="shared" si="10"/>
        <v>0</v>
      </c>
      <c r="G90" s="196"/>
      <c r="H90" s="182"/>
    </row>
    <row r="91" spans="1:8" s="217" customFormat="1" x14ac:dyDescent="0.3">
      <c r="A91" s="275"/>
      <c r="B91" s="276"/>
      <c r="C91" s="277"/>
      <c r="D91" s="278"/>
      <c r="E91" s="860"/>
      <c r="F91" s="279"/>
      <c r="G91" s="196"/>
      <c r="H91" s="182"/>
    </row>
    <row r="92" spans="1:8" s="217" customFormat="1" x14ac:dyDescent="0.3">
      <c r="A92" s="262">
        <v>2</v>
      </c>
      <c r="B92" s="263" t="s">
        <v>35</v>
      </c>
      <c r="C92" s="264"/>
      <c r="D92" s="265"/>
      <c r="E92" s="859"/>
      <c r="F92" s="266">
        <f t="shared" ref="F92:F95" si="11">ROUND(E92*C92,2)</f>
        <v>0</v>
      </c>
      <c r="G92" s="196"/>
      <c r="H92" s="182"/>
    </row>
    <row r="93" spans="1:8" s="217" customFormat="1" ht="39.6" x14ac:dyDescent="0.3">
      <c r="A93" s="272">
        <v>2.1</v>
      </c>
      <c r="B93" s="273" t="s">
        <v>924</v>
      </c>
      <c r="C93" s="264">
        <v>3377.14</v>
      </c>
      <c r="D93" s="265" t="s">
        <v>177</v>
      </c>
      <c r="E93" s="92"/>
      <c r="F93" s="266">
        <f t="shared" si="11"/>
        <v>0</v>
      </c>
      <c r="G93" s="196"/>
      <c r="H93" s="182"/>
    </row>
    <row r="94" spans="1:8" s="217" customFormat="1" ht="26.4" x14ac:dyDescent="0.3">
      <c r="A94" s="272">
        <v>2.2000000000000002</v>
      </c>
      <c r="B94" s="230" t="s">
        <v>843</v>
      </c>
      <c r="C94" s="264">
        <v>1</v>
      </c>
      <c r="D94" s="265" t="s">
        <v>12</v>
      </c>
      <c r="E94" s="92"/>
      <c r="F94" s="266">
        <f t="shared" si="11"/>
        <v>0</v>
      </c>
      <c r="G94" s="196"/>
      <c r="H94" s="182"/>
    </row>
    <row r="95" spans="1:8" s="217" customFormat="1" ht="26.4" x14ac:dyDescent="0.3">
      <c r="A95" s="272">
        <v>2.2999999999999998</v>
      </c>
      <c r="B95" s="230" t="s">
        <v>923</v>
      </c>
      <c r="C95" s="264">
        <v>1</v>
      </c>
      <c r="D95" s="265" t="s">
        <v>12</v>
      </c>
      <c r="E95" s="859"/>
      <c r="F95" s="266">
        <f t="shared" si="11"/>
        <v>0</v>
      </c>
      <c r="G95" s="196"/>
      <c r="H95" s="280"/>
    </row>
    <row r="96" spans="1:8" s="217" customFormat="1" x14ac:dyDescent="0.3">
      <c r="A96" s="275"/>
      <c r="B96" s="276"/>
      <c r="C96" s="277"/>
      <c r="D96" s="278"/>
      <c r="E96" s="860"/>
      <c r="F96" s="279"/>
      <c r="G96" s="196"/>
      <c r="H96" s="182"/>
    </row>
    <row r="97" spans="1:8" s="217" customFormat="1" x14ac:dyDescent="0.3">
      <c r="A97" s="262" t="s">
        <v>57</v>
      </c>
      <c r="B97" s="263" t="s">
        <v>364</v>
      </c>
      <c r="C97" s="264"/>
      <c r="D97" s="265"/>
      <c r="E97" s="859"/>
      <c r="F97" s="266">
        <f t="shared" ref="F97:F105" si="12">ROUND(E97*C97,2)</f>
        <v>0</v>
      </c>
      <c r="G97" s="196"/>
      <c r="H97" s="182"/>
    </row>
    <row r="98" spans="1:8" s="217" customFormat="1" x14ac:dyDescent="0.3">
      <c r="A98" s="132">
        <v>1</v>
      </c>
      <c r="B98" s="220" t="s">
        <v>235</v>
      </c>
      <c r="C98" s="281"/>
      <c r="D98" s="194"/>
      <c r="E98" s="861"/>
      <c r="F98" s="266">
        <f t="shared" si="12"/>
        <v>0</v>
      </c>
      <c r="G98" s="196"/>
      <c r="H98" s="182"/>
    </row>
    <row r="99" spans="1:8" s="217" customFormat="1" x14ac:dyDescent="0.3">
      <c r="A99" s="272">
        <v>1.1000000000000001</v>
      </c>
      <c r="B99" s="26" t="s">
        <v>844</v>
      </c>
      <c r="C99" s="282">
        <v>9083.59</v>
      </c>
      <c r="D99" s="283" t="s">
        <v>16</v>
      </c>
      <c r="E99" s="861"/>
      <c r="F99" s="284">
        <f>ROUND(E99*C99,2)</f>
        <v>0</v>
      </c>
      <c r="G99" s="196"/>
      <c r="H99" s="182"/>
    </row>
    <row r="100" spans="1:8" s="217" customFormat="1" x14ac:dyDescent="0.3">
      <c r="A100" s="272">
        <v>1.2</v>
      </c>
      <c r="B100" s="270" t="s">
        <v>845</v>
      </c>
      <c r="C100" s="264">
        <v>18</v>
      </c>
      <c r="D100" s="265" t="s">
        <v>12</v>
      </c>
      <c r="E100" s="859"/>
      <c r="F100" s="266">
        <f t="shared" ref="F100:F104" si="13">ROUND(E100*C100,2)</f>
        <v>0</v>
      </c>
      <c r="G100" s="196"/>
      <c r="H100" s="182"/>
    </row>
    <row r="101" spans="1:8" s="217" customFormat="1" ht="39.6" x14ac:dyDescent="0.3">
      <c r="A101" s="272">
        <v>1.3</v>
      </c>
      <c r="B101" s="274" t="s">
        <v>846</v>
      </c>
      <c r="C101" s="264">
        <v>3</v>
      </c>
      <c r="D101" s="265" t="s">
        <v>12</v>
      </c>
      <c r="E101" s="859"/>
      <c r="F101" s="266">
        <f t="shared" si="13"/>
        <v>0</v>
      </c>
      <c r="G101" s="196"/>
      <c r="H101" s="182"/>
    </row>
    <row r="102" spans="1:8" s="217" customFormat="1" ht="39.6" x14ac:dyDescent="0.3">
      <c r="A102" s="285">
        <v>1.4</v>
      </c>
      <c r="B102" s="286" t="s">
        <v>847</v>
      </c>
      <c r="C102" s="287">
        <v>1</v>
      </c>
      <c r="D102" s="288" t="s">
        <v>12</v>
      </c>
      <c r="E102" s="862"/>
      <c r="F102" s="289">
        <f t="shared" si="13"/>
        <v>0</v>
      </c>
      <c r="G102" s="196"/>
      <c r="H102" s="182"/>
    </row>
    <row r="103" spans="1:8" s="217" customFormat="1" x14ac:dyDescent="0.3">
      <c r="A103" s="272">
        <v>1.5</v>
      </c>
      <c r="B103" s="273" t="s">
        <v>925</v>
      </c>
      <c r="C103" s="264">
        <v>1</v>
      </c>
      <c r="D103" s="265" t="s">
        <v>169</v>
      </c>
      <c r="E103" s="859"/>
      <c r="F103" s="266">
        <f t="shared" si="13"/>
        <v>0</v>
      </c>
      <c r="G103" s="196"/>
      <c r="H103" s="182"/>
    </row>
    <row r="104" spans="1:8" s="217" customFormat="1" x14ac:dyDescent="0.3">
      <c r="A104" s="272"/>
      <c r="B104" s="26"/>
      <c r="C104" s="264"/>
      <c r="D104" s="265"/>
      <c r="E104" s="859"/>
      <c r="F104" s="266">
        <f t="shared" si="13"/>
        <v>0</v>
      </c>
      <c r="G104" s="196"/>
      <c r="H104" s="182"/>
    </row>
    <row r="105" spans="1:8" s="217" customFormat="1" x14ac:dyDescent="0.3">
      <c r="A105" s="132">
        <v>2</v>
      </c>
      <c r="B105" s="220" t="s">
        <v>236</v>
      </c>
      <c r="C105" s="281"/>
      <c r="D105" s="194"/>
      <c r="E105" s="861"/>
      <c r="F105" s="266">
        <f t="shared" si="12"/>
        <v>0</v>
      </c>
      <c r="G105" s="196"/>
      <c r="H105" s="182"/>
    </row>
    <row r="106" spans="1:8" s="245" customFormat="1" ht="27.75" customHeight="1" x14ac:dyDescent="0.3">
      <c r="A106" s="272">
        <v>2.1</v>
      </c>
      <c r="B106" s="230" t="s">
        <v>848</v>
      </c>
      <c r="C106" s="282">
        <v>800</v>
      </c>
      <c r="D106" s="283" t="s">
        <v>849</v>
      </c>
      <c r="E106" s="859"/>
      <c r="F106" s="284">
        <f>ROUND(E106*C106,2)</f>
        <v>0</v>
      </c>
      <c r="G106" s="196"/>
      <c r="H106" s="182"/>
    </row>
    <row r="107" spans="1:8" s="245" customFormat="1" x14ac:dyDescent="0.3">
      <c r="A107" s="272">
        <v>2.2000000000000002</v>
      </c>
      <c r="B107" s="270" t="s">
        <v>850</v>
      </c>
      <c r="C107" s="264">
        <v>12</v>
      </c>
      <c r="D107" s="265" t="s">
        <v>12</v>
      </c>
      <c r="E107" s="859"/>
      <c r="F107" s="266">
        <f t="shared" ref="F107:F109" si="14">ROUND(E107*C107,2)</f>
        <v>0</v>
      </c>
      <c r="G107" s="196"/>
      <c r="H107" s="182"/>
    </row>
    <row r="108" spans="1:8" s="245" customFormat="1" ht="39.6" x14ac:dyDescent="0.3">
      <c r="A108" s="272">
        <v>2.2999999999999998</v>
      </c>
      <c r="B108" s="230" t="s">
        <v>851</v>
      </c>
      <c r="C108" s="290">
        <v>3</v>
      </c>
      <c r="D108" s="265" t="s">
        <v>12</v>
      </c>
      <c r="E108" s="859"/>
      <c r="F108" s="284">
        <f t="shared" si="14"/>
        <v>0</v>
      </c>
      <c r="G108" s="196"/>
      <c r="H108" s="182"/>
    </row>
    <row r="109" spans="1:8" s="217" customFormat="1" ht="39.6" x14ac:dyDescent="0.3">
      <c r="A109" s="272">
        <v>2.4</v>
      </c>
      <c r="B109" s="273" t="s">
        <v>847</v>
      </c>
      <c r="C109" s="264">
        <v>1</v>
      </c>
      <c r="D109" s="265" t="s">
        <v>12</v>
      </c>
      <c r="E109" s="859"/>
      <c r="F109" s="266">
        <f t="shared" si="14"/>
        <v>0</v>
      </c>
      <c r="G109" s="196"/>
      <c r="H109" s="182"/>
    </row>
    <row r="110" spans="1:8" s="217" customFormat="1" x14ac:dyDescent="0.3">
      <c r="A110" s="275"/>
      <c r="B110" s="276"/>
      <c r="C110" s="277"/>
      <c r="D110" s="278"/>
      <c r="E110" s="860"/>
      <c r="F110" s="279"/>
      <c r="G110" s="196"/>
      <c r="H110" s="182"/>
    </row>
    <row r="111" spans="1:8" s="245" customFormat="1" x14ac:dyDescent="0.3">
      <c r="A111" s="262" t="s">
        <v>64</v>
      </c>
      <c r="B111" s="263" t="s">
        <v>15</v>
      </c>
      <c r="C111" s="264"/>
      <c r="D111" s="265"/>
      <c r="E111" s="859"/>
      <c r="F111" s="266">
        <f t="shared" ref="F111:F142" si="15">ROUND(E111*C111,2)</f>
        <v>0</v>
      </c>
      <c r="G111" s="196"/>
      <c r="H111" s="182"/>
    </row>
    <row r="112" spans="1:8" s="245" customFormat="1" x14ac:dyDescent="0.3">
      <c r="A112" s="132">
        <v>1</v>
      </c>
      <c r="B112" s="263" t="s">
        <v>852</v>
      </c>
      <c r="C112" s="264"/>
      <c r="D112" s="265"/>
      <c r="E112" s="859"/>
      <c r="F112" s="266"/>
      <c r="G112" s="196"/>
      <c r="H112" s="182"/>
    </row>
    <row r="113" spans="1:12" s="245" customFormat="1" x14ac:dyDescent="0.3">
      <c r="A113" s="291">
        <v>1.1000000000000001</v>
      </c>
      <c r="B113" s="270" t="s">
        <v>921</v>
      </c>
      <c r="C113" s="264">
        <v>8</v>
      </c>
      <c r="D113" s="265" t="s">
        <v>176</v>
      </c>
      <c r="E113" s="859"/>
      <c r="F113" s="284">
        <f t="shared" ref="F113" si="16">ROUND(E113*C113,2)</f>
        <v>0</v>
      </c>
      <c r="G113" s="196"/>
      <c r="H113" s="182"/>
    </row>
    <row r="114" spans="1:12" s="245" customFormat="1" x14ac:dyDescent="0.3">
      <c r="A114" s="291"/>
      <c r="B114" s="270"/>
      <c r="C114" s="264"/>
      <c r="D114" s="265"/>
      <c r="E114" s="859"/>
      <c r="F114" s="266"/>
      <c r="G114" s="196"/>
      <c r="H114" s="182"/>
    </row>
    <row r="115" spans="1:12" s="245" customFormat="1" x14ac:dyDescent="0.3">
      <c r="A115" s="132">
        <v>2</v>
      </c>
      <c r="B115" s="220" t="s">
        <v>235</v>
      </c>
      <c r="C115" s="281"/>
      <c r="D115" s="194"/>
      <c r="E115" s="859"/>
      <c r="F115" s="266">
        <f t="shared" si="15"/>
        <v>0</v>
      </c>
      <c r="G115" s="196"/>
      <c r="H115" s="182"/>
    </row>
    <row r="116" spans="1:12" s="245" customFormat="1" ht="54.75" customHeight="1" x14ac:dyDescent="0.3">
      <c r="A116" s="291">
        <v>2.1</v>
      </c>
      <c r="B116" s="230" t="s">
        <v>853</v>
      </c>
      <c r="C116" s="264">
        <v>18</v>
      </c>
      <c r="D116" s="265" t="s">
        <v>12</v>
      </c>
      <c r="E116" s="859"/>
      <c r="F116" s="266">
        <f t="shared" si="15"/>
        <v>0</v>
      </c>
      <c r="G116" s="196"/>
      <c r="H116" s="182"/>
    </row>
    <row r="117" spans="1:12" s="245" customFormat="1" x14ac:dyDescent="0.3">
      <c r="A117" s="292">
        <v>2.2000000000000002</v>
      </c>
      <c r="B117" s="273" t="s">
        <v>854</v>
      </c>
      <c r="C117" s="281">
        <v>72</v>
      </c>
      <c r="D117" s="265" t="s">
        <v>12</v>
      </c>
      <c r="E117" s="859"/>
      <c r="F117" s="266">
        <f t="shared" si="15"/>
        <v>0</v>
      </c>
      <c r="G117" s="196"/>
      <c r="H117" s="182"/>
    </row>
    <row r="118" spans="1:12" s="245" customFormat="1" ht="54.75" customHeight="1" x14ac:dyDescent="0.3">
      <c r="A118" s="291">
        <v>2.2999999999999998</v>
      </c>
      <c r="B118" s="230" t="s">
        <v>855</v>
      </c>
      <c r="C118" s="264">
        <v>9</v>
      </c>
      <c r="D118" s="265" t="s">
        <v>12</v>
      </c>
      <c r="E118" s="859"/>
      <c r="F118" s="266">
        <f t="shared" si="15"/>
        <v>0</v>
      </c>
      <c r="G118" s="196"/>
      <c r="H118" s="182"/>
    </row>
    <row r="119" spans="1:12" s="245" customFormat="1" ht="39.6" x14ac:dyDescent="0.3">
      <c r="A119" s="292">
        <v>2.4</v>
      </c>
      <c r="B119" s="273" t="s">
        <v>856</v>
      </c>
      <c r="C119" s="264">
        <v>9</v>
      </c>
      <c r="D119" s="265" t="s">
        <v>12</v>
      </c>
      <c r="E119" s="859"/>
      <c r="F119" s="266">
        <f t="shared" si="15"/>
        <v>0</v>
      </c>
      <c r="G119" s="196"/>
      <c r="H119" s="182"/>
    </row>
    <row r="120" spans="1:12" s="245" customFormat="1" x14ac:dyDescent="0.3">
      <c r="A120" s="292"/>
      <c r="B120" s="273"/>
      <c r="C120" s="281"/>
      <c r="D120" s="265"/>
      <c r="E120" s="859"/>
      <c r="F120" s="266"/>
      <c r="G120" s="196"/>
      <c r="H120" s="182"/>
    </row>
    <row r="121" spans="1:12" s="245" customFormat="1" x14ac:dyDescent="0.3">
      <c r="A121" s="262">
        <v>3</v>
      </c>
      <c r="B121" s="263" t="s">
        <v>35</v>
      </c>
      <c r="C121" s="293"/>
      <c r="D121" s="294"/>
      <c r="E121" s="859"/>
      <c r="F121" s="295">
        <f t="shared" si="15"/>
        <v>0</v>
      </c>
      <c r="G121" s="196"/>
      <c r="H121" s="182"/>
    </row>
    <row r="122" spans="1:12" s="245" customFormat="1" ht="26.4" x14ac:dyDescent="0.3">
      <c r="A122" s="292">
        <v>3.1</v>
      </c>
      <c r="B122" s="273" t="s">
        <v>246</v>
      </c>
      <c r="C122" s="281">
        <v>418.29</v>
      </c>
      <c r="D122" s="265" t="s">
        <v>177</v>
      </c>
      <c r="E122" s="859"/>
      <c r="F122" s="266">
        <f>ROUND(E122*C122,2)</f>
        <v>0</v>
      </c>
      <c r="G122" s="196"/>
      <c r="H122" s="182"/>
    </row>
    <row r="123" spans="1:12" s="245" customFormat="1" x14ac:dyDescent="0.3">
      <c r="A123" s="292">
        <v>3.2</v>
      </c>
      <c r="B123" s="273" t="s">
        <v>857</v>
      </c>
      <c r="C123" s="281">
        <v>36</v>
      </c>
      <c r="D123" s="265" t="s">
        <v>12</v>
      </c>
      <c r="E123" s="859"/>
      <c r="F123" s="266">
        <f>ROUND(E123*C123,2)</f>
        <v>0</v>
      </c>
      <c r="G123" s="196"/>
      <c r="H123" s="182"/>
    </row>
    <row r="124" spans="1:12" s="217" customFormat="1" ht="26.4" x14ac:dyDescent="0.3">
      <c r="A124" s="292">
        <v>3.3</v>
      </c>
      <c r="B124" s="273" t="s">
        <v>1072</v>
      </c>
      <c r="C124" s="281">
        <v>27</v>
      </c>
      <c r="D124" s="265" t="s">
        <v>12</v>
      </c>
      <c r="E124" s="859"/>
      <c r="F124" s="266">
        <f t="shared" ref="F124:F125" si="17">ROUND(E124*C124,2)</f>
        <v>0</v>
      </c>
      <c r="G124" s="196"/>
      <c r="H124" s="280"/>
    </row>
    <row r="125" spans="1:12" s="245" customFormat="1" ht="39.6" x14ac:dyDescent="0.3">
      <c r="A125" s="292">
        <v>3.4</v>
      </c>
      <c r="B125" s="273" t="s">
        <v>858</v>
      </c>
      <c r="C125" s="281">
        <v>9</v>
      </c>
      <c r="D125" s="265" t="s">
        <v>12</v>
      </c>
      <c r="E125" s="863"/>
      <c r="F125" s="266">
        <f t="shared" si="17"/>
        <v>0</v>
      </c>
      <c r="G125" s="196"/>
      <c r="H125" s="182"/>
    </row>
    <row r="126" spans="1:12" s="197" customFormat="1" ht="14.25" customHeight="1" x14ac:dyDescent="0.3">
      <c r="A126" s="291"/>
      <c r="B126" s="26"/>
      <c r="C126" s="290"/>
      <c r="D126" s="297"/>
      <c r="E126" s="859"/>
      <c r="F126" s="284"/>
      <c r="G126" s="196"/>
      <c r="H126" s="182"/>
      <c r="I126" s="196"/>
      <c r="J126" s="196"/>
      <c r="K126" s="196"/>
      <c r="L126" s="196"/>
    </row>
    <row r="127" spans="1:12" s="217" customFormat="1" x14ac:dyDescent="0.3">
      <c r="A127" s="262">
        <v>4</v>
      </c>
      <c r="B127" s="263" t="s">
        <v>17</v>
      </c>
      <c r="C127" s="293"/>
      <c r="D127" s="294"/>
      <c r="E127" s="864"/>
      <c r="F127" s="295"/>
      <c r="G127" s="196"/>
      <c r="H127" s="182"/>
    </row>
    <row r="128" spans="1:12" s="217" customFormat="1" x14ac:dyDescent="0.3">
      <c r="A128" s="292">
        <v>4.0999999999999996</v>
      </c>
      <c r="B128" s="273" t="s">
        <v>859</v>
      </c>
      <c r="C128" s="281">
        <v>47</v>
      </c>
      <c r="D128" s="265" t="s">
        <v>10</v>
      </c>
      <c r="E128" s="861"/>
      <c r="F128" s="266">
        <f t="shared" ref="F128:F133" si="18">ROUND(E128*C128,2)</f>
        <v>0</v>
      </c>
      <c r="G128" s="196"/>
      <c r="H128" s="182"/>
    </row>
    <row r="129" spans="1:12" s="217" customFormat="1" x14ac:dyDescent="0.3">
      <c r="A129" s="292">
        <v>4.2</v>
      </c>
      <c r="B129" s="273" t="s">
        <v>860</v>
      </c>
      <c r="C129" s="281">
        <v>51.7</v>
      </c>
      <c r="D129" s="265" t="s">
        <v>10</v>
      </c>
      <c r="E129" s="861"/>
      <c r="F129" s="266">
        <f t="shared" si="18"/>
        <v>0</v>
      </c>
      <c r="G129" s="196"/>
      <c r="H129" s="182"/>
    </row>
    <row r="130" spans="1:12" s="217" customFormat="1" x14ac:dyDescent="0.3">
      <c r="A130" s="292"/>
      <c r="B130" s="26"/>
      <c r="C130" s="281"/>
      <c r="D130" s="194"/>
      <c r="E130" s="861"/>
      <c r="F130" s="266">
        <f t="shared" si="18"/>
        <v>0</v>
      </c>
      <c r="G130" s="196"/>
      <c r="H130" s="182"/>
    </row>
    <row r="131" spans="1:12" s="217" customFormat="1" x14ac:dyDescent="0.3">
      <c r="A131" s="132">
        <v>4.3</v>
      </c>
      <c r="B131" s="220" t="s">
        <v>861</v>
      </c>
      <c r="C131" s="281"/>
      <c r="D131" s="194"/>
      <c r="E131" s="861"/>
      <c r="F131" s="266">
        <f t="shared" si="18"/>
        <v>0</v>
      </c>
      <c r="G131" s="196"/>
      <c r="H131" s="182"/>
    </row>
    <row r="132" spans="1:12" s="217" customFormat="1" x14ac:dyDescent="0.3">
      <c r="A132" s="292" t="s">
        <v>149</v>
      </c>
      <c r="B132" s="26" t="s">
        <v>862</v>
      </c>
      <c r="C132" s="281">
        <v>37.04</v>
      </c>
      <c r="D132" s="271" t="s">
        <v>10</v>
      </c>
      <c r="E132" s="24"/>
      <c r="F132" s="266">
        <f t="shared" si="18"/>
        <v>0</v>
      </c>
      <c r="G132" s="196"/>
      <c r="H132" s="182"/>
    </row>
    <row r="133" spans="1:12" s="217" customFormat="1" x14ac:dyDescent="0.3">
      <c r="A133" s="292" t="s">
        <v>196</v>
      </c>
      <c r="B133" s="26" t="s">
        <v>863</v>
      </c>
      <c r="C133" s="281">
        <v>4.63</v>
      </c>
      <c r="D133" s="271" t="s">
        <v>10</v>
      </c>
      <c r="E133" s="24"/>
      <c r="F133" s="266">
        <f t="shared" si="18"/>
        <v>0</v>
      </c>
      <c r="G133" s="196"/>
      <c r="H133" s="182"/>
    </row>
    <row r="134" spans="1:12" s="217" customFormat="1" x14ac:dyDescent="0.3">
      <c r="A134" s="292" t="s">
        <v>198</v>
      </c>
      <c r="B134" s="26" t="s">
        <v>864</v>
      </c>
      <c r="C134" s="281">
        <v>38.94</v>
      </c>
      <c r="D134" s="271" t="s">
        <v>10</v>
      </c>
      <c r="E134" s="24"/>
      <c r="F134" s="266">
        <f>ROUND(E134*C134,2)</f>
        <v>0</v>
      </c>
      <c r="G134" s="196"/>
      <c r="H134" s="182"/>
    </row>
    <row r="135" spans="1:12" s="217" customFormat="1" x14ac:dyDescent="0.3">
      <c r="A135" s="292"/>
      <c r="B135" s="26"/>
      <c r="C135" s="281"/>
      <c r="D135" s="271"/>
      <c r="E135" s="24"/>
      <c r="F135" s="266"/>
      <c r="G135" s="196"/>
      <c r="H135" s="182"/>
    </row>
    <row r="136" spans="1:12" s="217" customFormat="1" x14ac:dyDescent="0.3">
      <c r="A136" s="132">
        <v>4.4000000000000004</v>
      </c>
      <c r="B136" s="220" t="s">
        <v>865</v>
      </c>
      <c r="C136" s="281"/>
      <c r="D136" s="194"/>
      <c r="E136" s="861"/>
      <c r="F136" s="266">
        <f t="shared" si="15"/>
        <v>0</v>
      </c>
      <c r="G136" s="196"/>
      <c r="H136" s="182"/>
    </row>
    <row r="137" spans="1:12" s="217" customFormat="1" x14ac:dyDescent="0.3">
      <c r="A137" s="292" t="s">
        <v>150</v>
      </c>
      <c r="B137" s="26" t="s">
        <v>862</v>
      </c>
      <c r="C137" s="281">
        <v>34.78</v>
      </c>
      <c r="D137" s="271" t="s">
        <v>10</v>
      </c>
      <c r="E137" s="861"/>
      <c r="F137" s="266">
        <f t="shared" si="15"/>
        <v>0</v>
      </c>
      <c r="G137" s="196"/>
      <c r="H137" s="182"/>
    </row>
    <row r="138" spans="1:12" s="217" customFormat="1" x14ac:dyDescent="0.3">
      <c r="A138" s="292" t="s">
        <v>197</v>
      </c>
      <c r="B138" s="26" t="s">
        <v>863</v>
      </c>
      <c r="C138" s="281">
        <v>4.16</v>
      </c>
      <c r="D138" s="271" t="s">
        <v>10</v>
      </c>
      <c r="E138" s="861"/>
      <c r="F138" s="266">
        <f t="shared" si="15"/>
        <v>0</v>
      </c>
      <c r="G138" s="196"/>
      <c r="H138" s="182"/>
    </row>
    <row r="139" spans="1:12" s="217" customFormat="1" x14ac:dyDescent="0.3">
      <c r="A139" s="292"/>
      <c r="B139" s="26"/>
      <c r="C139" s="281"/>
      <c r="D139" s="194"/>
      <c r="E139" s="861"/>
      <c r="F139" s="266">
        <f t="shared" si="15"/>
        <v>0</v>
      </c>
      <c r="G139" s="196"/>
      <c r="H139" s="182"/>
    </row>
    <row r="140" spans="1:12" s="217" customFormat="1" x14ac:dyDescent="0.3">
      <c r="A140" s="262">
        <v>5</v>
      </c>
      <c r="B140" s="263" t="s">
        <v>941</v>
      </c>
      <c r="C140" s="264"/>
      <c r="D140" s="265"/>
      <c r="E140" s="859"/>
      <c r="F140" s="266">
        <f t="shared" si="15"/>
        <v>0</v>
      </c>
      <c r="G140" s="196"/>
      <c r="H140" s="182"/>
    </row>
    <row r="141" spans="1:12" s="217" customFormat="1" ht="30" customHeight="1" x14ac:dyDescent="0.3">
      <c r="A141" s="291">
        <v>5.0999999999999996</v>
      </c>
      <c r="B141" s="273" t="s">
        <v>866</v>
      </c>
      <c r="C141" s="264">
        <v>1</v>
      </c>
      <c r="D141" s="265" t="s">
        <v>12</v>
      </c>
      <c r="E141" s="865"/>
      <c r="F141" s="266">
        <f t="shared" si="15"/>
        <v>0</v>
      </c>
      <c r="G141" s="196"/>
      <c r="H141" s="182"/>
    </row>
    <row r="142" spans="1:12" s="217" customFormat="1" ht="39.6" x14ac:dyDescent="0.3">
      <c r="A142" s="298">
        <v>5.2</v>
      </c>
      <c r="B142" s="299" t="s">
        <v>867</v>
      </c>
      <c r="C142" s="287">
        <v>1</v>
      </c>
      <c r="D142" s="288" t="s">
        <v>12</v>
      </c>
      <c r="E142" s="862"/>
      <c r="F142" s="289">
        <f t="shared" si="15"/>
        <v>0</v>
      </c>
      <c r="G142" s="196"/>
      <c r="H142" s="182"/>
    </row>
    <row r="143" spans="1:12" s="197" customFormat="1" ht="14.25" customHeight="1" x14ac:dyDescent="0.3">
      <c r="A143" s="275"/>
      <c r="B143" s="276"/>
      <c r="C143" s="277"/>
      <c r="D143" s="278"/>
      <c r="E143" s="860"/>
      <c r="F143" s="279"/>
      <c r="G143" s="196"/>
      <c r="H143" s="182"/>
      <c r="I143" s="196"/>
      <c r="J143" s="196"/>
      <c r="K143" s="196"/>
      <c r="L143" s="196"/>
    </row>
    <row r="144" spans="1:12" s="217" customFormat="1" x14ac:dyDescent="0.3">
      <c r="A144" s="262" t="s">
        <v>66</v>
      </c>
      <c r="B144" s="263" t="s">
        <v>868</v>
      </c>
      <c r="C144" s="264"/>
      <c r="D144" s="265"/>
      <c r="E144" s="859"/>
      <c r="F144" s="266">
        <f t="shared" ref="F144:F148" si="19">ROUND(E144*C144,2)</f>
        <v>0</v>
      </c>
      <c r="G144" s="196"/>
      <c r="H144" s="182"/>
    </row>
    <row r="145" spans="1:12" s="217" customFormat="1" ht="39.6" x14ac:dyDescent="0.3">
      <c r="A145" s="291">
        <v>1</v>
      </c>
      <c r="B145" s="230" t="s">
        <v>869</v>
      </c>
      <c r="C145" s="290">
        <v>6</v>
      </c>
      <c r="D145" s="297" t="s">
        <v>12</v>
      </c>
      <c r="E145" s="859"/>
      <c r="F145" s="284">
        <f t="shared" si="19"/>
        <v>0</v>
      </c>
      <c r="G145" s="196"/>
      <c r="H145" s="182"/>
    </row>
    <row r="146" spans="1:12" s="217" customFormat="1" ht="39.6" x14ac:dyDescent="0.3">
      <c r="A146" s="291">
        <v>2</v>
      </c>
      <c r="B146" s="230" t="s">
        <v>870</v>
      </c>
      <c r="C146" s="264">
        <v>1</v>
      </c>
      <c r="D146" s="265" t="s">
        <v>12</v>
      </c>
      <c r="E146" s="859"/>
      <c r="F146" s="266">
        <f t="shared" si="19"/>
        <v>0</v>
      </c>
      <c r="G146" s="196"/>
      <c r="H146" s="182"/>
    </row>
    <row r="147" spans="1:12" s="217" customFormat="1" ht="39.6" x14ac:dyDescent="0.3">
      <c r="A147" s="291">
        <v>3</v>
      </c>
      <c r="B147" s="230" t="s">
        <v>871</v>
      </c>
      <c r="C147" s="264">
        <v>6</v>
      </c>
      <c r="D147" s="265" t="s">
        <v>12</v>
      </c>
      <c r="E147" s="859"/>
      <c r="F147" s="266">
        <f t="shared" si="19"/>
        <v>0</v>
      </c>
      <c r="G147" s="196"/>
      <c r="H147" s="182"/>
    </row>
    <row r="148" spans="1:12" s="217" customFormat="1" ht="39.6" x14ac:dyDescent="0.3">
      <c r="A148" s="291">
        <v>4</v>
      </c>
      <c r="B148" s="230" t="s">
        <v>872</v>
      </c>
      <c r="C148" s="264">
        <v>1</v>
      </c>
      <c r="D148" s="265" t="s">
        <v>12</v>
      </c>
      <c r="E148" s="859"/>
      <c r="F148" s="266">
        <f t="shared" si="19"/>
        <v>0</v>
      </c>
      <c r="G148" s="196"/>
      <c r="H148" s="182"/>
    </row>
    <row r="149" spans="1:12" s="217" customFormat="1" x14ac:dyDescent="0.3">
      <c r="A149" s="272"/>
      <c r="B149" s="270"/>
      <c r="C149" s="264"/>
      <c r="D149" s="265"/>
      <c r="E149" s="859"/>
      <c r="F149" s="266"/>
      <c r="G149" s="196"/>
      <c r="H149" s="182"/>
    </row>
    <row r="150" spans="1:12" s="217" customFormat="1" ht="26.4" x14ac:dyDescent="0.3">
      <c r="A150" s="262" t="s">
        <v>68</v>
      </c>
      <c r="B150" s="1" t="s">
        <v>227</v>
      </c>
      <c r="C150" s="293"/>
      <c r="D150" s="294"/>
      <c r="E150" s="864"/>
      <c r="F150" s="295"/>
      <c r="G150" s="196"/>
      <c r="H150" s="182"/>
    </row>
    <row r="151" spans="1:12" s="217" customFormat="1" ht="39.6" x14ac:dyDescent="0.3">
      <c r="A151" s="291">
        <v>1</v>
      </c>
      <c r="B151" s="230" t="s">
        <v>873</v>
      </c>
      <c r="C151" s="264">
        <v>9</v>
      </c>
      <c r="D151" s="265" t="s">
        <v>12</v>
      </c>
      <c r="E151" s="859"/>
      <c r="F151" s="266">
        <f>ROUND(E151*C151,2)</f>
        <v>0</v>
      </c>
      <c r="G151" s="196"/>
      <c r="H151" s="182"/>
    </row>
    <row r="152" spans="1:12" s="217" customFormat="1" x14ac:dyDescent="0.3">
      <c r="A152" s="291">
        <v>2</v>
      </c>
      <c r="B152" s="20" t="s">
        <v>874</v>
      </c>
      <c r="C152" s="21">
        <v>71.86</v>
      </c>
      <c r="D152" s="9" t="s">
        <v>13</v>
      </c>
      <c r="E152" s="6"/>
      <c r="F152" s="300">
        <f>ROUND(E152*C152,2)</f>
        <v>0</v>
      </c>
      <c r="G152" s="196"/>
      <c r="H152" s="182"/>
    </row>
    <row r="153" spans="1:12" s="217" customFormat="1" x14ac:dyDescent="0.3">
      <c r="A153" s="272">
        <v>3</v>
      </c>
      <c r="B153" s="20" t="s">
        <v>181</v>
      </c>
      <c r="C153" s="2">
        <v>104.22</v>
      </c>
      <c r="D153" s="9" t="s">
        <v>13</v>
      </c>
      <c r="E153" s="6"/>
      <c r="F153" s="300">
        <f t="shared" ref="F153:F157" si="20">ROUND(E153*C153,2)</f>
        <v>0</v>
      </c>
      <c r="G153" s="196"/>
      <c r="H153" s="182"/>
    </row>
    <row r="154" spans="1:12" s="217" customFormat="1" x14ac:dyDescent="0.3">
      <c r="A154" s="272">
        <v>4</v>
      </c>
      <c r="B154" s="20" t="s">
        <v>182</v>
      </c>
      <c r="C154" s="2">
        <v>34.74</v>
      </c>
      <c r="D154" s="9" t="s">
        <v>13</v>
      </c>
      <c r="E154" s="6"/>
      <c r="F154" s="300">
        <f t="shared" si="20"/>
        <v>0</v>
      </c>
      <c r="G154" s="196"/>
      <c r="H154" s="182"/>
    </row>
    <row r="155" spans="1:12" s="217" customFormat="1" x14ac:dyDescent="0.3">
      <c r="A155" s="272">
        <v>5</v>
      </c>
      <c r="B155" s="230" t="s">
        <v>875</v>
      </c>
      <c r="C155" s="264">
        <v>13</v>
      </c>
      <c r="D155" s="265" t="s">
        <v>12</v>
      </c>
      <c r="E155" s="859"/>
      <c r="F155" s="266">
        <f t="shared" si="20"/>
        <v>0</v>
      </c>
      <c r="G155" s="196"/>
      <c r="H155" s="182"/>
    </row>
    <row r="156" spans="1:12" s="217" customFormat="1" x14ac:dyDescent="0.3">
      <c r="A156" s="272">
        <v>6</v>
      </c>
      <c r="B156" s="230" t="s">
        <v>876</v>
      </c>
      <c r="C156" s="264">
        <v>6</v>
      </c>
      <c r="D156" s="265" t="s">
        <v>12</v>
      </c>
      <c r="E156" s="859"/>
      <c r="F156" s="266">
        <f t="shared" si="20"/>
        <v>0</v>
      </c>
      <c r="G156" s="196"/>
      <c r="H156" s="182"/>
    </row>
    <row r="157" spans="1:12" s="217" customFormat="1" x14ac:dyDescent="0.3">
      <c r="A157" s="272">
        <v>7</v>
      </c>
      <c r="B157" s="268" t="s">
        <v>183</v>
      </c>
      <c r="C157" s="264">
        <v>36</v>
      </c>
      <c r="D157" s="265" t="s">
        <v>12</v>
      </c>
      <c r="E157" s="859"/>
      <c r="F157" s="266">
        <f t="shared" si="20"/>
        <v>0</v>
      </c>
      <c r="G157" s="196"/>
      <c r="H157" s="182"/>
    </row>
    <row r="158" spans="1:12" s="217" customFormat="1" x14ac:dyDescent="0.3">
      <c r="A158" s="272">
        <v>8</v>
      </c>
      <c r="B158" s="20" t="s">
        <v>877</v>
      </c>
      <c r="C158" s="21">
        <v>9</v>
      </c>
      <c r="D158" s="9" t="s">
        <v>12</v>
      </c>
      <c r="E158" s="6"/>
      <c r="F158" s="300">
        <f>ROUND(E158*C158,2)</f>
        <v>0</v>
      </c>
      <c r="G158" s="196"/>
      <c r="H158" s="182"/>
    </row>
    <row r="159" spans="1:12" s="197" customFormat="1" x14ac:dyDescent="0.3">
      <c r="A159" s="272">
        <v>9</v>
      </c>
      <c r="B159" s="20" t="s">
        <v>184</v>
      </c>
      <c r="C159" s="21">
        <v>9</v>
      </c>
      <c r="D159" s="9" t="s">
        <v>12</v>
      </c>
      <c r="E159" s="6"/>
      <c r="F159" s="300">
        <f>ROUND(E159*C159,2)</f>
        <v>0</v>
      </c>
      <c r="G159" s="196"/>
      <c r="H159" s="182"/>
      <c r="I159" s="196"/>
      <c r="J159" s="196"/>
      <c r="K159" s="196"/>
      <c r="L159" s="196"/>
    </row>
    <row r="160" spans="1:12" s="217" customFormat="1" x14ac:dyDescent="0.3">
      <c r="A160" s="272">
        <v>10</v>
      </c>
      <c r="B160" s="20" t="s">
        <v>185</v>
      </c>
      <c r="C160" s="21">
        <v>108</v>
      </c>
      <c r="D160" s="9" t="s">
        <v>12</v>
      </c>
      <c r="E160" s="6"/>
      <c r="F160" s="300">
        <f>ROUND(E160*C160,2)</f>
        <v>0</v>
      </c>
      <c r="G160" s="196"/>
      <c r="H160" s="182"/>
    </row>
    <row r="161" spans="1:8" s="217" customFormat="1" x14ac:dyDescent="0.3">
      <c r="A161" s="272">
        <v>11</v>
      </c>
      <c r="B161" s="20" t="s">
        <v>186</v>
      </c>
      <c r="C161" s="21">
        <v>108</v>
      </c>
      <c r="D161" s="9" t="s">
        <v>12</v>
      </c>
      <c r="E161" s="6"/>
      <c r="F161" s="300">
        <f>ROUND(E161*C161,2)</f>
        <v>0</v>
      </c>
      <c r="G161" s="196"/>
      <c r="H161" s="182"/>
    </row>
    <row r="162" spans="1:8" s="217" customFormat="1" x14ac:dyDescent="0.3">
      <c r="A162" s="272">
        <v>12</v>
      </c>
      <c r="B162" s="20" t="s">
        <v>187</v>
      </c>
      <c r="C162" s="21">
        <v>18</v>
      </c>
      <c r="D162" s="9" t="s">
        <v>12</v>
      </c>
      <c r="E162" s="6"/>
      <c r="F162" s="300">
        <f t="shared" ref="F162:F182" si="21">ROUND(E162*C162,2)</f>
        <v>0</v>
      </c>
      <c r="G162" s="196"/>
      <c r="H162" s="182"/>
    </row>
    <row r="163" spans="1:8" s="217" customFormat="1" x14ac:dyDescent="0.3">
      <c r="A163" s="272">
        <v>13</v>
      </c>
      <c r="B163" s="10" t="s">
        <v>188</v>
      </c>
      <c r="C163" s="21">
        <v>1</v>
      </c>
      <c r="D163" s="9" t="s">
        <v>12</v>
      </c>
      <c r="E163" s="6"/>
      <c r="F163" s="300">
        <f>ROUND(E163*C163,2)</f>
        <v>0</v>
      </c>
      <c r="G163" s="196"/>
      <c r="H163" s="182"/>
    </row>
    <row r="164" spans="1:8" s="217" customFormat="1" x14ac:dyDescent="0.3">
      <c r="A164" s="272">
        <v>14</v>
      </c>
      <c r="B164" s="22" t="s">
        <v>189</v>
      </c>
      <c r="C164" s="21">
        <v>32.33</v>
      </c>
      <c r="D164" s="9" t="s">
        <v>190</v>
      </c>
      <c r="E164" s="6"/>
      <c r="F164" s="300">
        <f>ROUND(E164*C164,2)</f>
        <v>0</v>
      </c>
      <c r="G164" s="196"/>
      <c r="H164" s="182"/>
    </row>
    <row r="165" spans="1:8" s="217" customFormat="1" x14ac:dyDescent="0.3">
      <c r="A165" s="272">
        <v>15</v>
      </c>
      <c r="B165" s="23" t="s">
        <v>191</v>
      </c>
      <c r="C165" s="21">
        <v>2</v>
      </c>
      <c r="D165" s="9" t="s">
        <v>12</v>
      </c>
      <c r="E165" s="6"/>
      <c r="F165" s="300">
        <f>ROUND(E165*C165,2)</f>
        <v>0</v>
      </c>
      <c r="G165" s="196"/>
      <c r="H165" s="182"/>
    </row>
    <row r="166" spans="1:8" s="217" customFormat="1" x14ac:dyDescent="0.3">
      <c r="A166" s="272">
        <v>16</v>
      </c>
      <c r="B166" s="301" t="s">
        <v>192</v>
      </c>
      <c r="C166" s="21">
        <v>7</v>
      </c>
      <c r="D166" s="9" t="s">
        <v>12</v>
      </c>
      <c r="E166" s="6"/>
      <c r="F166" s="300">
        <f>ROUND(E166*C166,2)</f>
        <v>0</v>
      </c>
      <c r="G166" s="196"/>
      <c r="H166" s="182"/>
    </row>
    <row r="167" spans="1:8" s="217" customFormat="1" ht="26.4" x14ac:dyDescent="0.3">
      <c r="A167" s="272">
        <v>17</v>
      </c>
      <c r="B167" s="10" t="s">
        <v>193</v>
      </c>
      <c r="C167" s="2">
        <v>99</v>
      </c>
      <c r="D167" s="9" t="s">
        <v>12</v>
      </c>
      <c r="E167" s="6"/>
      <c r="F167" s="300">
        <f t="shared" si="21"/>
        <v>0</v>
      </c>
      <c r="G167" s="196"/>
      <c r="H167" s="182"/>
    </row>
    <row r="168" spans="1:8" s="217" customFormat="1" ht="26.4" x14ac:dyDescent="0.3">
      <c r="A168" s="272">
        <v>18</v>
      </c>
      <c r="B168" s="230" t="s">
        <v>878</v>
      </c>
      <c r="C168" s="2">
        <v>99</v>
      </c>
      <c r="D168" s="9" t="s">
        <v>12</v>
      </c>
      <c r="E168" s="6"/>
      <c r="F168" s="300">
        <f t="shared" si="21"/>
        <v>0</v>
      </c>
      <c r="G168" s="196"/>
      <c r="H168" s="182"/>
    </row>
    <row r="169" spans="1:8" s="217" customFormat="1" x14ac:dyDescent="0.3">
      <c r="A169" s="114"/>
      <c r="B169" s="302"/>
      <c r="C169" s="25"/>
      <c r="D169" s="194"/>
      <c r="E169" s="24"/>
      <c r="F169" s="300"/>
      <c r="G169" s="196"/>
      <c r="H169" s="182"/>
    </row>
    <row r="170" spans="1:8" s="217" customFormat="1" ht="26.4" x14ac:dyDescent="0.3">
      <c r="A170" s="115">
        <v>19</v>
      </c>
      <c r="B170" s="303" t="s">
        <v>879</v>
      </c>
      <c r="C170" s="25"/>
      <c r="D170" s="194"/>
      <c r="E170" s="866"/>
      <c r="F170" s="300">
        <f>ROUND(E170*C170,2)</f>
        <v>0</v>
      </c>
      <c r="G170" s="196"/>
      <c r="H170" s="182"/>
    </row>
    <row r="171" spans="1:8" s="217" customFormat="1" x14ac:dyDescent="0.3">
      <c r="A171" s="114">
        <v>19.100000000000001</v>
      </c>
      <c r="B171" s="302" t="s">
        <v>880</v>
      </c>
      <c r="C171" s="25">
        <v>49.55</v>
      </c>
      <c r="D171" s="194" t="s">
        <v>13</v>
      </c>
      <c r="E171" s="6"/>
      <c r="F171" s="300">
        <f t="shared" si="21"/>
        <v>0</v>
      </c>
      <c r="G171" s="196"/>
      <c r="H171" s="182"/>
    </row>
    <row r="172" spans="1:8" s="217" customFormat="1" x14ac:dyDescent="0.3">
      <c r="A172" s="114">
        <v>19.2</v>
      </c>
      <c r="B172" s="302" t="s">
        <v>592</v>
      </c>
      <c r="C172" s="25">
        <v>48.56</v>
      </c>
      <c r="D172" s="194" t="s">
        <v>7</v>
      </c>
      <c r="E172" s="24"/>
      <c r="F172" s="300">
        <f t="shared" si="21"/>
        <v>0</v>
      </c>
      <c r="G172" s="196"/>
      <c r="H172" s="182"/>
    </row>
    <row r="173" spans="1:8" s="217" customFormat="1" x14ac:dyDescent="0.3">
      <c r="A173" s="114">
        <v>19.3</v>
      </c>
      <c r="B173" s="302" t="s">
        <v>881</v>
      </c>
      <c r="C173" s="25">
        <v>40.6</v>
      </c>
      <c r="D173" s="194" t="s">
        <v>8</v>
      </c>
      <c r="E173" s="24"/>
      <c r="F173" s="300">
        <f t="shared" si="21"/>
        <v>0</v>
      </c>
      <c r="G173" s="196"/>
      <c r="H173" s="182"/>
    </row>
    <row r="174" spans="1:8" s="217" customFormat="1" x14ac:dyDescent="0.3">
      <c r="A174" s="114">
        <v>19.399999999999999</v>
      </c>
      <c r="B174" s="302" t="s">
        <v>882</v>
      </c>
      <c r="C174" s="25">
        <v>4.75</v>
      </c>
      <c r="D174" s="194" t="s">
        <v>25</v>
      </c>
      <c r="E174" s="24"/>
      <c r="F174" s="300">
        <f t="shared" si="21"/>
        <v>0</v>
      </c>
      <c r="G174" s="196"/>
      <c r="H174" s="182"/>
    </row>
    <row r="175" spans="1:8" s="217" customFormat="1" x14ac:dyDescent="0.3">
      <c r="A175" s="114"/>
      <c r="B175" s="302"/>
      <c r="C175" s="25"/>
      <c r="D175" s="304"/>
      <c r="E175" s="24"/>
      <c r="F175" s="305"/>
      <c r="G175" s="196"/>
      <c r="H175" s="182"/>
    </row>
    <row r="176" spans="1:8" s="217" customFormat="1" ht="26.4" x14ac:dyDescent="0.3">
      <c r="A176" s="115">
        <v>20</v>
      </c>
      <c r="B176" s="303" t="s">
        <v>883</v>
      </c>
      <c r="C176" s="25"/>
      <c r="D176" s="304"/>
      <c r="E176" s="24"/>
      <c r="F176" s="305"/>
      <c r="G176" s="196"/>
      <c r="H176" s="182"/>
    </row>
    <row r="177" spans="1:258" s="217" customFormat="1" x14ac:dyDescent="0.3">
      <c r="A177" s="114">
        <v>20.100000000000001</v>
      </c>
      <c r="B177" s="302" t="s">
        <v>884</v>
      </c>
      <c r="C177" s="25">
        <v>1</v>
      </c>
      <c r="D177" s="304" t="s">
        <v>12</v>
      </c>
      <c r="E177" s="24"/>
      <c r="F177" s="305">
        <f t="shared" si="21"/>
        <v>0</v>
      </c>
      <c r="G177" s="196"/>
      <c r="H177" s="182"/>
    </row>
    <row r="178" spans="1:258" s="217" customFormat="1" x14ac:dyDescent="0.3">
      <c r="A178" s="114">
        <v>20.2</v>
      </c>
      <c r="B178" s="302" t="s">
        <v>885</v>
      </c>
      <c r="C178" s="25">
        <v>1.8</v>
      </c>
      <c r="D178" s="304" t="s">
        <v>13</v>
      </c>
      <c r="E178" s="24"/>
      <c r="F178" s="305">
        <f t="shared" si="21"/>
        <v>0</v>
      </c>
      <c r="G178" s="196"/>
      <c r="H178" s="182"/>
      <c r="I178" s="306"/>
      <c r="J178" s="306"/>
    </row>
    <row r="179" spans="1:258" s="217" customFormat="1" x14ac:dyDescent="0.3">
      <c r="A179" s="114">
        <v>20.3</v>
      </c>
      <c r="B179" s="302" t="s">
        <v>886</v>
      </c>
      <c r="C179" s="25">
        <v>1</v>
      </c>
      <c r="D179" s="304" t="s">
        <v>12</v>
      </c>
      <c r="E179" s="24"/>
      <c r="F179" s="305">
        <f t="shared" si="21"/>
        <v>0</v>
      </c>
      <c r="G179" s="196"/>
      <c r="H179" s="182"/>
    </row>
    <row r="180" spans="1:258" s="217" customFormat="1" x14ac:dyDescent="0.3">
      <c r="A180" s="114">
        <v>20.399999999999999</v>
      </c>
      <c r="B180" s="302" t="s">
        <v>887</v>
      </c>
      <c r="C180" s="25">
        <v>1</v>
      </c>
      <c r="D180" s="304" t="s">
        <v>12</v>
      </c>
      <c r="E180" s="24"/>
      <c r="F180" s="305">
        <f t="shared" si="21"/>
        <v>0</v>
      </c>
      <c r="G180" s="196"/>
      <c r="H180" s="182"/>
    </row>
    <row r="181" spans="1:258" s="217" customFormat="1" x14ac:dyDescent="0.3">
      <c r="A181" s="114"/>
      <c r="B181" s="302"/>
      <c r="C181" s="25"/>
      <c r="D181" s="304"/>
      <c r="E181" s="24"/>
      <c r="F181" s="305"/>
      <c r="G181" s="196"/>
      <c r="H181" s="182"/>
    </row>
    <row r="182" spans="1:258" s="217" customFormat="1" ht="26.4" x14ac:dyDescent="0.3">
      <c r="A182" s="115">
        <v>21</v>
      </c>
      <c r="B182" s="274" t="s">
        <v>888</v>
      </c>
      <c r="C182" s="25">
        <v>1</v>
      </c>
      <c r="D182" s="9" t="s">
        <v>12</v>
      </c>
      <c r="E182" s="24"/>
      <c r="F182" s="305">
        <f t="shared" si="21"/>
        <v>0</v>
      </c>
      <c r="G182" s="196"/>
      <c r="H182" s="182"/>
    </row>
    <row r="183" spans="1:258" s="217" customFormat="1" x14ac:dyDescent="0.3">
      <c r="A183" s="275"/>
      <c r="B183" s="276"/>
      <c r="C183" s="277"/>
      <c r="D183" s="278"/>
      <c r="E183" s="860"/>
      <c r="F183" s="279"/>
      <c r="G183" s="196"/>
      <c r="H183" s="182"/>
      <c r="I183" s="306"/>
      <c r="J183" s="306"/>
    </row>
    <row r="184" spans="1:258" s="217" customFormat="1" x14ac:dyDescent="0.3">
      <c r="A184" s="262" t="s">
        <v>69</v>
      </c>
      <c r="B184" s="263" t="s">
        <v>21</v>
      </c>
      <c r="C184" s="264"/>
      <c r="D184" s="307"/>
      <c r="E184" s="859"/>
      <c r="F184" s="308">
        <f>ROUND((C184*E184),2)</f>
        <v>0</v>
      </c>
      <c r="G184" s="196"/>
      <c r="H184" s="182"/>
    </row>
    <row r="185" spans="1:258" s="217" customFormat="1" x14ac:dyDescent="0.3">
      <c r="A185" s="114"/>
      <c r="B185" s="268"/>
      <c r="C185" s="309">
        <v>0</v>
      </c>
      <c r="D185" s="310"/>
      <c r="E185" s="24"/>
      <c r="F185" s="243">
        <f t="shared" ref="F185:F193" si="22">ROUND((C185*E185),2)</f>
        <v>0</v>
      </c>
      <c r="G185" s="196"/>
      <c r="H185" s="182"/>
    </row>
    <row r="186" spans="1:258" s="217" customFormat="1" x14ac:dyDescent="0.3">
      <c r="A186" s="115">
        <v>1</v>
      </c>
      <c r="B186" s="311" t="s">
        <v>73</v>
      </c>
      <c r="C186" s="309">
        <v>0</v>
      </c>
      <c r="D186" s="310"/>
      <c r="E186" s="24"/>
      <c r="F186" s="243">
        <f t="shared" si="22"/>
        <v>0</v>
      </c>
      <c r="G186" s="196"/>
      <c r="H186" s="182"/>
    </row>
    <row r="187" spans="1:258" s="301" customFormat="1" ht="12.75" customHeight="1" x14ac:dyDescent="0.3">
      <c r="A187" s="312">
        <v>1.1000000000000001</v>
      </c>
      <c r="B187" s="268" t="s">
        <v>201</v>
      </c>
      <c r="C187" s="309">
        <v>14.4</v>
      </c>
      <c r="D187" s="269" t="s">
        <v>11</v>
      </c>
      <c r="E187" s="24"/>
      <c r="F187" s="243">
        <f t="shared" si="22"/>
        <v>0</v>
      </c>
      <c r="G187" s="196"/>
      <c r="H187" s="182"/>
      <c r="I187" s="313"/>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9"/>
      <c r="AQ187" s="169"/>
      <c r="AR187" s="169"/>
      <c r="AS187" s="169"/>
      <c r="AT187" s="169"/>
      <c r="AU187" s="169"/>
      <c r="AV187" s="169"/>
      <c r="AW187" s="169"/>
      <c r="AX187" s="169"/>
      <c r="AY187" s="169"/>
      <c r="AZ187" s="169"/>
      <c r="BA187" s="169"/>
      <c r="BB187" s="169"/>
      <c r="BC187" s="169"/>
      <c r="BD187" s="169"/>
      <c r="BE187" s="169"/>
      <c r="BF187" s="169"/>
      <c r="BG187" s="169"/>
      <c r="BH187" s="169"/>
      <c r="BI187" s="169"/>
      <c r="BJ187" s="169"/>
      <c r="BK187" s="169"/>
      <c r="BL187" s="169"/>
      <c r="BM187" s="169"/>
      <c r="BN187" s="169"/>
      <c r="BO187" s="169"/>
      <c r="BP187" s="169"/>
      <c r="BQ187" s="169"/>
      <c r="BR187" s="169"/>
      <c r="BS187" s="169"/>
      <c r="BT187" s="169"/>
      <c r="BU187" s="169"/>
      <c r="BV187" s="169"/>
      <c r="BW187" s="169"/>
      <c r="BX187" s="169"/>
      <c r="BY187" s="169"/>
      <c r="BZ187" s="169"/>
      <c r="CA187" s="169"/>
      <c r="CB187" s="169"/>
      <c r="CC187" s="169"/>
      <c r="CD187" s="169"/>
      <c r="CE187" s="169"/>
      <c r="CF187" s="169"/>
      <c r="CG187" s="169"/>
      <c r="CH187" s="169"/>
      <c r="CI187" s="169"/>
      <c r="CJ187" s="169"/>
      <c r="CK187" s="169"/>
      <c r="CL187" s="169"/>
      <c r="CM187" s="169"/>
      <c r="CN187" s="169"/>
      <c r="CO187" s="169"/>
      <c r="CP187" s="169"/>
      <c r="CQ187" s="169"/>
      <c r="CR187" s="169"/>
      <c r="CS187" s="169"/>
      <c r="CT187" s="169"/>
      <c r="CU187" s="169"/>
      <c r="CV187" s="169"/>
      <c r="CW187" s="169"/>
      <c r="CX187" s="169"/>
      <c r="CY187" s="169"/>
      <c r="CZ187" s="169"/>
      <c r="DA187" s="169"/>
      <c r="DB187" s="169"/>
      <c r="DC187" s="169"/>
      <c r="DD187" s="169"/>
      <c r="DE187" s="169"/>
      <c r="DF187" s="169"/>
      <c r="DG187" s="169"/>
      <c r="DH187" s="169"/>
      <c r="DI187" s="169"/>
      <c r="DJ187" s="169"/>
      <c r="DK187" s="169"/>
      <c r="DL187" s="169"/>
      <c r="DM187" s="169"/>
      <c r="DN187" s="169"/>
      <c r="DO187" s="169"/>
      <c r="DP187" s="169"/>
      <c r="DQ187" s="169"/>
      <c r="DR187" s="169"/>
      <c r="DS187" s="169"/>
      <c r="DT187" s="169"/>
      <c r="DU187" s="169"/>
      <c r="DV187" s="169"/>
      <c r="DW187" s="169"/>
      <c r="DX187" s="169"/>
      <c r="DY187" s="169"/>
      <c r="DZ187" s="169"/>
      <c r="EA187" s="169"/>
      <c r="EB187" s="169"/>
      <c r="EC187" s="169"/>
      <c r="ED187" s="169"/>
      <c r="EE187" s="169"/>
      <c r="EF187" s="169"/>
      <c r="EG187" s="169"/>
      <c r="EH187" s="169"/>
      <c r="EI187" s="169"/>
      <c r="EJ187" s="169"/>
      <c r="EK187" s="169"/>
      <c r="EL187" s="169"/>
      <c r="EM187" s="169"/>
      <c r="EN187" s="169"/>
      <c r="EO187" s="169"/>
      <c r="EP187" s="169"/>
      <c r="EQ187" s="169"/>
      <c r="ER187" s="169"/>
      <c r="ES187" s="169"/>
      <c r="ET187" s="169"/>
      <c r="EU187" s="169"/>
      <c r="EV187" s="169"/>
      <c r="EW187" s="169"/>
      <c r="EX187" s="169"/>
      <c r="EY187" s="169"/>
      <c r="EZ187" s="169"/>
      <c r="FA187" s="169"/>
      <c r="FB187" s="169"/>
      <c r="FC187" s="169"/>
      <c r="FD187" s="169"/>
      <c r="FE187" s="169"/>
      <c r="FF187" s="169"/>
      <c r="FG187" s="169"/>
      <c r="FH187" s="169"/>
      <c r="FI187" s="169"/>
      <c r="FJ187" s="169"/>
      <c r="FK187" s="169"/>
      <c r="FL187" s="169"/>
      <c r="FM187" s="169"/>
      <c r="FN187" s="169"/>
      <c r="FO187" s="169"/>
      <c r="FP187" s="169"/>
      <c r="FQ187" s="169"/>
      <c r="FR187" s="169"/>
      <c r="FS187" s="169"/>
      <c r="FT187" s="169"/>
      <c r="FU187" s="169"/>
      <c r="FV187" s="169"/>
      <c r="FW187" s="169"/>
      <c r="FX187" s="169"/>
      <c r="FY187" s="169"/>
      <c r="FZ187" s="169"/>
      <c r="GA187" s="169"/>
      <c r="GB187" s="169"/>
      <c r="GC187" s="169"/>
      <c r="GD187" s="169"/>
      <c r="GE187" s="169"/>
      <c r="GF187" s="169"/>
      <c r="GG187" s="169"/>
      <c r="GH187" s="169"/>
      <c r="GI187" s="169"/>
      <c r="GJ187" s="169"/>
      <c r="GK187" s="169"/>
      <c r="GL187" s="169"/>
      <c r="GM187" s="169"/>
      <c r="GN187" s="169"/>
      <c r="GO187" s="169"/>
      <c r="GP187" s="169"/>
      <c r="GQ187" s="169"/>
      <c r="GR187" s="169"/>
      <c r="GS187" s="169"/>
      <c r="GT187" s="169"/>
      <c r="GU187" s="169"/>
      <c r="GV187" s="169"/>
      <c r="GW187" s="169"/>
      <c r="GX187" s="169"/>
      <c r="GY187" s="169"/>
      <c r="GZ187" s="169"/>
      <c r="HA187" s="169"/>
      <c r="HB187" s="169"/>
      <c r="HC187" s="169"/>
      <c r="HD187" s="169"/>
      <c r="HE187" s="169"/>
      <c r="HF187" s="169"/>
      <c r="HG187" s="169"/>
      <c r="HH187" s="169"/>
      <c r="HI187" s="169"/>
      <c r="HJ187" s="169"/>
      <c r="HK187" s="169"/>
      <c r="HL187" s="169"/>
      <c r="HM187" s="169"/>
      <c r="HN187" s="169"/>
      <c r="HO187" s="169"/>
      <c r="HP187" s="169"/>
      <c r="HQ187" s="169"/>
      <c r="HR187" s="169"/>
      <c r="HS187" s="169"/>
      <c r="HT187" s="169"/>
      <c r="HU187" s="169"/>
      <c r="HV187" s="169"/>
      <c r="HW187" s="169"/>
      <c r="HX187" s="169"/>
      <c r="HY187" s="169"/>
      <c r="HZ187" s="169"/>
      <c r="IA187" s="169"/>
      <c r="IB187" s="169"/>
      <c r="IC187" s="169"/>
      <c r="ID187" s="169"/>
      <c r="IE187" s="169"/>
      <c r="IF187" s="169"/>
      <c r="IG187" s="169"/>
      <c r="IH187" s="169"/>
      <c r="II187" s="169"/>
      <c r="IJ187" s="169"/>
      <c r="IK187" s="169"/>
      <c r="IL187" s="169"/>
      <c r="IM187" s="169"/>
      <c r="IN187" s="169"/>
      <c r="IO187" s="169"/>
      <c r="IP187" s="169"/>
      <c r="IQ187" s="169"/>
      <c r="IR187" s="169"/>
      <c r="IS187" s="169"/>
      <c r="IT187" s="169"/>
      <c r="IU187" s="169"/>
      <c r="IV187" s="169"/>
      <c r="IW187" s="169"/>
      <c r="IX187" s="169"/>
    </row>
    <row r="188" spans="1:258" s="301" customFormat="1" x14ac:dyDescent="0.3">
      <c r="A188" s="159">
        <v>1.2</v>
      </c>
      <c r="B188" s="314" t="s">
        <v>889</v>
      </c>
      <c r="C188" s="315">
        <v>632.89</v>
      </c>
      <c r="D188" s="316" t="s">
        <v>11</v>
      </c>
      <c r="E188" s="152"/>
      <c r="F188" s="317">
        <f t="shared" si="22"/>
        <v>0</v>
      </c>
      <c r="G188" s="196"/>
      <c r="H188" s="182"/>
      <c r="I188" s="313"/>
      <c r="J188" s="169"/>
      <c r="K188" s="169"/>
      <c r="L188" s="169"/>
    </row>
    <row r="189" spans="1:258" s="301" customFormat="1" x14ac:dyDescent="0.3">
      <c r="A189" s="114"/>
      <c r="B189" s="268"/>
      <c r="C189" s="309"/>
      <c r="D189" s="310"/>
      <c r="E189" s="24"/>
      <c r="F189" s="243">
        <f t="shared" si="22"/>
        <v>0</v>
      </c>
      <c r="G189" s="196"/>
      <c r="H189" s="182"/>
      <c r="I189" s="313"/>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c r="BD189" s="169"/>
      <c r="BE189" s="169"/>
      <c r="BF189" s="169"/>
      <c r="BG189" s="169"/>
      <c r="BH189" s="169"/>
      <c r="BI189" s="169"/>
      <c r="BJ189" s="169"/>
      <c r="BK189" s="169"/>
      <c r="BL189" s="169"/>
      <c r="BM189" s="169"/>
      <c r="BN189" s="169"/>
      <c r="BO189" s="169"/>
      <c r="BP189" s="169"/>
      <c r="BQ189" s="169"/>
      <c r="BR189" s="169"/>
      <c r="BS189" s="169"/>
      <c r="BT189" s="169"/>
      <c r="BU189" s="169"/>
      <c r="BV189" s="169"/>
      <c r="BW189" s="169"/>
      <c r="BX189" s="169"/>
      <c r="BY189" s="169"/>
      <c r="BZ189" s="169"/>
      <c r="CA189" s="169"/>
      <c r="CB189" s="169"/>
      <c r="CC189" s="169"/>
      <c r="CD189" s="169"/>
      <c r="CE189" s="169"/>
      <c r="CF189" s="169"/>
      <c r="CG189" s="169"/>
      <c r="CH189" s="169"/>
      <c r="CI189" s="169"/>
      <c r="CJ189" s="169"/>
      <c r="CK189" s="169"/>
      <c r="CL189" s="169"/>
      <c r="CM189" s="169"/>
      <c r="CN189" s="169"/>
      <c r="CO189" s="169"/>
      <c r="CP189" s="169"/>
      <c r="CQ189" s="169"/>
      <c r="CR189" s="169"/>
      <c r="CS189" s="169"/>
      <c r="CT189" s="169"/>
      <c r="CU189" s="169"/>
      <c r="CV189" s="169"/>
      <c r="CW189" s="169"/>
      <c r="CX189" s="169"/>
      <c r="CY189" s="169"/>
      <c r="CZ189" s="169"/>
      <c r="DA189" s="169"/>
      <c r="DB189" s="169"/>
      <c r="DC189" s="169"/>
      <c r="DD189" s="169"/>
      <c r="DE189" s="169"/>
      <c r="DF189" s="169"/>
      <c r="DG189" s="169"/>
      <c r="DH189" s="169"/>
      <c r="DI189" s="169"/>
      <c r="DJ189" s="169"/>
      <c r="DK189" s="169"/>
      <c r="DL189" s="169"/>
      <c r="DM189" s="169"/>
      <c r="DN189" s="169"/>
      <c r="DO189" s="169"/>
      <c r="DP189" s="169"/>
      <c r="DQ189" s="169"/>
      <c r="DR189" s="169"/>
      <c r="DS189" s="169"/>
      <c r="DT189" s="169"/>
      <c r="DU189" s="169"/>
      <c r="DV189" s="169"/>
      <c r="DW189" s="169"/>
      <c r="DX189" s="169"/>
      <c r="DY189" s="169"/>
      <c r="DZ189" s="169"/>
      <c r="EA189" s="169"/>
      <c r="EB189" s="169"/>
      <c r="EC189" s="169"/>
      <c r="ED189" s="169"/>
      <c r="EE189" s="169"/>
      <c r="EF189" s="169"/>
      <c r="EG189" s="169"/>
      <c r="EH189" s="169"/>
      <c r="EI189" s="169"/>
      <c r="EJ189" s="169"/>
      <c r="EK189" s="169"/>
      <c r="EL189" s="169"/>
      <c r="EM189" s="169"/>
      <c r="EN189" s="169"/>
      <c r="EO189" s="169"/>
      <c r="EP189" s="169"/>
      <c r="EQ189" s="169"/>
      <c r="ER189" s="169"/>
      <c r="ES189" s="169"/>
      <c r="ET189" s="169"/>
      <c r="EU189" s="169"/>
      <c r="EV189" s="169"/>
      <c r="EW189" s="169"/>
      <c r="EX189" s="169"/>
      <c r="EY189" s="169"/>
      <c r="EZ189" s="169"/>
      <c r="FA189" s="169"/>
      <c r="FB189" s="169"/>
      <c r="FC189" s="169"/>
      <c r="FD189" s="169"/>
      <c r="FE189" s="169"/>
      <c r="FF189" s="169"/>
      <c r="FG189" s="169"/>
      <c r="FH189" s="169"/>
      <c r="FI189" s="169"/>
      <c r="FJ189" s="169"/>
      <c r="FK189" s="169"/>
      <c r="FL189" s="169"/>
      <c r="FM189" s="169"/>
      <c r="FN189" s="169"/>
      <c r="FO189" s="169"/>
      <c r="FP189" s="169"/>
      <c r="FQ189" s="169"/>
      <c r="FR189" s="169"/>
      <c r="FS189" s="169"/>
      <c r="FT189" s="169"/>
      <c r="FU189" s="169"/>
      <c r="FV189" s="169"/>
      <c r="FW189" s="169"/>
      <c r="FX189" s="169"/>
      <c r="FY189" s="169"/>
      <c r="FZ189" s="169"/>
      <c r="GA189" s="169"/>
      <c r="GB189" s="169"/>
      <c r="GC189" s="169"/>
      <c r="GD189" s="169"/>
      <c r="GE189" s="169"/>
      <c r="GF189" s="169"/>
      <c r="GG189" s="169"/>
      <c r="GH189" s="169"/>
      <c r="GI189" s="169"/>
      <c r="GJ189" s="169"/>
      <c r="GK189" s="169"/>
      <c r="GL189" s="169"/>
      <c r="GM189" s="169"/>
      <c r="GN189" s="169"/>
      <c r="GO189" s="169"/>
      <c r="GP189" s="169"/>
      <c r="GQ189" s="169"/>
      <c r="GR189" s="169"/>
      <c r="GS189" s="169"/>
      <c r="GT189" s="169"/>
      <c r="GU189" s="169"/>
      <c r="GV189" s="169"/>
      <c r="GW189" s="169"/>
      <c r="GX189" s="169"/>
      <c r="GY189" s="169"/>
      <c r="GZ189" s="169"/>
      <c r="HA189" s="169"/>
      <c r="HB189" s="169"/>
      <c r="HC189" s="169"/>
      <c r="HD189" s="169"/>
      <c r="HE189" s="169"/>
      <c r="HF189" s="169"/>
      <c r="HG189" s="169"/>
      <c r="HH189" s="169"/>
      <c r="HI189" s="169"/>
      <c r="HJ189" s="169"/>
      <c r="HK189" s="169"/>
      <c r="HL189" s="169"/>
      <c r="HM189" s="169"/>
      <c r="HN189" s="169"/>
      <c r="HO189" s="169"/>
      <c r="HP189" s="169"/>
      <c r="HQ189" s="169"/>
      <c r="HR189" s="169"/>
      <c r="HS189" s="169"/>
      <c r="HT189" s="169"/>
      <c r="HU189" s="169"/>
      <c r="HV189" s="169"/>
      <c r="HW189" s="169"/>
      <c r="HX189" s="169"/>
      <c r="HY189" s="169"/>
      <c r="HZ189" s="169"/>
      <c r="IA189" s="169"/>
      <c r="IB189" s="169"/>
      <c r="IC189" s="169"/>
      <c r="ID189" s="169"/>
      <c r="IE189" s="169"/>
      <c r="IF189" s="169"/>
      <c r="IG189" s="169"/>
      <c r="IH189" s="169"/>
      <c r="II189" s="169"/>
      <c r="IJ189" s="169"/>
      <c r="IK189" s="169"/>
      <c r="IL189" s="169"/>
      <c r="IM189" s="169"/>
      <c r="IN189" s="169"/>
      <c r="IO189" s="169"/>
      <c r="IP189" s="169"/>
      <c r="IQ189" s="169"/>
      <c r="IR189" s="169"/>
      <c r="IS189" s="169"/>
      <c r="IT189" s="169"/>
      <c r="IU189" s="169"/>
      <c r="IV189" s="169"/>
      <c r="IW189" s="169"/>
      <c r="IX189" s="169"/>
    </row>
    <row r="190" spans="1:258" s="217" customFormat="1" x14ac:dyDescent="0.3">
      <c r="A190" s="115">
        <v>2</v>
      </c>
      <c r="B190" s="311" t="s">
        <v>890</v>
      </c>
      <c r="C190" s="309">
        <v>0</v>
      </c>
      <c r="D190" s="310"/>
      <c r="E190" s="24"/>
      <c r="F190" s="243">
        <f t="shared" si="22"/>
        <v>0</v>
      </c>
      <c r="G190" s="196"/>
      <c r="H190" s="182"/>
    </row>
    <row r="191" spans="1:258" s="217" customFormat="1" x14ac:dyDescent="0.3">
      <c r="A191" s="114">
        <v>2.1</v>
      </c>
      <c r="B191" s="268" t="s">
        <v>891</v>
      </c>
      <c r="C191" s="309">
        <v>1</v>
      </c>
      <c r="D191" s="310" t="s">
        <v>12</v>
      </c>
      <c r="E191" s="24"/>
      <c r="F191" s="243">
        <f t="shared" si="22"/>
        <v>0</v>
      </c>
      <c r="G191" s="196"/>
      <c r="H191" s="182"/>
    </row>
    <row r="192" spans="1:258" s="217" customFormat="1" x14ac:dyDescent="0.3">
      <c r="A192" s="114">
        <v>2.2000000000000002</v>
      </c>
      <c r="B192" s="230" t="s">
        <v>892</v>
      </c>
      <c r="C192" s="318">
        <v>187.76</v>
      </c>
      <c r="D192" s="194" t="s">
        <v>16</v>
      </c>
      <c r="E192" s="24"/>
      <c r="F192" s="243">
        <f t="shared" si="22"/>
        <v>0</v>
      </c>
      <c r="G192" s="196"/>
      <c r="H192" s="182"/>
    </row>
    <row r="193" spans="1:258" s="321" customFormat="1" x14ac:dyDescent="0.3">
      <c r="A193" s="114"/>
      <c r="B193" s="268"/>
      <c r="C193" s="309"/>
      <c r="D193" s="310"/>
      <c r="E193" s="24"/>
      <c r="F193" s="243">
        <f t="shared" si="22"/>
        <v>0</v>
      </c>
      <c r="G193" s="196"/>
      <c r="H193" s="182"/>
      <c r="I193" s="319"/>
      <c r="J193" s="320"/>
      <c r="K193" s="320"/>
      <c r="L193" s="320"/>
      <c r="M193" s="320"/>
      <c r="N193" s="320"/>
      <c r="O193" s="320"/>
      <c r="P193" s="320"/>
      <c r="Q193" s="320"/>
      <c r="R193" s="320"/>
      <c r="S193" s="320"/>
      <c r="T193" s="320"/>
      <c r="U193" s="320"/>
      <c r="V193" s="320"/>
      <c r="W193" s="320"/>
      <c r="X193" s="320"/>
      <c r="Y193" s="320"/>
      <c r="Z193" s="320"/>
      <c r="AA193" s="320"/>
      <c r="AB193" s="320"/>
      <c r="AC193" s="320"/>
      <c r="AD193" s="320"/>
      <c r="AE193" s="320"/>
      <c r="AF193" s="320"/>
      <c r="AG193" s="320"/>
      <c r="AH193" s="320"/>
      <c r="AI193" s="320"/>
      <c r="AJ193" s="320"/>
      <c r="AK193" s="320"/>
      <c r="AL193" s="320"/>
      <c r="AM193" s="320"/>
      <c r="AN193" s="320"/>
      <c r="AO193" s="320"/>
      <c r="AP193" s="320"/>
      <c r="AQ193" s="320"/>
      <c r="AR193" s="320"/>
      <c r="AS193" s="320"/>
      <c r="AT193" s="320"/>
      <c r="AU193" s="320"/>
      <c r="AV193" s="320"/>
      <c r="AW193" s="320"/>
      <c r="AX193" s="320"/>
      <c r="AY193" s="320"/>
      <c r="AZ193" s="320"/>
      <c r="BA193" s="320"/>
      <c r="BB193" s="320"/>
      <c r="BC193" s="320"/>
      <c r="BD193" s="320"/>
      <c r="BE193" s="320"/>
      <c r="BF193" s="320"/>
      <c r="BG193" s="320"/>
      <c r="BH193" s="320"/>
      <c r="BI193" s="320"/>
      <c r="BJ193" s="320"/>
      <c r="BK193" s="320"/>
      <c r="BL193" s="320"/>
      <c r="BM193" s="320"/>
      <c r="BN193" s="320"/>
      <c r="BO193" s="320"/>
      <c r="BP193" s="320"/>
      <c r="BQ193" s="320"/>
      <c r="BR193" s="320"/>
      <c r="BS193" s="320"/>
      <c r="BT193" s="320"/>
      <c r="BU193" s="320"/>
      <c r="BV193" s="320"/>
      <c r="BW193" s="320"/>
      <c r="BX193" s="320"/>
      <c r="BY193" s="320"/>
      <c r="BZ193" s="320"/>
      <c r="CA193" s="320"/>
      <c r="CB193" s="320"/>
      <c r="CC193" s="320"/>
      <c r="CD193" s="320"/>
      <c r="CE193" s="320"/>
      <c r="CF193" s="320"/>
      <c r="CG193" s="320"/>
      <c r="CH193" s="320"/>
      <c r="CI193" s="320"/>
      <c r="CJ193" s="320"/>
      <c r="CK193" s="320"/>
      <c r="CL193" s="320"/>
      <c r="CM193" s="320"/>
      <c r="CN193" s="320"/>
      <c r="CO193" s="320"/>
      <c r="CP193" s="320"/>
      <c r="CQ193" s="320"/>
      <c r="CR193" s="320"/>
      <c r="CS193" s="320"/>
      <c r="CT193" s="320"/>
      <c r="CU193" s="320"/>
      <c r="CV193" s="320"/>
      <c r="CW193" s="320"/>
      <c r="CX193" s="320"/>
      <c r="CY193" s="320"/>
      <c r="CZ193" s="320"/>
      <c r="DA193" s="320"/>
      <c r="DB193" s="320"/>
      <c r="DC193" s="320"/>
      <c r="DD193" s="320"/>
      <c r="DE193" s="320"/>
      <c r="DF193" s="320"/>
      <c r="DG193" s="320"/>
      <c r="DH193" s="320"/>
      <c r="DI193" s="320"/>
      <c r="DJ193" s="320"/>
      <c r="DK193" s="320"/>
      <c r="DL193" s="320"/>
      <c r="DM193" s="320"/>
      <c r="DN193" s="320"/>
      <c r="DO193" s="320"/>
      <c r="DP193" s="320"/>
      <c r="DQ193" s="320"/>
      <c r="DR193" s="320"/>
      <c r="DS193" s="320"/>
      <c r="DT193" s="320"/>
      <c r="DU193" s="320"/>
      <c r="DV193" s="320"/>
      <c r="DW193" s="320"/>
      <c r="DX193" s="320"/>
      <c r="DY193" s="320"/>
      <c r="DZ193" s="320"/>
      <c r="EA193" s="320"/>
      <c r="EB193" s="320"/>
      <c r="EC193" s="320"/>
      <c r="ED193" s="320"/>
      <c r="EE193" s="320"/>
      <c r="EF193" s="320"/>
      <c r="EG193" s="320"/>
      <c r="EH193" s="320"/>
      <c r="EI193" s="320"/>
      <c r="EJ193" s="320"/>
      <c r="EK193" s="320"/>
      <c r="EL193" s="320"/>
      <c r="EM193" s="320"/>
      <c r="EN193" s="320"/>
      <c r="EO193" s="320"/>
      <c r="EP193" s="320"/>
      <c r="EQ193" s="320"/>
      <c r="ER193" s="320"/>
      <c r="ES193" s="320"/>
      <c r="ET193" s="320"/>
      <c r="EU193" s="320"/>
      <c r="EV193" s="320"/>
      <c r="EW193" s="320"/>
      <c r="EX193" s="320"/>
      <c r="EY193" s="320"/>
      <c r="EZ193" s="320"/>
      <c r="FA193" s="320"/>
      <c r="FB193" s="320"/>
      <c r="FC193" s="320"/>
      <c r="FD193" s="320"/>
      <c r="FE193" s="320"/>
      <c r="FF193" s="320"/>
      <c r="FG193" s="320"/>
      <c r="FH193" s="320"/>
      <c r="FI193" s="320"/>
      <c r="FJ193" s="320"/>
      <c r="FK193" s="320"/>
      <c r="FL193" s="320"/>
      <c r="FM193" s="320"/>
      <c r="FN193" s="320"/>
      <c r="FO193" s="320"/>
      <c r="FP193" s="320"/>
      <c r="FQ193" s="320"/>
      <c r="FR193" s="320"/>
      <c r="FS193" s="320"/>
      <c r="FT193" s="320"/>
      <c r="FU193" s="320"/>
      <c r="FV193" s="320"/>
      <c r="FW193" s="320"/>
      <c r="FX193" s="320"/>
      <c r="FY193" s="320"/>
      <c r="FZ193" s="320"/>
      <c r="GA193" s="320"/>
      <c r="GB193" s="320"/>
      <c r="GC193" s="320"/>
      <c r="GD193" s="320"/>
      <c r="GE193" s="320"/>
      <c r="GF193" s="320"/>
      <c r="GG193" s="320"/>
      <c r="GH193" s="320"/>
      <c r="GI193" s="320"/>
      <c r="GJ193" s="320"/>
      <c r="GK193" s="320"/>
      <c r="GL193" s="320"/>
      <c r="GM193" s="320"/>
      <c r="GN193" s="320"/>
      <c r="GO193" s="320"/>
      <c r="GP193" s="320"/>
      <c r="GQ193" s="320"/>
      <c r="GR193" s="320"/>
      <c r="GS193" s="320"/>
      <c r="GT193" s="320"/>
      <c r="GU193" s="320"/>
      <c r="GV193" s="320"/>
      <c r="GW193" s="320"/>
      <c r="GX193" s="320"/>
      <c r="GY193" s="320"/>
      <c r="GZ193" s="320"/>
      <c r="HA193" s="320"/>
      <c r="HB193" s="320"/>
      <c r="HC193" s="320"/>
      <c r="HD193" s="320"/>
      <c r="HE193" s="320"/>
      <c r="HF193" s="320"/>
      <c r="HG193" s="320"/>
      <c r="HH193" s="320"/>
      <c r="HI193" s="320"/>
      <c r="HJ193" s="320"/>
      <c r="HK193" s="320"/>
      <c r="HL193" s="320"/>
      <c r="HM193" s="320"/>
      <c r="HN193" s="320"/>
      <c r="HO193" s="320"/>
      <c r="HP193" s="320"/>
      <c r="HQ193" s="320"/>
      <c r="HR193" s="320"/>
      <c r="HS193" s="320"/>
      <c r="HT193" s="320"/>
      <c r="HU193" s="320"/>
      <c r="HV193" s="320"/>
      <c r="HW193" s="320"/>
      <c r="HX193" s="320"/>
      <c r="HY193" s="320"/>
      <c r="HZ193" s="320"/>
      <c r="IA193" s="320"/>
      <c r="IB193" s="320"/>
      <c r="IC193" s="320"/>
      <c r="ID193" s="320"/>
      <c r="IE193" s="320"/>
      <c r="IF193" s="320"/>
      <c r="IG193" s="320"/>
      <c r="IH193" s="320"/>
      <c r="II193" s="320"/>
      <c r="IJ193" s="320"/>
      <c r="IK193" s="320"/>
      <c r="IL193" s="320"/>
      <c r="IM193" s="320"/>
      <c r="IN193" s="320"/>
      <c r="IO193" s="320"/>
      <c r="IP193" s="320"/>
      <c r="IQ193" s="320"/>
      <c r="IR193" s="320"/>
      <c r="IS193" s="320"/>
      <c r="IT193" s="320"/>
      <c r="IU193" s="320"/>
      <c r="IV193" s="320"/>
      <c r="IW193" s="320"/>
      <c r="IX193" s="320"/>
    </row>
    <row r="194" spans="1:258" s="321" customFormat="1" x14ac:dyDescent="0.3">
      <c r="A194" s="115">
        <v>3</v>
      </c>
      <c r="B194" s="311" t="s">
        <v>236</v>
      </c>
      <c r="C194" s="309"/>
      <c r="D194" s="322"/>
      <c r="E194" s="24"/>
      <c r="F194" s="243"/>
      <c r="G194" s="196"/>
      <c r="H194" s="182"/>
      <c r="I194" s="319"/>
      <c r="J194" s="320"/>
      <c r="K194" s="320"/>
      <c r="L194" s="320"/>
      <c r="M194" s="320"/>
      <c r="N194" s="320"/>
      <c r="O194" s="320"/>
      <c r="P194" s="320"/>
    </row>
    <row r="195" spans="1:258" s="245" customFormat="1" x14ac:dyDescent="0.3">
      <c r="A195" s="114">
        <v>3.1</v>
      </c>
      <c r="B195" s="268" t="s">
        <v>893</v>
      </c>
      <c r="C195" s="309">
        <v>3</v>
      </c>
      <c r="D195" s="310" t="s">
        <v>12</v>
      </c>
      <c r="E195" s="24"/>
      <c r="F195" s="243">
        <f t="shared" ref="F195:F208" si="23">ROUND((C195*E195),2)</f>
        <v>0</v>
      </c>
      <c r="G195" s="196"/>
      <c r="H195" s="182"/>
    </row>
    <row r="196" spans="1:258" s="217" customFormat="1" ht="39.6" x14ac:dyDescent="0.3">
      <c r="A196" s="114">
        <v>3.2</v>
      </c>
      <c r="B196" s="230" t="s">
        <v>894</v>
      </c>
      <c r="C196" s="309">
        <v>2</v>
      </c>
      <c r="D196" s="310" t="s">
        <v>12</v>
      </c>
      <c r="E196" s="150"/>
      <c r="F196" s="243">
        <f t="shared" si="23"/>
        <v>0</v>
      </c>
      <c r="G196" s="196"/>
      <c r="H196" s="280"/>
    </row>
    <row r="197" spans="1:258" s="217" customFormat="1" ht="42.75" customHeight="1" x14ac:dyDescent="0.3">
      <c r="A197" s="114">
        <v>3.3</v>
      </c>
      <c r="B197" s="230" t="s">
        <v>895</v>
      </c>
      <c r="C197" s="309">
        <v>2</v>
      </c>
      <c r="D197" s="310" t="s">
        <v>12</v>
      </c>
      <c r="E197" s="150"/>
      <c r="F197" s="243">
        <f t="shared" si="23"/>
        <v>0</v>
      </c>
      <c r="G197" s="196"/>
      <c r="H197" s="280"/>
    </row>
    <row r="198" spans="1:258" s="217" customFormat="1" x14ac:dyDescent="0.3">
      <c r="A198" s="114">
        <v>3.4</v>
      </c>
      <c r="B198" s="230" t="s">
        <v>896</v>
      </c>
      <c r="C198" s="25">
        <v>3.34</v>
      </c>
      <c r="D198" s="310" t="s">
        <v>13</v>
      </c>
      <c r="E198" s="24"/>
      <c r="F198" s="243">
        <f t="shared" si="23"/>
        <v>0</v>
      </c>
      <c r="G198" s="196"/>
      <c r="H198" s="280"/>
    </row>
    <row r="199" spans="1:258" s="217" customFormat="1" x14ac:dyDescent="0.3">
      <c r="A199" s="114">
        <v>3.5</v>
      </c>
      <c r="B199" s="230" t="s">
        <v>897</v>
      </c>
      <c r="C199" s="25">
        <v>1</v>
      </c>
      <c r="D199" s="310" t="s">
        <v>169</v>
      </c>
      <c r="E199" s="24"/>
      <c r="F199" s="243">
        <f t="shared" si="23"/>
        <v>0</v>
      </c>
      <c r="G199" s="196"/>
      <c r="H199" s="280"/>
    </row>
    <row r="200" spans="1:258" s="217" customFormat="1" x14ac:dyDescent="0.3">
      <c r="A200" s="114">
        <v>3.6</v>
      </c>
      <c r="B200" s="268" t="s">
        <v>898</v>
      </c>
      <c r="C200" s="25">
        <v>1</v>
      </c>
      <c r="D200" s="310" t="s">
        <v>169</v>
      </c>
      <c r="E200" s="24"/>
      <c r="F200" s="243">
        <f t="shared" si="23"/>
        <v>0</v>
      </c>
      <c r="G200" s="196"/>
      <c r="H200" s="280"/>
    </row>
    <row r="201" spans="1:258" s="217" customFormat="1" x14ac:dyDescent="0.3">
      <c r="A201" s="110"/>
      <c r="B201" s="268"/>
      <c r="C201" s="25"/>
      <c r="D201" s="310"/>
      <c r="E201" s="24"/>
      <c r="F201" s="243"/>
      <c r="G201" s="196"/>
      <c r="H201" s="280"/>
    </row>
    <row r="202" spans="1:258" s="217" customFormat="1" x14ac:dyDescent="0.3">
      <c r="A202" s="115">
        <v>4</v>
      </c>
      <c r="B202" s="311" t="s">
        <v>35</v>
      </c>
      <c r="C202" s="25"/>
      <c r="D202" s="310"/>
      <c r="E202" s="24"/>
      <c r="F202" s="243"/>
      <c r="G202" s="196"/>
      <c r="H202" s="280"/>
    </row>
    <row r="203" spans="1:258" s="217" customFormat="1" ht="26.4" x14ac:dyDescent="0.3">
      <c r="A203" s="292">
        <v>4.0999999999999996</v>
      </c>
      <c r="B203" s="26" t="s">
        <v>899</v>
      </c>
      <c r="C203" s="25">
        <v>1</v>
      </c>
      <c r="D203" s="310" t="s">
        <v>169</v>
      </c>
      <c r="E203" s="24"/>
      <c r="F203" s="243">
        <f>ROUND((C203*E203),2)</f>
        <v>0</v>
      </c>
      <c r="G203" s="196"/>
      <c r="H203" s="280"/>
    </row>
    <row r="204" spans="1:258" s="217" customFormat="1" x14ac:dyDescent="0.3">
      <c r="A204" s="292"/>
      <c r="B204" s="26"/>
      <c r="C204" s="309"/>
      <c r="D204" s="310"/>
      <c r="E204" s="867"/>
      <c r="F204" s="195"/>
      <c r="G204" s="196"/>
      <c r="H204" s="280"/>
    </row>
    <row r="205" spans="1:258" s="217" customFormat="1" x14ac:dyDescent="0.3">
      <c r="A205" s="115">
        <v>5</v>
      </c>
      <c r="B205" s="311" t="s">
        <v>926</v>
      </c>
      <c r="C205" s="309"/>
      <c r="D205" s="310"/>
      <c r="E205" s="24"/>
      <c r="F205" s="243">
        <f t="shared" si="23"/>
        <v>0</v>
      </c>
      <c r="G205" s="196"/>
      <c r="H205" s="182"/>
    </row>
    <row r="206" spans="1:258" s="217" customFormat="1" x14ac:dyDescent="0.3">
      <c r="A206" s="114">
        <v>5.0999999999999996</v>
      </c>
      <c r="B206" s="268" t="s">
        <v>203</v>
      </c>
      <c r="C206" s="309">
        <v>1</v>
      </c>
      <c r="D206" s="310" t="s">
        <v>12</v>
      </c>
      <c r="E206" s="24"/>
      <c r="F206" s="243">
        <f t="shared" si="23"/>
        <v>0</v>
      </c>
      <c r="G206" s="196"/>
      <c r="H206" s="182"/>
    </row>
    <row r="207" spans="1:258" s="217" customFormat="1" x14ac:dyDescent="0.3">
      <c r="A207" s="114">
        <v>5.2</v>
      </c>
      <c r="B207" s="268" t="s">
        <v>204</v>
      </c>
      <c r="C207" s="309">
        <v>1</v>
      </c>
      <c r="D207" s="310" t="s">
        <v>12</v>
      </c>
      <c r="E207" s="24"/>
      <c r="F207" s="243">
        <f t="shared" si="23"/>
        <v>0</v>
      </c>
      <c r="G207" s="196"/>
      <c r="H207" s="182"/>
    </row>
    <row r="208" spans="1:258" s="217" customFormat="1" x14ac:dyDescent="0.3">
      <c r="A208" s="114">
        <v>5.3</v>
      </c>
      <c r="B208" s="268" t="s">
        <v>270</v>
      </c>
      <c r="C208" s="309">
        <v>1</v>
      </c>
      <c r="D208" s="310" t="s">
        <v>169</v>
      </c>
      <c r="E208" s="24"/>
      <c r="F208" s="243">
        <f t="shared" si="23"/>
        <v>0</v>
      </c>
      <c r="G208" s="196"/>
      <c r="H208" s="182"/>
    </row>
    <row r="209" spans="1:16" s="217" customFormat="1" x14ac:dyDescent="0.3">
      <c r="A209" s="114"/>
      <c r="B209" s="268"/>
      <c r="C209" s="309"/>
      <c r="D209" s="310"/>
      <c r="E209" s="24"/>
      <c r="F209" s="243"/>
      <c r="G209" s="196"/>
      <c r="H209" s="182"/>
    </row>
    <row r="210" spans="1:16" s="217" customFormat="1" x14ac:dyDescent="0.3">
      <c r="A210" s="132" t="s">
        <v>71</v>
      </c>
      <c r="B210" s="311" t="s">
        <v>1073</v>
      </c>
      <c r="C210" s="309">
        <v>0</v>
      </c>
      <c r="D210" s="310"/>
      <c r="E210" s="24"/>
      <c r="F210" s="243">
        <f>+ROUND((E210*C210),2)</f>
        <v>0</v>
      </c>
      <c r="G210" s="196"/>
      <c r="H210" s="182"/>
    </row>
    <row r="211" spans="1:16" s="217" customFormat="1" x14ac:dyDescent="0.3">
      <c r="A211" s="115">
        <v>1</v>
      </c>
      <c r="B211" s="311" t="s">
        <v>73</v>
      </c>
      <c r="C211" s="309">
        <v>0</v>
      </c>
      <c r="D211" s="310"/>
      <c r="E211" s="24"/>
      <c r="F211" s="243">
        <f t="shared" ref="F211" si="24">ROUND((C211*E211),2)</f>
        <v>0</v>
      </c>
      <c r="G211" s="196"/>
      <c r="H211" s="182"/>
    </row>
    <row r="212" spans="1:16" s="217" customFormat="1" x14ac:dyDescent="0.3">
      <c r="A212" s="324">
        <v>1.1000000000000001</v>
      </c>
      <c r="B212" s="268" t="s">
        <v>900</v>
      </c>
      <c r="C212" s="325">
        <v>125.93</v>
      </c>
      <c r="D212" s="326" t="s">
        <v>11</v>
      </c>
      <c r="E212" s="868"/>
      <c r="F212" s="327">
        <f t="shared" ref="F212" si="25">ROUND(C212*E212,2)</f>
        <v>0</v>
      </c>
      <c r="G212" s="196"/>
      <c r="H212" s="182"/>
    </row>
    <row r="213" spans="1:16" s="217" customFormat="1" ht="12.75" customHeight="1" x14ac:dyDescent="0.3">
      <c r="A213" s="114"/>
      <c r="B213" s="26"/>
      <c r="C213" s="309"/>
      <c r="D213" s="310"/>
      <c r="E213" s="24"/>
      <c r="F213" s="243"/>
      <c r="G213" s="196"/>
      <c r="H213" s="182"/>
    </row>
    <row r="214" spans="1:16" s="217" customFormat="1" ht="15" customHeight="1" x14ac:dyDescent="0.3">
      <c r="A214" s="115">
        <v>2</v>
      </c>
      <c r="B214" s="311" t="s">
        <v>576</v>
      </c>
      <c r="C214" s="328"/>
      <c r="D214" s="329"/>
      <c r="E214" s="93"/>
      <c r="F214" s="331"/>
      <c r="G214" s="196"/>
      <c r="H214" s="182"/>
    </row>
    <row r="215" spans="1:16" s="217" customFormat="1" ht="26.4" x14ac:dyDescent="0.3">
      <c r="A215" s="324">
        <f>A214+0.1</f>
        <v>2.1</v>
      </c>
      <c r="B215" s="230" t="s">
        <v>577</v>
      </c>
      <c r="C215" s="332">
        <v>2</v>
      </c>
      <c r="D215" s="326" t="s">
        <v>12</v>
      </c>
      <c r="E215" s="869"/>
      <c r="F215" s="333">
        <f t="shared" ref="F215:F226" si="26">ROUND((E215*C215),2)</f>
        <v>0</v>
      </c>
      <c r="G215" s="196"/>
      <c r="H215" s="182"/>
    </row>
    <row r="216" spans="1:16" s="335" customFormat="1" x14ac:dyDescent="0.3">
      <c r="A216" s="324">
        <f t="shared" ref="A216:A223" si="27">A215+0.1</f>
        <v>2.2000000000000002</v>
      </c>
      <c r="B216" s="26" t="s">
        <v>578</v>
      </c>
      <c r="C216" s="34">
        <v>8</v>
      </c>
      <c r="D216" s="326" t="s">
        <v>13</v>
      </c>
      <c r="E216" s="870"/>
      <c r="F216" s="333">
        <f t="shared" si="26"/>
        <v>0</v>
      </c>
      <c r="G216" s="196"/>
      <c r="H216" s="182"/>
      <c r="I216" s="301"/>
      <c r="L216" s="336"/>
      <c r="M216" s="336"/>
      <c r="O216" s="337"/>
      <c r="P216" s="337"/>
    </row>
    <row r="217" spans="1:16" s="335" customFormat="1" x14ac:dyDescent="0.3">
      <c r="A217" s="324">
        <f t="shared" si="27"/>
        <v>2.2999999999999998</v>
      </c>
      <c r="B217" s="26" t="s">
        <v>579</v>
      </c>
      <c r="C217" s="34">
        <v>6</v>
      </c>
      <c r="D217" s="326" t="s">
        <v>12</v>
      </c>
      <c r="E217" s="870"/>
      <c r="F217" s="333">
        <f t="shared" si="26"/>
        <v>0</v>
      </c>
      <c r="G217" s="196"/>
      <c r="H217" s="182"/>
      <c r="I217" s="301"/>
      <c r="L217" s="336"/>
      <c r="M217" s="336"/>
      <c r="O217" s="337"/>
      <c r="P217" s="337"/>
    </row>
    <row r="218" spans="1:16" s="335" customFormat="1" x14ac:dyDescent="0.3">
      <c r="A218" s="324">
        <f t="shared" si="27"/>
        <v>2.4</v>
      </c>
      <c r="B218" s="26" t="s">
        <v>245</v>
      </c>
      <c r="C218" s="34">
        <v>1</v>
      </c>
      <c r="D218" s="326" t="s">
        <v>12</v>
      </c>
      <c r="E218" s="870"/>
      <c r="F218" s="333">
        <f t="shared" si="26"/>
        <v>0</v>
      </c>
      <c r="G218" s="196"/>
      <c r="H218" s="182"/>
      <c r="I218" s="301"/>
      <c r="L218" s="338"/>
      <c r="M218" s="338"/>
      <c r="O218" s="339"/>
      <c r="P218" s="339"/>
    </row>
    <row r="219" spans="1:16" s="335" customFormat="1" x14ac:dyDescent="0.3">
      <c r="A219" s="324">
        <f t="shared" si="27"/>
        <v>2.5</v>
      </c>
      <c r="B219" s="26" t="s">
        <v>580</v>
      </c>
      <c r="C219" s="34">
        <v>1</v>
      </c>
      <c r="D219" s="326" t="s">
        <v>12</v>
      </c>
      <c r="E219" s="870"/>
      <c r="F219" s="333">
        <f t="shared" si="26"/>
        <v>0</v>
      </c>
      <c r="G219" s="196"/>
      <c r="H219" s="182"/>
      <c r="I219" s="301"/>
      <c r="L219" s="336"/>
      <c r="M219" s="336"/>
      <c r="O219" s="337"/>
      <c r="P219" s="337"/>
    </row>
    <row r="220" spans="1:16" s="335" customFormat="1" x14ac:dyDescent="0.3">
      <c r="A220" s="324">
        <f t="shared" si="27"/>
        <v>2.6</v>
      </c>
      <c r="B220" s="26" t="s">
        <v>581</v>
      </c>
      <c r="C220" s="34">
        <v>15</v>
      </c>
      <c r="D220" s="326" t="s">
        <v>12</v>
      </c>
      <c r="E220" s="870"/>
      <c r="F220" s="333">
        <f t="shared" si="26"/>
        <v>0</v>
      </c>
      <c r="G220" s="196"/>
      <c r="H220" s="182"/>
      <c r="I220" s="301"/>
      <c r="L220" s="338"/>
      <c r="M220" s="338"/>
      <c r="O220" s="339"/>
      <c r="P220" s="339"/>
    </row>
    <row r="221" spans="1:16" s="335" customFormat="1" x14ac:dyDescent="0.3">
      <c r="A221" s="324">
        <f t="shared" si="27"/>
        <v>2.7</v>
      </c>
      <c r="B221" s="340" t="s">
        <v>582</v>
      </c>
      <c r="C221" s="34">
        <v>3</v>
      </c>
      <c r="D221" s="326" t="s">
        <v>12</v>
      </c>
      <c r="E221" s="870"/>
      <c r="F221" s="333">
        <f t="shared" si="26"/>
        <v>0</v>
      </c>
      <c r="G221" s="196"/>
      <c r="H221" s="182"/>
      <c r="I221" s="301"/>
      <c r="L221" s="336"/>
      <c r="M221" s="336"/>
      <c r="O221" s="337"/>
      <c r="P221" s="337"/>
    </row>
    <row r="222" spans="1:16" s="335" customFormat="1" x14ac:dyDescent="0.3">
      <c r="A222" s="324">
        <f t="shared" si="27"/>
        <v>2.8</v>
      </c>
      <c r="B222" s="26" t="s">
        <v>583</v>
      </c>
      <c r="C222" s="34">
        <v>1</v>
      </c>
      <c r="D222" s="326" t="s">
        <v>12</v>
      </c>
      <c r="E222" s="870"/>
      <c r="F222" s="333">
        <f t="shared" si="26"/>
        <v>0</v>
      </c>
      <c r="G222" s="196"/>
      <c r="H222" s="182"/>
      <c r="I222" s="301"/>
      <c r="L222" s="336"/>
      <c r="M222" s="336"/>
      <c r="O222" s="337"/>
      <c r="P222" s="337"/>
    </row>
    <row r="223" spans="1:16" s="335" customFormat="1" x14ac:dyDescent="0.3">
      <c r="A223" s="324">
        <f t="shared" si="27"/>
        <v>2.9</v>
      </c>
      <c r="B223" s="26" t="s">
        <v>584</v>
      </c>
      <c r="C223" s="34">
        <v>3</v>
      </c>
      <c r="D223" s="326" t="s">
        <v>12</v>
      </c>
      <c r="E223" s="870"/>
      <c r="F223" s="333">
        <f t="shared" si="26"/>
        <v>0</v>
      </c>
      <c r="G223" s="196"/>
      <c r="H223" s="182"/>
      <c r="I223" s="341"/>
      <c r="J223" s="342"/>
      <c r="L223" s="336"/>
      <c r="M223" s="336"/>
      <c r="O223" s="337"/>
      <c r="P223" s="337"/>
    </row>
    <row r="224" spans="1:16" s="335" customFormat="1" x14ac:dyDescent="0.3">
      <c r="A224" s="343">
        <v>2.1</v>
      </c>
      <c r="B224" s="26" t="s">
        <v>585</v>
      </c>
      <c r="C224" s="34">
        <v>1</v>
      </c>
      <c r="D224" s="326" t="s">
        <v>12</v>
      </c>
      <c r="E224" s="870"/>
      <c r="F224" s="333">
        <f t="shared" si="26"/>
        <v>0</v>
      </c>
      <c r="G224" s="196"/>
      <c r="H224" s="182"/>
      <c r="I224" s="301"/>
      <c r="L224" s="336"/>
      <c r="M224" s="336"/>
      <c r="O224" s="337"/>
      <c r="P224" s="337"/>
    </row>
    <row r="225" spans="1:16" s="335" customFormat="1" x14ac:dyDescent="0.3">
      <c r="A225" s="343">
        <f>A224+0.01</f>
        <v>2.11</v>
      </c>
      <c r="B225" s="26" t="s">
        <v>586</v>
      </c>
      <c r="C225" s="34">
        <v>1</v>
      </c>
      <c r="D225" s="326" t="s">
        <v>12</v>
      </c>
      <c r="E225" s="870"/>
      <c r="F225" s="333">
        <f t="shared" si="26"/>
        <v>0</v>
      </c>
      <c r="G225" s="196"/>
      <c r="H225" s="182"/>
      <c r="I225" s="301"/>
      <c r="J225" s="342"/>
      <c r="L225" s="336"/>
      <c r="M225" s="336"/>
      <c r="O225" s="337"/>
      <c r="P225" s="337"/>
    </row>
    <row r="226" spans="1:16" s="335" customFormat="1" x14ac:dyDescent="0.3">
      <c r="A226" s="343">
        <f t="shared" ref="A226:A230" si="28">A225+0.01</f>
        <v>2.12</v>
      </c>
      <c r="B226" s="26" t="s">
        <v>587</v>
      </c>
      <c r="C226" s="34">
        <v>6</v>
      </c>
      <c r="D226" s="326" t="s">
        <v>12</v>
      </c>
      <c r="E226" s="870"/>
      <c r="F226" s="333">
        <f t="shared" si="26"/>
        <v>0</v>
      </c>
      <c r="G226" s="196"/>
      <c r="H226" s="182"/>
      <c r="I226" s="301"/>
      <c r="J226" s="342"/>
      <c r="L226" s="336"/>
      <c r="M226" s="336"/>
      <c r="O226" s="337"/>
      <c r="P226" s="337"/>
    </row>
    <row r="227" spans="1:16" s="335" customFormat="1" ht="118.8" x14ac:dyDescent="0.3">
      <c r="A227" s="343">
        <f t="shared" si="28"/>
        <v>2.13</v>
      </c>
      <c r="B227" s="344" t="s">
        <v>764</v>
      </c>
      <c r="C227" s="345">
        <v>1</v>
      </c>
      <c r="D227" s="346" t="s">
        <v>169</v>
      </c>
      <c r="E227" s="871"/>
      <c r="F227" s="347">
        <f t="shared" ref="F227:F229" si="29">ROUND((C227*E227),2)</f>
        <v>0</v>
      </c>
      <c r="G227" s="196"/>
      <c r="H227" s="182"/>
      <c r="I227" s="301"/>
      <c r="J227" s="342"/>
      <c r="L227" s="336"/>
      <c r="M227" s="336"/>
      <c r="O227" s="337"/>
      <c r="P227" s="337"/>
    </row>
    <row r="228" spans="1:16" s="335" customFormat="1" x14ac:dyDescent="0.3">
      <c r="A228" s="343">
        <f t="shared" si="28"/>
        <v>2.14</v>
      </c>
      <c r="B228" s="348" t="s">
        <v>1094</v>
      </c>
      <c r="C228" s="345">
        <v>2</v>
      </c>
      <c r="D228" s="346" t="s">
        <v>12</v>
      </c>
      <c r="E228" s="871"/>
      <c r="F228" s="347">
        <f t="shared" si="29"/>
        <v>0</v>
      </c>
      <c r="G228" s="196"/>
      <c r="H228" s="182"/>
      <c r="I228" s="301"/>
      <c r="J228" s="342"/>
      <c r="L228" s="336"/>
      <c r="M228" s="336"/>
      <c r="O228" s="337"/>
      <c r="P228" s="337"/>
    </row>
    <row r="229" spans="1:16" s="335" customFormat="1" ht="39.6" x14ac:dyDescent="0.3">
      <c r="A229" s="343">
        <f t="shared" si="28"/>
        <v>2.15</v>
      </c>
      <c r="B229" s="349" t="s">
        <v>1095</v>
      </c>
      <c r="C229" s="345">
        <v>1</v>
      </c>
      <c r="D229" s="346" t="s">
        <v>12</v>
      </c>
      <c r="E229" s="871"/>
      <c r="F229" s="347">
        <f t="shared" si="29"/>
        <v>0</v>
      </c>
      <c r="G229" s="196"/>
      <c r="H229" s="182"/>
      <c r="I229" s="301"/>
      <c r="L229" s="336"/>
      <c r="M229" s="336"/>
      <c r="O229" s="337"/>
      <c r="P229" s="337"/>
    </row>
    <row r="230" spans="1:16" s="335" customFormat="1" ht="16.5" customHeight="1" x14ac:dyDescent="0.3">
      <c r="A230" s="350">
        <f t="shared" si="28"/>
        <v>2.16</v>
      </c>
      <c r="B230" s="351" t="s">
        <v>63</v>
      </c>
      <c r="C230" s="352">
        <v>1</v>
      </c>
      <c r="D230" s="353" t="s">
        <v>12</v>
      </c>
      <c r="E230" s="872"/>
      <c r="F230" s="354">
        <f t="shared" ref="F230" si="30">ROUND((E230*C230),2)</f>
        <v>0</v>
      </c>
      <c r="G230" s="196"/>
      <c r="H230" s="182"/>
      <c r="I230" s="301"/>
      <c r="L230" s="336"/>
      <c r="M230" s="336"/>
      <c r="O230" s="337"/>
      <c r="P230" s="337"/>
    </row>
    <row r="231" spans="1:16" s="335" customFormat="1" x14ac:dyDescent="0.3">
      <c r="A231" s="114"/>
      <c r="B231" s="26"/>
      <c r="C231" s="309"/>
      <c r="D231" s="310"/>
      <c r="E231" s="24"/>
      <c r="F231" s="243"/>
      <c r="G231" s="196"/>
      <c r="H231" s="182"/>
      <c r="I231" s="301"/>
      <c r="L231" s="336"/>
      <c r="M231" s="336"/>
      <c r="O231" s="337"/>
      <c r="P231" s="337"/>
    </row>
    <row r="232" spans="1:16" s="355" customFormat="1" x14ac:dyDescent="0.3">
      <c r="A232" s="115">
        <v>3</v>
      </c>
      <c r="B232" s="311" t="s">
        <v>901</v>
      </c>
      <c r="C232" s="328"/>
      <c r="D232" s="329"/>
      <c r="E232" s="93"/>
      <c r="F232" s="331"/>
      <c r="G232" s="196"/>
      <c r="H232" s="182"/>
      <c r="I232" s="321"/>
      <c r="L232" s="356"/>
      <c r="M232" s="356"/>
      <c r="O232" s="357"/>
      <c r="P232" s="357"/>
    </row>
    <row r="233" spans="1:16" s="355" customFormat="1" ht="15.75" customHeight="1" x14ac:dyDescent="0.3">
      <c r="A233" s="114">
        <v>3.1</v>
      </c>
      <c r="B233" s="268" t="s">
        <v>237</v>
      </c>
      <c r="C233" s="309">
        <v>1</v>
      </c>
      <c r="D233" s="310" t="s">
        <v>12</v>
      </c>
      <c r="E233" s="24"/>
      <c r="F233" s="243">
        <f>ROUND(C233*E233,2)</f>
        <v>0</v>
      </c>
      <c r="G233" s="196"/>
      <c r="H233" s="182"/>
      <c r="I233" s="321"/>
      <c r="L233" s="356"/>
      <c r="M233" s="356"/>
      <c r="O233" s="357"/>
      <c r="P233" s="357"/>
    </row>
    <row r="234" spans="1:16" s="355" customFormat="1" ht="26.4" x14ac:dyDescent="0.3">
      <c r="A234" s="114">
        <v>3.2</v>
      </c>
      <c r="B234" s="26" t="s">
        <v>902</v>
      </c>
      <c r="C234" s="358">
        <v>1</v>
      </c>
      <c r="D234" s="310" t="s">
        <v>169</v>
      </c>
      <c r="E234" s="24"/>
      <c r="F234" s="243">
        <f t="shared" ref="F234" si="31">ROUND(C234*E234,2)</f>
        <v>0</v>
      </c>
      <c r="G234" s="196"/>
      <c r="H234" s="182"/>
      <c r="I234" s="321"/>
      <c r="L234" s="356"/>
      <c r="M234" s="356"/>
      <c r="O234" s="357"/>
      <c r="P234" s="357"/>
    </row>
    <row r="235" spans="1:16" s="355" customFormat="1" x14ac:dyDescent="0.3">
      <c r="A235" s="114">
        <v>3.3</v>
      </c>
      <c r="B235" s="268" t="s">
        <v>903</v>
      </c>
      <c r="C235" s="309">
        <v>30</v>
      </c>
      <c r="D235" s="310" t="s">
        <v>13</v>
      </c>
      <c r="E235" s="24"/>
      <c r="F235" s="243">
        <f>ROUND(C235*E235,2)</f>
        <v>0</v>
      </c>
      <c r="G235" s="196"/>
      <c r="H235" s="182"/>
      <c r="I235" s="321"/>
      <c r="L235" s="356"/>
      <c r="M235" s="356"/>
      <c r="O235" s="357"/>
      <c r="P235" s="357"/>
    </row>
    <row r="236" spans="1:16" s="335" customFormat="1" x14ac:dyDescent="0.3">
      <c r="A236" s="114">
        <v>3.4</v>
      </c>
      <c r="B236" s="268" t="s">
        <v>904</v>
      </c>
      <c r="C236" s="309">
        <v>70</v>
      </c>
      <c r="D236" s="310" t="s">
        <v>13</v>
      </c>
      <c r="E236" s="24"/>
      <c r="F236" s="243">
        <f>ROUND(C236*E236,2)</f>
        <v>0</v>
      </c>
      <c r="G236" s="196"/>
      <c r="H236" s="182"/>
      <c r="I236" s="301"/>
      <c r="L236" s="336"/>
      <c r="M236" s="336"/>
      <c r="O236" s="337"/>
      <c r="P236" s="337"/>
    </row>
    <row r="237" spans="1:16" s="335" customFormat="1" x14ac:dyDescent="0.3">
      <c r="A237" s="114">
        <v>3.5</v>
      </c>
      <c r="B237" s="268" t="s">
        <v>905</v>
      </c>
      <c r="C237" s="309">
        <v>5</v>
      </c>
      <c r="D237" s="310" t="s">
        <v>13</v>
      </c>
      <c r="E237" s="24"/>
      <c r="F237" s="243">
        <f>ROUND(C237*E237,2)</f>
        <v>0</v>
      </c>
      <c r="G237" s="196"/>
      <c r="H237" s="182"/>
      <c r="I237" s="301"/>
      <c r="L237" s="336"/>
      <c r="M237" s="336"/>
      <c r="O237" s="337"/>
      <c r="P237" s="337"/>
    </row>
    <row r="238" spans="1:16" s="335" customFormat="1" x14ac:dyDescent="0.3">
      <c r="A238" s="359">
        <v>3.6</v>
      </c>
      <c r="B238" s="360" t="s">
        <v>906</v>
      </c>
      <c r="C238" s="361">
        <v>7</v>
      </c>
      <c r="D238" s="362" t="s">
        <v>12</v>
      </c>
      <c r="E238" s="98"/>
      <c r="F238" s="364">
        <f>ROUND(C238*E238,2)</f>
        <v>0</v>
      </c>
      <c r="G238" s="196"/>
      <c r="H238" s="182"/>
      <c r="I238" s="301"/>
      <c r="L238" s="336"/>
      <c r="M238" s="336"/>
      <c r="O238" s="337"/>
      <c r="P238" s="337"/>
    </row>
    <row r="239" spans="1:16" s="335" customFormat="1" ht="15.75" customHeight="1" x14ac:dyDescent="0.3">
      <c r="A239" s="359">
        <v>3.7</v>
      </c>
      <c r="B239" s="360" t="s">
        <v>907</v>
      </c>
      <c r="C239" s="361">
        <v>1</v>
      </c>
      <c r="D239" s="362" t="s">
        <v>169</v>
      </c>
      <c r="E239" s="98"/>
      <c r="F239" s="364">
        <f>ROUND(C239*E239,2)</f>
        <v>0</v>
      </c>
      <c r="G239" s="196"/>
      <c r="H239" s="182"/>
      <c r="I239" s="301"/>
      <c r="L239" s="336"/>
      <c r="M239" s="336"/>
      <c r="O239" s="337"/>
      <c r="P239" s="337"/>
    </row>
    <row r="240" spans="1:16" s="335" customFormat="1" x14ac:dyDescent="0.3">
      <c r="A240" s="359"/>
      <c r="B240" s="360"/>
      <c r="C240" s="361"/>
      <c r="D240" s="362"/>
      <c r="E240" s="98"/>
      <c r="F240" s="364"/>
      <c r="G240" s="196"/>
      <c r="H240" s="182"/>
      <c r="I240" s="301"/>
      <c r="L240" s="336"/>
      <c r="M240" s="336"/>
      <c r="O240" s="337"/>
      <c r="P240" s="337"/>
    </row>
    <row r="241" spans="1:16" s="335" customFormat="1" x14ac:dyDescent="0.3">
      <c r="A241" s="365" t="s">
        <v>81</v>
      </c>
      <c r="B241" s="366" t="s">
        <v>908</v>
      </c>
      <c r="C241" s="367"/>
      <c r="D241" s="368"/>
      <c r="E241" s="99"/>
      <c r="F241" s="369">
        <f t="shared" ref="F241:F245" si="32">ROUND(C241*E241,2)</f>
        <v>0</v>
      </c>
      <c r="G241" s="196"/>
      <c r="H241" s="182"/>
      <c r="I241" s="301"/>
      <c r="L241" s="336"/>
      <c r="M241" s="336"/>
      <c r="O241" s="337"/>
      <c r="P241" s="337"/>
    </row>
    <row r="242" spans="1:16" s="335" customFormat="1" x14ac:dyDescent="0.3">
      <c r="A242" s="365"/>
      <c r="B242" s="366"/>
      <c r="C242" s="367"/>
      <c r="D242" s="368"/>
      <c r="E242" s="99"/>
      <c r="F242" s="369"/>
      <c r="G242" s="196"/>
      <c r="H242" s="182"/>
      <c r="I242" s="301"/>
      <c r="L242" s="336"/>
      <c r="M242" s="336"/>
      <c r="O242" s="337"/>
      <c r="P242" s="337"/>
    </row>
    <row r="243" spans="1:16" s="335" customFormat="1" x14ac:dyDescent="0.3">
      <c r="A243" s="370">
        <v>1</v>
      </c>
      <c r="B243" s="371" t="s">
        <v>1096</v>
      </c>
      <c r="C243" s="372"/>
      <c r="D243" s="373"/>
      <c r="E243" s="873"/>
      <c r="F243" s="374">
        <f t="shared" si="32"/>
        <v>0</v>
      </c>
      <c r="G243" s="196"/>
      <c r="H243" s="182"/>
      <c r="I243" s="301"/>
      <c r="L243" s="336"/>
      <c r="M243" s="336"/>
      <c r="O243" s="337"/>
      <c r="P243" s="337"/>
    </row>
    <row r="244" spans="1:16" s="335" customFormat="1" x14ac:dyDescent="0.3">
      <c r="A244" s="359">
        <v>1.1000000000000001</v>
      </c>
      <c r="B244" s="360" t="s">
        <v>909</v>
      </c>
      <c r="C244" s="361">
        <v>46.49</v>
      </c>
      <c r="D244" s="362" t="s">
        <v>11</v>
      </c>
      <c r="E244" s="98"/>
      <c r="F244" s="364">
        <f t="shared" si="32"/>
        <v>0</v>
      </c>
      <c r="G244" s="196"/>
      <c r="H244" s="182"/>
      <c r="I244" s="301"/>
      <c r="L244" s="336"/>
      <c r="M244" s="336"/>
      <c r="O244" s="337"/>
      <c r="P244" s="337"/>
    </row>
    <row r="245" spans="1:16" s="335" customFormat="1" x14ac:dyDescent="0.3">
      <c r="A245" s="359">
        <v>1.2</v>
      </c>
      <c r="B245" s="360" t="s">
        <v>910</v>
      </c>
      <c r="C245" s="361">
        <v>321.17</v>
      </c>
      <c r="D245" s="362" t="s">
        <v>11</v>
      </c>
      <c r="E245" s="98"/>
      <c r="F245" s="364">
        <f t="shared" si="32"/>
        <v>0</v>
      </c>
      <c r="G245" s="196"/>
      <c r="H245" s="182"/>
      <c r="I245" s="301"/>
      <c r="L245" s="336"/>
      <c r="M245" s="336"/>
      <c r="O245" s="337"/>
      <c r="P245" s="337"/>
    </row>
    <row r="246" spans="1:16" s="335" customFormat="1" x14ac:dyDescent="0.3">
      <c r="A246" s="359"/>
      <c r="B246" s="360"/>
      <c r="C246" s="361"/>
      <c r="D246" s="362"/>
      <c r="E246" s="98"/>
      <c r="F246" s="364"/>
      <c r="G246" s="196"/>
      <c r="H246" s="182"/>
      <c r="I246" s="301"/>
      <c r="L246" s="336"/>
      <c r="M246" s="336"/>
      <c r="O246" s="337"/>
      <c r="P246" s="337"/>
    </row>
    <row r="247" spans="1:16" s="335" customFormat="1" x14ac:dyDescent="0.3">
      <c r="A247" s="375">
        <v>2</v>
      </c>
      <c r="B247" s="366" t="s">
        <v>1097</v>
      </c>
      <c r="C247" s="367"/>
      <c r="D247" s="368"/>
      <c r="E247" s="99"/>
      <c r="F247" s="369">
        <f t="shared" ref="F247:F256" si="33">ROUND(C247*E247,2)</f>
        <v>0</v>
      </c>
      <c r="G247" s="196"/>
      <c r="H247" s="182"/>
      <c r="I247" s="301"/>
      <c r="L247" s="336"/>
      <c r="M247" s="336"/>
      <c r="O247" s="337"/>
      <c r="P247" s="337"/>
    </row>
    <row r="248" spans="1:16" s="335" customFormat="1" x14ac:dyDescent="0.3">
      <c r="A248" s="359">
        <v>2.1</v>
      </c>
      <c r="B248" s="360" t="s">
        <v>238</v>
      </c>
      <c r="C248" s="361">
        <v>1</v>
      </c>
      <c r="D248" s="362" t="s">
        <v>12</v>
      </c>
      <c r="E248" s="98"/>
      <c r="F248" s="364">
        <f t="shared" si="33"/>
        <v>0</v>
      </c>
      <c r="G248" s="196"/>
      <c r="H248" s="182"/>
      <c r="I248" s="301"/>
      <c r="L248" s="336"/>
      <c r="M248" s="336"/>
      <c r="O248" s="337"/>
      <c r="P248" s="337"/>
    </row>
    <row r="249" spans="1:16" s="335" customFormat="1" x14ac:dyDescent="0.3">
      <c r="A249" s="359">
        <v>2.2000000000000002</v>
      </c>
      <c r="B249" s="360" t="s">
        <v>239</v>
      </c>
      <c r="C249" s="361">
        <v>1</v>
      </c>
      <c r="D249" s="362" t="s">
        <v>12</v>
      </c>
      <c r="E249" s="98"/>
      <c r="F249" s="364">
        <f t="shared" si="33"/>
        <v>0</v>
      </c>
      <c r="G249" s="196"/>
      <c r="H249" s="182"/>
      <c r="I249" s="301"/>
      <c r="L249" s="336"/>
      <c r="M249" s="336"/>
      <c r="O249" s="337"/>
      <c r="P249" s="337"/>
    </row>
    <row r="250" spans="1:16" s="335" customFormat="1" ht="17.25" customHeight="1" x14ac:dyDescent="0.3">
      <c r="A250" s="359">
        <v>2.2999999999999998</v>
      </c>
      <c r="B250" s="360" t="s">
        <v>240</v>
      </c>
      <c r="C250" s="361">
        <v>1</v>
      </c>
      <c r="D250" s="362" t="s">
        <v>12</v>
      </c>
      <c r="E250" s="98"/>
      <c r="F250" s="364">
        <f t="shared" si="33"/>
        <v>0</v>
      </c>
      <c r="G250" s="196"/>
      <c r="H250" s="182"/>
      <c r="I250" s="301"/>
      <c r="L250" s="336"/>
      <c r="M250" s="336"/>
      <c r="O250" s="337"/>
      <c r="P250" s="337"/>
    </row>
    <row r="251" spans="1:16" s="335" customFormat="1" x14ac:dyDescent="0.3">
      <c r="A251" s="359">
        <v>2.4</v>
      </c>
      <c r="B251" s="360" t="s">
        <v>911</v>
      </c>
      <c r="C251" s="361">
        <v>1</v>
      </c>
      <c r="D251" s="362" t="s">
        <v>12</v>
      </c>
      <c r="E251" s="98"/>
      <c r="F251" s="364">
        <f t="shared" si="33"/>
        <v>0</v>
      </c>
      <c r="G251" s="196"/>
      <c r="H251" s="182"/>
      <c r="I251" s="301"/>
      <c r="L251" s="336"/>
      <c r="M251" s="336"/>
      <c r="O251" s="337"/>
      <c r="P251" s="337"/>
    </row>
    <row r="252" spans="1:16" s="335" customFormat="1" ht="15.75" customHeight="1" x14ac:dyDescent="0.3">
      <c r="A252" s="359">
        <v>2.5</v>
      </c>
      <c r="B252" s="360" t="s">
        <v>241</v>
      </c>
      <c r="C252" s="361">
        <v>1</v>
      </c>
      <c r="D252" s="362" t="s">
        <v>12</v>
      </c>
      <c r="E252" s="98"/>
      <c r="F252" s="364">
        <f t="shared" si="33"/>
        <v>0</v>
      </c>
      <c r="G252" s="196"/>
      <c r="H252" s="182"/>
      <c r="I252" s="301"/>
      <c r="L252" s="336"/>
      <c r="M252" s="336"/>
      <c r="O252" s="337"/>
      <c r="P252" s="337"/>
    </row>
    <row r="253" spans="1:16" s="335" customFormat="1" x14ac:dyDescent="0.3">
      <c r="A253" s="114">
        <v>2.6</v>
      </c>
      <c r="B253" s="268" t="s">
        <v>230</v>
      </c>
      <c r="C253" s="309">
        <v>1</v>
      </c>
      <c r="D253" s="310" t="s">
        <v>12</v>
      </c>
      <c r="E253" s="24"/>
      <c r="F253" s="243">
        <f t="shared" si="33"/>
        <v>0</v>
      </c>
      <c r="G253" s="196"/>
      <c r="H253" s="182"/>
      <c r="I253" s="301"/>
      <c r="L253" s="336"/>
      <c r="M253" s="336"/>
      <c r="O253" s="337"/>
      <c r="P253" s="337"/>
    </row>
    <row r="254" spans="1:16" s="335" customFormat="1" x14ac:dyDescent="0.3">
      <c r="A254" s="114">
        <v>2.7</v>
      </c>
      <c r="B254" s="268" t="s">
        <v>270</v>
      </c>
      <c r="C254" s="309">
        <v>1</v>
      </c>
      <c r="D254" s="310" t="s">
        <v>169</v>
      </c>
      <c r="E254" s="24"/>
      <c r="F254" s="243">
        <f t="shared" ref="F254" si="34">ROUND((C254*E254),2)</f>
        <v>0</v>
      </c>
      <c r="G254" s="196"/>
      <c r="H254" s="182"/>
      <c r="I254" s="301"/>
      <c r="L254" s="336"/>
      <c r="M254" s="336"/>
      <c r="O254" s="337"/>
      <c r="P254" s="337"/>
    </row>
    <row r="255" spans="1:16" s="335" customFormat="1" x14ac:dyDescent="0.3">
      <c r="A255" s="114"/>
      <c r="B255" s="268"/>
      <c r="C255" s="309"/>
      <c r="D255" s="310"/>
      <c r="E255" s="24"/>
      <c r="F255" s="243"/>
      <c r="G255" s="196"/>
      <c r="H255" s="182"/>
      <c r="I255" s="301"/>
      <c r="L255" s="336"/>
      <c r="M255" s="336"/>
      <c r="O255" s="337"/>
      <c r="P255" s="337"/>
    </row>
    <row r="256" spans="1:16" s="335" customFormat="1" x14ac:dyDescent="0.3">
      <c r="A256" s="115">
        <v>3</v>
      </c>
      <c r="B256" s="311" t="s">
        <v>35</v>
      </c>
      <c r="C256" s="328"/>
      <c r="D256" s="329"/>
      <c r="E256" s="93"/>
      <c r="F256" s="331">
        <f t="shared" si="33"/>
        <v>0</v>
      </c>
      <c r="G256" s="196"/>
      <c r="H256" s="182"/>
      <c r="I256" s="301"/>
      <c r="L256" s="336"/>
      <c r="M256" s="336"/>
      <c r="O256" s="337"/>
      <c r="P256" s="337"/>
    </row>
    <row r="257" spans="1:16" s="335" customFormat="1" x14ac:dyDescent="0.3">
      <c r="A257" s="114">
        <v>3.1</v>
      </c>
      <c r="B257" s="268" t="s">
        <v>912</v>
      </c>
      <c r="C257" s="309">
        <v>6</v>
      </c>
      <c r="D257" s="310" t="s">
        <v>12</v>
      </c>
      <c r="E257" s="24"/>
      <c r="F257" s="243">
        <f>ROUND(C257*E257,2)</f>
        <v>0</v>
      </c>
      <c r="G257" s="196"/>
      <c r="H257" s="182"/>
      <c r="I257" s="301"/>
      <c r="L257" s="336"/>
      <c r="M257" s="336"/>
      <c r="O257" s="337"/>
      <c r="P257" s="337"/>
    </row>
    <row r="258" spans="1:16" s="335" customFormat="1" x14ac:dyDescent="0.3">
      <c r="A258" s="114">
        <v>3.2</v>
      </c>
      <c r="B258" s="268" t="s">
        <v>61</v>
      </c>
      <c r="C258" s="309">
        <v>79.19</v>
      </c>
      <c r="D258" s="310" t="s">
        <v>177</v>
      </c>
      <c r="E258" s="24"/>
      <c r="F258" s="243">
        <f>ROUND(C258*E258,2)</f>
        <v>0</v>
      </c>
      <c r="G258" s="196"/>
      <c r="H258" s="182"/>
      <c r="I258" s="301"/>
      <c r="L258" s="336"/>
      <c r="M258" s="336"/>
      <c r="O258" s="337"/>
      <c r="P258" s="337"/>
    </row>
    <row r="259" spans="1:16" s="335" customFormat="1" x14ac:dyDescent="0.3">
      <c r="A259" s="114"/>
      <c r="B259" s="268"/>
      <c r="C259" s="309"/>
      <c r="D259" s="310"/>
      <c r="E259" s="24"/>
      <c r="F259" s="243"/>
      <c r="G259" s="196"/>
      <c r="H259" s="182"/>
      <c r="I259" s="301"/>
      <c r="J259" s="342"/>
      <c r="L259" s="336"/>
      <c r="M259" s="336"/>
      <c r="O259" s="337"/>
      <c r="P259" s="337"/>
    </row>
    <row r="260" spans="1:16" s="355" customFormat="1" x14ac:dyDescent="0.3">
      <c r="A260" s="376" t="s">
        <v>95</v>
      </c>
      <c r="B260" s="377" t="s">
        <v>691</v>
      </c>
      <c r="C260" s="330"/>
      <c r="D260" s="329"/>
      <c r="E260" s="874"/>
      <c r="F260" s="378"/>
      <c r="G260" s="196"/>
      <c r="H260" s="182"/>
      <c r="I260" s="321"/>
      <c r="L260" s="356"/>
      <c r="M260" s="356"/>
      <c r="O260" s="357"/>
      <c r="P260" s="357"/>
    </row>
    <row r="261" spans="1:16" s="355" customFormat="1" x14ac:dyDescent="0.3">
      <c r="A261" s="115">
        <v>1</v>
      </c>
      <c r="B261" s="311" t="s">
        <v>316</v>
      </c>
      <c r="C261" s="328"/>
      <c r="D261" s="329"/>
      <c r="E261" s="93"/>
      <c r="F261" s="331"/>
      <c r="G261" s="196"/>
      <c r="H261" s="182"/>
      <c r="I261" s="321"/>
      <c r="L261" s="356"/>
      <c r="M261" s="356"/>
      <c r="O261" s="357"/>
      <c r="P261" s="357"/>
    </row>
    <row r="262" spans="1:16" s="335" customFormat="1" ht="26.4" x14ac:dyDescent="0.3">
      <c r="A262" s="114">
        <v>1.1000000000000001</v>
      </c>
      <c r="B262" s="323" t="s">
        <v>913</v>
      </c>
      <c r="C262" s="309">
        <v>1</v>
      </c>
      <c r="D262" s="310" t="s">
        <v>12</v>
      </c>
      <c r="E262" s="24"/>
      <c r="F262" s="243">
        <f>ROUND(C262*E262,2)</f>
        <v>0</v>
      </c>
      <c r="G262" s="196"/>
      <c r="H262" s="182"/>
      <c r="I262" s="301"/>
      <c r="L262" s="336"/>
      <c r="M262" s="336"/>
      <c r="O262" s="337"/>
      <c r="P262" s="337"/>
    </row>
    <row r="263" spans="1:16" s="355" customFormat="1" x14ac:dyDescent="0.3">
      <c r="A263" s="114"/>
      <c r="B263" s="268"/>
      <c r="C263" s="309"/>
      <c r="D263" s="310"/>
      <c r="E263" s="24"/>
      <c r="F263" s="243"/>
      <c r="G263" s="196"/>
      <c r="H263" s="182"/>
      <c r="I263" s="321"/>
      <c r="L263" s="356"/>
      <c r="M263" s="356"/>
      <c r="O263" s="357"/>
      <c r="P263" s="357"/>
    </row>
    <row r="264" spans="1:16" s="355" customFormat="1" x14ac:dyDescent="0.3">
      <c r="A264" s="115">
        <v>2</v>
      </c>
      <c r="B264" s="311" t="s">
        <v>914</v>
      </c>
      <c r="C264" s="328"/>
      <c r="D264" s="329"/>
      <c r="E264" s="93"/>
      <c r="F264" s="331"/>
      <c r="G264" s="196"/>
      <c r="H264" s="182"/>
      <c r="I264" s="321"/>
      <c r="L264" s="356"/>
      <c r="M264" s="356"/>
      <c r="O264" s="357"/>
      <c r="P264" s="357"/>
    </row>
    <row r="265" spans="1:16" s="335" customFormat="1" x14ac:dyDescent="0.3">
      <c r="A265" s="114">
        <v>2.1</v>
      </c>
      <c r="B265" s="268" t="s">
        <v>55</v>
      </c>
      <c r="C265" s="309">
        <v>16</v>
      </c>
      <c r="D265" s="310" t="s">
        <v>12</v>
      </c>
      <c r="E265" s="24"/>
      <c r="F265" s="243">
        <f t="shared" ref="F265:F267" si="35">ROUND(C265*E265,2)</f>
        <v>0</v>
      </c>
      <c r="G265" s="196"/>
      <c r="H265" s="182"/>
      <c r="I265" s="301"/>
      <c r="L265" s="336"/>
      <c r="M265" s="336"/>
      <c r="O265" s="337"/>
      <c r="P265" s="337"/>
    </row>
    <row r="266" spans="1:16" s="335" customFormat="1" x14ac:dyDescent="0.3">
      <c r="A266" s="114">
        <v>2.2000000000000002</v>
      </c>
      <c r="B266" s="268" t="s">
        <v>927</v>
      </c>
      <c r="C266" s="309">
        <v>6</v>
      </c>
      <c r="D266" s="310" t="s">
        <v>12</v>
      </c>
      <c r="E266" s="24"/>
      <c r="F266" s="243">
        <f t="shared" si="35"/>
        <v>0</v>
      </c>
      <c r="G266" s="196"/>
      <c r="H266" s="182"/>
      <c r="I266" s="301"/>
      <c r="L266" s="336"/>
      <c r="M266" s="336"/>
      <c r="O266" s="337"/>
      <c r="P266" s="337"/>
    </row>
    <row r="267" spans="1:16" s="335" customFormat="1" x14ac:dyDescent="0.3">
      <c r="A267" s="114">
        <v>2.2999999999999998</v>
      </c>
      <c r="B267" s="268" t="s">
        <v>928</v>
      </c>
      <c r="C267" s="309">
        <v>7</v>
      </c>
      <c r="D267" s="310" t="s">
        <v>12</v>
      </c>
      <c r="E267" s="24"/>
      <c r="F267" s="243">
        <f t="shared" si="35"/>
        <v>0</v>
      </c>
      <c r="G267" s="196"/>
      <c r="H267" s="182"/>
      <c r="I267" s="301"/>
      <c r="L267" s="336"/>
      <c r="M267" s="336"/>
      <c r="O267" s="337"/>
      <c r="P267" s="337"/>
    </row>
    <row r="268" spans="1:16" s="335" customFormat="1" x14ac:dyDescent="0.3">
      <c r="A268" s="114"/>
      <c r="B268" s="268"/>
      <c r="C268" s="309"/>
      <c r="D268" s="310"/>
      <c r="E268" s="24"/>
      <c r="F268" s="243"/>
      <c r="G268" s="196"/>
      <c r="H268" s="182"/>
      <c r="I268" s="301"/>
      <c r="L268" s="336"/>
      <c r="M268" s="336"/>
      <c r="O268" s="337"/>
      <c r="P268" s="337"/>
    </row>
    <row r="269" spans="1:16" s="335" customFormat="1" x14ac:dyDescent="0.3">
      <c r="A269" s="376" t="s">
        <v>146</v>
      </c>
      <c r="B269" s="377" t="s">
        <v>676</v>
      </c>
      <c r="C269" s="330"/>
      <c r="D269" s="329"/>
      <c r="E269" s="874"/>
      <c r="F269" s="378"/>
      <c r="G269" s="196"/>
      <c r="H269" s="182"/>
      <c r="I269" s="301"/>
      <c r="L269" s="336"/>
      <c r="M269" s="336"/>
      <c r="O269" s="337"/>
      <c r="P269" s="337"/>
    </row>
    <row r="270" spans="1:16" s="335" customFormat="1" ht="26.4" x14ac:dyDescent="0.3">
      <c r="A270" s="379">
        <v>1</v>
      </c>
      <c r="B270" s="377" t="s">
        <v>915</v>
      </c>
      <c r="C270" s="330"/>
      <c r="D270" s="329"/>
      <c r="E270" s="874"/>
      <c r="F270" s="378"/>
      <c r="G270" s="196"/>
      <c r="H270" s="182"/>
      <c r="I270" s="301"/>
      <c r="L270" s="336"/>
      <c r="M270" s="336"/>
      <c r="O270" s="337"/>
      <c r="P270" s="337"/>
    </row>
    <row r="271" spans="1:16" s="335" customFormat="1" x14ac:dyDescent="0.3">
      <c r="A271" s="114">
        <v>1.1000000000000001</v>
      </c>
      <c r="B271" s="268" t="s">
        <v>916</v>
      </c>
      <c r="C271" s="309">
        <v>234</v>
      </c>
      <c r="D271" s="310" t="s">
        <v>13</v>
      </c>
      <c r="E271" s="24"/>
      <c r="F271" s="243">
        <f>ROUND(C271*E271,2)</f>
        <v>0</v>
      </c>
      <c r="G271" s="196"/>
      <c r="H271" s="182"/>
      <c r="I271" s="301"/>
      <c r="L271" s="336"/>
      <c r="M271" s="336"/>
      <c r="O271" s="337"/>
      <c r="P271" s="337"/>
    </row>
    <row r="272" spans="1:16" s="335" customFormat="1" x14ac:dyDescent="0.3">
      <c r="A272" s="359">
        <v>1.2</v>
      </c>
      <c r="B272" s="360" t="s">
        <v>917</v>
      </c>
      <c r="C272" s="361">
        <v>21.06</v>
      </c>
      <c r="D272" s="362" t="s">
        <v>10</v>
      </c>
      <c r="E272" s="98"/>
      <c r="F272" s="364">
        <f t="shared" ref="F272:F275" si="36">ROUND(C272*E272,2)</f>
        <v>0</v>
      </c>
      <c r="G272" s="196"/>
      <c r="H272" s="182"/>
      <c r="I272" s="301"/>
      <c r="L272" s="336"/>
      <c r="M272" s="336"/>
      <c r="O272" s="337"/>
      <c r="P272" s="337"/>
    </row>
    <row r="273" spans="1:16" s="335" customFormat="1" x14ac:dyDescent="0.3">
      <c r="A273" s="359">
        <v>1.3</v>
      </c>
      <c r="B273" s="360" t="s">
        <v>918</v>
      </c>
      <c r="C273" s="361">
        <v>26.36</v>
      </c>
      <c r="D273" s="362" t="s">
        <v>10</v>
      </c>
      <c r="E273" s="98"/>
      <c r="F273" s="364">
        <f t="shared" si="36"/>
        <v>0</v>
      </c>
      <c r="G273" s="196"/>
      <c r="H273" s="182"/>
      <c r="I273" s="301"/>
      <c r="L273" s="336"/>
      <c r="M273" s="336"/>
      <c r="O273" s="337"/>
      <c r="P273" s="337"/>
    </row>
    <row r="274" spans="1:16" s="335" customFormat="1" x14ac:dyDescent="0.3">
      <c r="A274" s="359">
        <v>1.4</v>
      </c>
      <c r="B274" s="380" t="s">
        <v>919</v>
      </c>
      <c r="C274" s="361">
        <v>59.75</v>
      </c>
      <c r="D274" s="362" t="s">
        <v>10</v>
      </c>
      <c r="E274" s="98"/>
      <c r="F274" s="364">
        <f t="shared" si="36"/>
        <v>0</v>
      </c>
      <c r="G274" s="196"/>
      <c r="H274" s="182"/>
      <c r="I274" s="301"/>
      <c r="L274" s="336"/>
      <c r="M274" s="336"/>
      <c r="O274" s="337"/>
      <c r="P274" s="337"/>
    </row>
    <row r="275" spans="1:16" s="335" customFormat="1" x14ac:dyDescent="0.3">
      <c r="A275" s="359">
        <v>1.5</v>
      </c>
      <c r="B275" s="380" t="s">
        <v>920</v>
      </c>
      <c r="C275" s="361">
        <v>64.02</v>
      </c>
      <c r="D275" s="362" t="s">
        <v>10</v>
      </c>
      <c r="E275" s="98"/>
      <c r="F275" s="364">
        <f t="shared" si="36"/>
        <v>0</v>
      </c>
      <c r="G275" s="196"/>
      <c r="H275" s="182"/>
      <c r="I275" s="301"/>
      <c r="L275" s="336"/>
      <c r="M275" s="336"/>
      <c r="O275" s="337"/>
      <c r="P275" s="337"/>
    </row>
    <row r="276" spans="1:16" s="335" customFormat="1" x14ac:dyDescent="0.3">
      <c r="A276" s="381"/>
      <c r="B276" s="382" t="str">
        <f>"SUB-TOTAL "&amp;A75</f>
        <v>SUB-TOTAL D</v>
      </c>
      <c r="C276" s="383"/>
      <c r="D276" s="384"/>
      <c r="E276" s="875"/>
      <c r="F276" s="385">
        <f>ROUND(SUM(F78:F275),2)</f>
        <v>0</v>
      </c>
      <c r="G276" s="196"/>
      <c r="H276" s="182"/>
      <c r="I276" s="301"/>
      <c r="L276" s="336"/>
      <c r="M276" s="336"/>
      <c r="O276" s="337"/>
      <c r="P276" s="337"/>
    </row>
    <row r="277" spans="1:16" s="335" customFormat="1" ht="8.25" customHeight="1" x14ac:dyDescent="0.3">
      <c r="A277" s="218"/>
      <c r="B277" s="219"/>
      <c r="C277" s="214"/>
      <c r="D277" s="215"/>
      <c r="E277" s="849"/>
      <c r="F277" s="261"/>
      <c r="G277" s="196"/>
      <c r="H277" s="182"/>
      <c r="I277" s="301"/>
      <c r="L277" s="336"/>
      <c r="M277" s="336"/>
      <c r="O277" s="337"/>
      <c r="P277" s="337"/>
    </row>
    <row r="278" spans="1:16" s="335" customFormat="1" ht="26.4" x14ac:dyDescent="0.3">
      <c r="A278" s="386" t="s">
        <v>277</v>
      </c>
      <c r="B278" s="387" t="s">
        <v>1008</v>
      </c>
      <c r="C278" s="277"/>
      <c r="D278" s="278"/>
      <c r="E278" s="860"/>
      <c r="F278" s="388"/>
      <c r="G278" s="196"/>
      <c r="H278" s="280"/>
      <c r="I278" s="301"/>
      <c r="L278" s="336"/>
      <c r="M278" s="336"/>
      <c r="O278" s="337"/>
      <c r="P278" s="337"/>
    </row>
    <row r="279" spans="1:16" s="335" customFormat="1" x14ac:dyDescent="0.3">
      <c r="A279" s="218"/>
      <c r="B279" s="219"/>
      <c r="C279" s="214"/>
      <c r="D279" s="215"/>
      <c r="E279" s="849"/>
      <c r="F279" s="216"/>
      <c r="G279" s="196"/>
      <c r="H279" s="182"/>
      <c r="I279" s="301"/>
      <c r="L279" s="336"/>
      <c r="M279" s="336"/>
      <c r="O279" s="337"/>
      <c r="P279" s="337"/>
    </row>
    <row r="280" spans="1:16" s="335" customFormat="1" x14ac:dyDescent="0.3">
      <c r="A280" s="389">
        <v>1</v>
      </c>
      <c r="B280" s="390" t="s">
        <v>952</v>
      </c>
      <c r="C280" s="391"/>
      <c r="D280" s="391"/>
      <c r="E280" s="876"/>
      <c r="F280" s="392"/>
      <c r="G280" s="196"/>
      <c r="H280" s="182"/>
      <c r="I280" s="301"/>
      <c r="L280" s="336"/>
      <c r="M280" s="336"/>
      <c r="O280" s="337"/>
      <c r="P280" s="337"/>
    </row>
    <row r="281" spans="1:16" s="335" customFormat="1" x14ac:dyDescent="0.3">
      <c r="A281" s="393">
        <v>1.1000000000000001</v>
      </c>
      <c r="B281" s="394" t="s">
        <v>942</v>
      </c>
      <c r="C281" s="25">
        <v>10.45</v>
      </c>
      <c r="D281" s="395" t="s">
        <v>10</v>
      </c>
      <c r="E281" s="150"/>
      <c r="F281" s="243">
        <f t="shared" ref="F281:F282" si="37">ROUND(C281*E281,2)</f>
        <v>0</v>
      </c>
      <c r="G281" s="196"/>
      <c r="H281" s="182"/>
      <c r="I281" s="301"/>
      <c r="L281" s="336"/>
      <c r="M281" s="336"/>
      <c r="O281" s="337"/>
      <c r="P281" s="337"/>
    </row>
    <row r="282" spans="1:16" s="335" customFormat="1" x14ac:dyDescent="0.3">
      <c r="A282" s="393">
        <v>1.2</v>
      </c>
      <c r="B282" s="20" t="s">
        <v>882</v>
      </c>
      <c r="C282" s="25">
        <v>13.59</v>
      </c>
      <c r="D282" s="395" t="s">
        <v>10</v>
      </c>
      <c r="E282" s="150"/>
      <c r="F282" s="243">
        <f t="shared" si="37"/>
        <v>0</v>
      </c>
      <c r="G282" s="196"/>
      <c r="H282" s="182"/>
      <c r="I282" s="301"/>
      <c r="L282" s="336"/>
      <c r="M282" s="336"/>
      <c r="O282" s="337"/>
      <c r="P282" s="337"/>
    </row>
    <row r="283" spans="1:16" s="335" customFormat="1" x14ac:dyDescent="0.3">
      <c r="A283" s="396"/>
      <c r="B283" s="394"/>
      <c r="C283" s="391"/>
      <c r="D283" s="391"/>
      <c r="E283" s="150"/>
      <c r="F283" s="392"/>
      <c r="G283" s="196"/>
      <c r="H283" s="182"/>
      <c r="I283" s="301"/>
      <c r="L283" s="336"/>
      <c r="M283" s="336"/>
      <c r="O283" s="337"/>
      <c r="P283" s="337"/>
    </row>
    <row r="284" spans="1:16" s="335" customFormat="1" x14ac:dyDescent="0.3">
      <c r="A284" s="389">
        <v>2</v>
      </c>
      <c r="B284" s="390" t="s">
        <v>954</v>
      </c>
      <c r="C284" s="391"/>
      <c r="D284" s="391"/>
      <c r="E284" s="150"/>
      <c r="F284" s="392"/>
      <c r="G284" s="196"/>
      <c r="H284" s="182"/>
      <c r="I284" s="301"/>
      <c r="L284" s="336"/>
      <c r="M284" s="336"/>
      <c r="O284" s="337"/>
      <c r="P284" s="337"/>
    </row>
    <row r="285" spans="1:16" s="335" customFormat="1" x14ac:dyDescent="0.3">
      <c r="A285" s="397">
        <v>2.1</v>
      </c>
      <c r="B285" s="390" t="s">
        <v>955</v>
      </c>
      <c r="C285" s="391"/>
      <c r="D285" s="391"/>
      <c r="E285" s="150"/>
      <c r="F285" s="392"/>
      <c r="G285" s="196"/>
      <c r="H285" s="182"/>
      <c r="I285" s="301"/>
      <c r="L285" s="336"/>
      <c r="M285" s="336"/>
      <c r="O285" s="337"/>
      <c r="P285" s="337"/>
    </row>
    <row r="286" spans="1:16" s="335" customFormat="1" x14ac:dyDescent="0.3">
      <c r="A286" s="398" t="s">
        <v>325</v>
      </c>
      <c r="B286" s="394" t="s">
        <v>943</v>
      </c>
      <c r="C286" s="25">
        <v>122.64</v>
      </c>
      <c r="D286" s="395" t="s">
        <v>10</v>
      </c>
      <c r="E286" s="150"/>
      <c r="F286" s="243">
        <f t="shared" ref="F286:F287" si="38">ROUND(C286*E286,2)</f>
        <v>0</v>
      </c>
      <c r="G286" s="196"/>
      <c r="H286" s="182"/>
      <c r="I286" s="301"/>
      <c r="L286" s="336"/>
      <c r="M286" s="336"/>
      <c r="O286" s="337"/>
      <c r="P286" s="337"/>
    </row>
    <row r="287" spans="1:16" s="335" customFormat="1" x14ac:dyDescent="0.3">
      <c r="A287" s="398" t="s">
        <v>327</v>
      </c>
      <c r="B287" s="394" t="s">
        <v>944</v>
      </c>
      <c r="C287" s="25">
        <v>94</v>
      </c>
      <c r="D287" s="395" t="s">
        <v>10</v>
      </c>
      <c r="E287" s="150"/>
      <c r="F287" s="243">
        <f t="shared" si="38"/>
        <v>0</v>
      </c>
      <c r="G287" s="196"/>
      <c r="H287" s="182"/>
      <c r="I287" s="301"/>
      <c r="L287" s="336"/>
      <c r="M287" s="336"/>
      <c r="O287" s="337"/>
      <c r="P287" s="337"/>
    </row>
    <row r="288" spans="1:16" s="335" customFormat="1" x14ac:dyDescent="0.3">
      <c r="A288" s="399"/>
      <c r="B288" s="400"/>
      <c r="C288" s="401"/>
      <c r="D288" s="401"/>
      <c r="E288" s="877"/>
      <c r="F288" s="402"/>
      <c r="G288" s="196"/>
      <c r="H288" s="182"/>
      <c r="I288" s="301"/>
      <c r="L288" s="336"/>
      <c r="M288" s="336"/>
      <c r="O288" s="337"/>
      <c r="P288" s="337"/>
    </row>
    <row r="289" spans="1:16" s="335" customFormat="1" x14ac:dyDescent="0.3">
      <c r="A289" s="389">
        <v>3</v>
      </c>
      <c r="B289" s="390" t="s">
        <v>27</v>
      </c>
      <c r="C289" s="391"/>
      <c r="D289" s="391"/>
      <c r="E289" s="150"/>
      <c r="F289" s="392"/>
      <c r="G289" s="196"/>
      <c r="H289" s="182"/>
      <c r="I289" s="301"/>
      <c r="L289" s="336"/>
      <c r="M289" s="336"/>
      <c r="O289" s="337"/>
      <c r="P289" s="337"/>
    </row>
    <row r="290" spans="1:16" s="335" customFormat="1" x14ac:dyDescent="0.3">
      <c r="A290" s="393">
        <v>3.1</v>
      </c>
      <c r="B290" s="394" t="s">
        <v>561</v>
      </c>
      <c r="C290" s="25">
        <v>1022</v>
      </c>
      <c r="D290" s="395" t="s">
        <v>11</v>
      </c>
      <c r="E290" s="24"/>
      <c r="F290" s="243">
        <f>ROUND(C290*E290,2)</f>
        <v>0</v>
      </c>
      <c r="G290" s="196"/>
      <c r="H290" s="182"/>
      <c r="I290" s="301"/>
      <c r="L290" s="336"/>
      <c r="M290" s="336"/>
      <c r="O290" s="337"/>
      <c r="P290" s="337"/>
    </row>
    <row r="291" spans="1:16" s="335" customFormat="1" x14ac:dyDescent="0.3">
      <c r="A291" s="393">
        <v>3.2</v>
      </c>
      <c r="B291" s="394" t="s">
        <v>945</v>
      </c>
      <c r="C291" s="25">
        <v>232.2</v>
      </c>
      <c r="D291" s="395" t="s">
        <v>11</v>
      </c>
      <c r="E291" s="150"/>
      <c r="F291" s="243">
        <f>ROUND(C291*E291,2)</f>
        <v>0</v>
      </c>
      <c r="G291" s="196"/>
      <c r="H291" s="182"/>
      <c r="I291" s="301"/>
      <c r="L291" s="336"/>
      <c r="M291" s="336"/>
      <c r="O291" s="337"/>
      <c r="P291" s="337"/>
    </row>
    <row r="292" spans="1:16" s="335" customFormat="1" x14ac:dyDescent="0.3">
      <c r="A292" s="396"/>
      <c r="B292" s="394"/>
      <c r="C292" s="391"/>
      <c r="D292" s="391"/>
      <c r="E292" s="150"/>
      <c r="F292" s="392"/>
      <c r="G292" s="196"/>
      <c r="H292" s="182"/>
      <c r="I292" s="301"/>
      <c r="L292" s="336"/>
      <c r="M292" s="336"/>
      <c r="O292" s="337"/>
      <c r="P292" s="337"/>
    </row>
    <row r="293" spans="1:16" s="335" customFormat="1" x14ac:dyDescent="0.3">
      <c r="A293" s="389">
        <v>4</v>
      </c>
      <c r="B293" s="390" t="s">
        <v>953</v>
      </c>
      <c r="C293" s="391"/>
      <c r="D293" s="391"/>
      <c r="E293" s="150"/>
      <c r="F293" s="392"/>
      <c r="G293" s="196"/>
      <c r="H293" s="182"/>
      <c r="I293" s="301"/>
      <c r="L293" s="336"/>
      <c r="M293" s="336"/>
      <c r="O293" s="337"/>
      <c r="P293" s="337"/>
    </row>
    <row r="294" spans="1:16" s="404" customFormat="1" ht="11.25" customHeight="1" x14ac:dyDescent="0.3">
      <c r="A294" s="393">
        <v>4.0999999999999996</v>
      </c>
      <c r="B294" s="394" t="s">
        <v>946</v>
      </c>
      <c r="C294" s="25">
        <v>216.64</v>
      </c>
      <c r="D294" s="395" t="s">
        <v>10</v>
      </c>
      <c r="E294" s="150"/>
      <c r="F294" s="243">
        <f t="shared" ref="F294:F295" si="39">ROUND(C294*E294,2)</f>
        <v>0</v>
      </c>
      <c r="G294" s="196"/>
      <c r="H294" s="182"/>
      <c r="I294" s="403"/>
      <c r="L294" s="405"/>
      <c r="M294" s="405"/>
      <c r="O294" s="406"/>
      <c r="P294" s="406"/>
    </row>
    <row r="295" spans="1:16" s="335" customFormat="1" x14ac:dyDescent="0.3">
      <c r="A295" s="393">
        <v>4.2</v>
      </c>
      <c r="B295" s="394" t="s">
        <v>947</v>
      </c>
      <c r="C295" s="25">
        <v>406</v>
      </c>
      <c r="D295" s="395" t="s">
        <v>276</v>
      </c>
      <c r="E295" s="150"/>
      <c r="F295" s="243">
        <f t="shared" si="39"/>
        <v>0</v>
      </c>
      <c r="G295" s="196"/>
      <c r="H295" s="182"/>
      <c r="I295" s="301"/>
      <c r="L295" s="336"/>
      <c r="M295" s="336"/>
      <c r="O295" s="337"/>
      <c r="P295" s="337"/>
    </row>
    <row r="296" spans="1:16" s="335" customFormat="1" ht="15.75" customHeight="1" x14ac:dyDescent="0.3">
      <c r="A296" s="396"/>
      <c r="B296" s="394"/>
      <c r="C296" s="391"/>
      <c r="D296" s="391"/>
      <c r="E296" s="150"/>
      <c r="F296" s="392"/>
      <c r="G296" s="196"/>
      <c r="H296" s="182"/>
      <c r="I296" s="301"/>
      <c r="L296" s="336"/>
      <c r="M296" s="336"/>
      <c r="O296" s="337"/>
      <c r="P296" s="337"/>
    </row>
    <row r="297" spans="1:16" s="335" customFormat="1" x14ac:dyDescent="0.3">
      <c r="A297" s="389">
        <v>5</v>
      </c>
      <c r="B297" s="390" t="s">
        <v>335</v>
      </c>
      <c r="C297" s="391"/>
      <c r="D297" s="391"/>
      <c r="E297" s="150"/>
      <c r="F297" s="392"/>
      <c r="G297" s="196"/>
      <c r="H297" s="182"/>
      <c r="I297" s="301"/>
      <c r="L297" s="336"/>
      <c r="M297" s="336"/>
      <c r="O297" s="337"/>
      <c r="P297" s="337"/>
    </row>
    <row r="298" spans="1:16" s="335" customFormat="1" ht="13.5" customHeight="1" x14ac:dyDescent="0.3">
      <c r="A298" s="393">
        <v>5.0999999999999996</v>
      </c>
      <c r="B298" s="394" t="s">
        <v>948</v>
      </c>
      <c r="C298" s="25">
        <v>4</v>
      </c>
      <c r="D298" s="395" t="s">
        <v>12</v>
      </c>
      <c r="E298" s="150"/>
      <c r="F298" s="243">
        <f t="shared" ref="F298:F301" si="40">ROUND(C298*E298,2)</f>
        <v>0</v>
      </c>
      <c r="G298" s="196"/>
      <c r="H298" s="182"/>
      <c r="I298" s="301"/>
      <c r="L298" s="336"/>
      <c r="M298" s="336"/>
      <c r="O298" s="337"/>
      <c r="P298" s="337"/>
    </row>
    <row r="299" spans="1:16" s="335" customFormat="1" ht="16.5" customHeight="1" x14ac:dyDescent="0.3">
      <c r="A299" s="393">
        <v>5.2</v>
      </c>
      <c r="B299" s="394" t="s">
        <v>949</v>
      </c>
      <c r="C299" s="25">
        <v>2</v>
      </c>
      <c r="D299" s="395" t="s">
        <v>12</v>
      </c>
      <c r="E299" s="150"/>
      <c r="F299" s="243">
        <f t="shared" si="40"/>
        <v>0</v>
      </c>
      <c r="G299" s="196"/>
      <c r="H299" s="182"/>
      <c r="I299" s="301"/>
      <c r="L299" s="336"/>
      <c r="M299" s="336"/>
      <c r="O299" s="337"/>
      <c r="P299" s="337"/>
    </row>
    <row r="300" spans="1:16" s="407" customFormat="1" ht="12.75" customHeight="1" x14ac:dyDescent="0.3">
      <c r="A300" s="393">
        <v>5.3</v>
      </c>
      <c r="B300" s="394" t="s">
        <v>950</v>
      </c>
      <c r="C300" s="25">
        <v>2</v>
      </c>
      <c r="D300" s="395" t="s">
        <v>12</v>
      </c>
      <c r="E300" s="150"/>
      <c r="F300" s="243">
        <f t="shared" si="40"/>
        <v>0</v>
      </c>
      <c r="G300" s="196"/>
      <c r="H300" s="182"/>
      <c r="L300" s="408"/>
      <c r="M300" s="409"/>
      <c r="N300" s="301"/>
      <c r="O300" s="410"/>
      <c r="P300" s="410"/>
    </row>
    <row r="301" spans="1:16" s="335" customFormat="1" x14ac:dyDescent="0.3">
      <c r="A301" s="393">
        <v>5.4</v>
      </c>
      <c r="B301" s="394" t="s">
        <v>951</v>
      </c>
      <c r="C301" s="25">
        <v>1</v>
      </c>
      <c r="D301" s="395" t="s">
        <v>12</v>
      </c>
      <c r="E301" s="150"/>
      <c r="F301" s="243">
        <f t="shared" si="40"/>
        <v>0</v>
      </c>
      <c r="G301" s="196"/>
      <c r="H301" s="182"/>
      <c r="I301" s="301"/>
      <c r="L301" s="336"/>
      <c r="M301" s="336"/>
      <c r="O301" s="337"/>
      <c r="P301" s="337"/>
    </row>
    <row r="302" spans="1:16" s="335" customFormat="1" x14ac:dyDescent="0.3">
      <c r="A302" s="396"/>
      <c r="B302" s="394"/>
      <c r="C302" s="25"/>
      <c r="D302" s="395"/>
      <c r="E302" s="150"/>
      <c r="F302" s="243"/>
      <c r="G302" s="196"/>
      <c r="H302" s="182"/>
      <c r="I302" s="301"/>
      <c r="L302" s="336"/>
      <c r="M302" s="336"/>
      <c r="O302" s="337"/>
      <c r="P302" s="337"/>
    </row>
    <row r="303" spans="1:16" s="335" customFormat="1" x14ac:dyDescent="0.3">
      <c r="A303" s="393">
        <v>6</v>
      </c>
      <c r="B303" s="394" t="s">
        <v>545</v>
      </c>
      <c r="C303" s="25">
        <v>1</v>
      </c>
      <c r="D303" s="395" t="s">
        <v>12</v>
      </c>
      <c r="E303" s="150"/>
      <c r="F303" s="243">
        <f t="shared" ref="F303" si="41">ROUND(C303*E303,2)</f>
        <v>0</v>
      </c>
      <c r="G303" s="196"/>
      <c r="H303" s="182"/>
      <c r="I303" s="301"/>
      <c r="L303" s="336"/>
      <c r="M303" s="336"/>
      <c r="O303" s="337"/>
      <c r="P303" s="337"/>
    </row>
    <row r="304" spans="1:16" s="335" customFormat="1" ht="15.75" customHeight="1" x14ac:dyDescent="0.3">
      <c r="A304" s="207"/>
      <c r="B304" s="208" t="s">
        <v>278</v>
      </c>
      <c r="C304" s="209"/>
      <c r="D304" s="210"/>
      <c r="E304" s="848"/>
      <c r="F304" s="211">
        <f>SUM(F280:F303)</f>
        <v>0</v>
      </c>
      <c r="G304" s="196"/>
      <c r="H304" s="182"/>
      <c r="I304" s="301"/>
      <c r="L304" s="336"/>
      <c r="M304" s="336"/>
      <c r="O304" s="337"/>
      <c r="P304" s="337"/>
    </row>
    <row r="305" spans="1:16" s="335" customFormat="1" x14ac:dyDescent="0.3">
      <c r="A305" s="218"/>
      <c r="B305" s="219"/>
      <c r="C305" s="214"/>
      <c r="D305" s="215"/>
      <c r="E305" s="849"/>
      <c r="F305" s="216"/>
      <c r="G305" s="196"/>
      <c r="H305" s="182"/>
      <c r="I305" s="301"/>
      <c r="L305" s="336"/>
      <c r="M305" s="336"/>
      <c r="O305" s="337"/>
      <c r="P305" s="337"/>
    </row>
    <row r="306" spans="1:16" s="335" customFormat="1" ht="26.4" x14ac:dyDescent="0.3">
      <c r="A306" s="212" t="s">
        <v>279</v>
      </c>
      <c r="B306" s="213" t="s">
        <v>322</v>
      </c>
      <c r="C306" s="214"/>
      <c r="D306" s="215"/>
      <c r="E306" s="849"/>
      <c r="F306" s="216"/>
      <c r="G306" s="196"/>
      <c r="H306" s="182"/>
      <c r="I306" s="301"/>
      <c r="L306" s="336"/>
      <c r="M306" s="336"/>
      <c r="O306" s="337"/>
      <c r="P306" s="337"/>
    </row>
    <row r="307" spans="1:16" s="335" customFormat="1" ht="15.75" customHeight="1" x14ac:dyDescent="0.3">
      <c r="A307" s="218"/>
      <c r="B307" s="219"/>
      <c r="C307" s="214"/>
      <c r="D307" s="215"/>
      <c r="E307" s="849"/>
      <c r="F307" s="261">
        <f t="shared" ref="F307:F1121" si="42">+ROUND(C307*E307,2)</f>
        <v>0</v>
      </c>
      <c r="G307" s="196"/>
      <c r="H307" s="182"/>
      <c r="I307" s="301"/>
      <c r="L307" s="336"/>
      <c r="M307" s="336"/>
      <c r="O307" s="337"/>
      <c r="P307" s="337"/>
    </row>
    <row r="308" spans="1:16" s="335" customFormat="1" x14ac:dyDescent="0.3">
      <c r="A308" s="411" t="s">
        <v>4</v>
      </c>
      <c r="B308" s="412" t="s">
        <v>323</v>
      </c>
      <c r="C308" s="34"/>
      <c r="D308" s="413"/>
      <c r="E308" s="870"/>
      <c r="F308" s="333"/>
      <c r="G308" s="196"/>
      <c r="H308" s="182"/>
      <c r="I308" s="301"/>
      <c r="L308" s="336"/>
      <c r="M308" s="336"/>
      <c r="O308" s="337"/>
      <c r="P308" s="337"/>
    </row>
    <row r="309" spans="1:16" s="335" customFormat="1" x14ac:dyDescent="0.3">
      <c r="A309" s="414">
        <v>1</v>
      </c>
      <c r="B309" s="412" t="s">
        <v>22</v>
      </c>
      <c r="C309" s="34"/>
      <c r="D309" s="413"/>
      <c r="E309" s="870"/>
      <c r="F309" s="333"/>
      <c r="G309" s="196"/>
      <c r="H309" s="182"/>
      <c r="I309" s="301"/>
      <c r="L309" s="336"/>
      <c r="M309" s="336"/>
      <c r="O309" s="337"/>
      <c r="P309" s="337"/>
    </row>
    <row r="310" spans="1:16" s="335" customFormat="1" x14ac:dyDescent="0.3">
      <c r="A310" s="415">
        <f>+A309+0.1</f>
        <v>1.1000000000000001</v>
      </c>
      <c r="B310" s="416" t="s">
        <v>324</v>
      </c>
      <c r="C310" s="34">
        <v>12</v>
      </c>
      <c r="D310" s="413" t="s">
        <v>5</v>
      </c>
      <c r="E310" s="33"/>
      <c r="F310" s="333">
        <f>ROUND((E310*C310),2)</f>
        <v>0</v>
      </c>
      <c r="G310" s="196"/>
      <c r="H310" s="182"/>
      <c r="I310" s="301"/>
      <c r="L310" s="336"/>
      <c r="M310" s="336"/>
      <c r="O310" s="337"/>
      <c r="P310" s="337"/>
    </row>
    <row r="311" spans="1:16" s="335" customFormat="1" ht="13.5" customHeight="1" x14ac:dyDescent="0.3">
      <c r="A311" s="417"/>
      <c r="B311" s="416"/>
      <c r="C311" s="34"/>
      <c r="D311" s="413"/>
      <c r="E311" s="33"/>
      <c r="F311" s="333"/>
      <c r="G311" s="196"/>
      <c r="H311" s="182"/>
      <c r="I311" s="301"/>
      <c r="L311" s="336"/>
      <c r="M311" s="336"/>
      <c r="O311" s="337"/>
      <c r="P311" s="337"/>
    </row>
    <row r="312" spans="1:16" s="335" customFormat="1" x14ac:dyDescent="0.3">
      <c r="A312" s="414">
        <v>2</v>
      </c>
      <c r="B312" s="412" t="s">
        <v>6</v>
      </c>
      <c r="C312" s="34"/>
      <c r="D312" s="413"/>
      <c r="E312" s="870"/>
      <c r="F312" s="333"/>
      <c r="G312" s="196"/>
      <c r="H312" s="182"/>
      <c r="I312" s="301"/>
      <c r="L312" s="336"/>
      <c r="M312" s="336"/>
      <c r="O312" s="337"/>
      <c r="P312" s="337"/>
    </row>
    <row r="313" spans="1:16" s="335" customFormat="1" ht="15" customHeight="1" x14ac:dyDescent="0.3">
      <c r="A313" s="418">
        <v>2.1</v>
      </c>
      <c r="B313" s="412" t="s">
        <v>23</v>
      </c>
      <c r="C313" s="419"/>
      <c r="D313" s="420"/>
      <c r="E313" s="878"/>
      <c r="F313" s="333"/>
      <c r="G313" s="196"/>
      <c r="H313" s="182"/>
      <c r="I313" s="301"/>
      <c r="L313" s="336"/>
      <c r="M313" s="336"/>
      <c r="O313" s="337"/>
      <c r="P313" s="337"/>
    </row>
    <row r="314" spans="1:16" s="335" customFormat="1" x14ac:dyDescent="0.3">
      <c r="A314" s="415" t="s">
        <v>325</v>
      </c>
      <c r="B314" s="421" t="s">
        <v>326</v>
      </c>
      <c r="C314" s="34">
        <v>884.04</v>
      </c>
      <c r="D314" s="413" t="s">
        <v>7</v>
      </c>
      <c r="E314" s="33"/>
      <c r="F314" s="333">
        <f>ROUND((E314*C314),2)</f>
        <v>0</v>
      </c>
      <c r="G314" s="196"/>
      <c r="H314" s="182"/>
      <c r="I314" s="301"/>
      <c r="L314" s="336"/>
      <c r="M314" s="336"/>
      <c r="O314" s="337"/>
      <c r="P314" s="337"/>
    </row>
    <row r="315" spans="1:16" s="335" customFormat="1" x14ac:dyDescent="0.3">
      <c r="A315" s="415" t="s">
        <v>327</v>
      </c>
      <c r="B315" s="421" t="s">
        <v>328</v>
      </c>
      <c r="C315" s="34">
        <v>124.62</v>
      </c>
      <c r="D315" s="413" t="s">
        <v>8</v>
      </c>
      <c r="E315" s="33"/>
      <c r="F315" s="333">
        <f>ROUND((E315*C315),2)</f>
        <v>0</v>
      </c>
      <c r="G315" s="196"/>
      <c r="H315" s="182"/>
      <c r="I315" s="301"/>
      <c r="L315" s="336"/>
      <c r="M315" s="336"/>
      <c r="O315" s="337"/>
      <c r="P315" s="337"/>
    </row>
    <row r="316" spans="1:16" s="335" customFormat="1" ht="26.4" x14ac:dyDescent="0.3">
      <c r="A316" s="415" t="s">
        <v>329</v>
      </c>
      <c r="B316" s="416" t="s">
        <v>330</v>
      </c>
      <c r="C316" s="34">
        <v>911.29</v>
      </c>
      <c r="D316" s="413" t="s">
        <v>25</v>
      </c>
      <c r="E316" s="33"/>
      <c r="F316" s="333">
        <f>ROUND((E316*C316),2)</f>
        <v>0</v>
      </c>
      <c r="G316" s="196"/>
      <c r="H316" s="182"/>
      <c r="I316" s="301"/>
      <c r="L316" s="336"/>
      <c r="M316" s="336"/>
      <c r="O316" s="337"/>
      <c r="P316" s="337"/>
    </row>
    <row r="317" spans="1:16" s="335" customFormat="1" x14ac:dyDescent="0.3">
      <c r="A317" s="422"/>
      <c r="B317" s="412"/>
      <c r="C317" s="34"/>
      <c r="D317" s="413"/>
      <c r="E317" s="870"/>
      <c r="F317" s="333"/>
      <c r="G317" s="196"/>
      <c r="H317" s="182"/>
      <c r="I317" s="301"/>
      <c r="L317" s="336"/>
      <c r="M317" s="336"/>
      <c r="O317" s="337"/>
      <c r="P317" s="337"/>
    </row>
    <row r="318" spans="1:16" s="335" customFormat="1" x14ac:dyDescent="0.3">
      <c r="A318" s="414">
        <v>3</v>
      </c>
      <c r="B318" s="412" t="s">
        <v>331</v>
      </c>
      <c r="C318" s="419"/>
      <c r="D318" s="420"/>
      <c r="E318" s="878"/>
      <c r="F318" s="333"/>
      <c r="G318" s="196"/>
      <c r="H318" s="182"/>
      <c r="I318" s="301"/>
      <c r="L318" s="336"/>
      <c r="M318" s="336"/>
      <c r="O318" s="337"/>
      <c r="P318" s="337"/>
    </row>
    <row r="319" spans="1:16" s="335" customFormat="1" ht="28.8" x14ac:dyDescent="0.3">
      <c r="A319" s="423">
        <v>3.1</v>
      </c>
      <c r="B319" s="1" t="s">
        <v>820</v>
      </c>
      <c r="C319" s="419"/>
      <c r="D319" s="420"/>
      <c r="E319" s="878"/>
      <c r="F319" s="333"/>
      <c r="G319" s="196"/>
      <c r="H319" s="182"/>
      <c r="I319" s="301"/>
      <c r="L319" s="336"/>
      <c r="M319" s="336"/>
      <c r="O319" s="337"/>
      <c r="P319" s="337"/>
    </row>
    <row r="320" spans="1:16" s="335" customFormat="1" ht="15.6" x14ac:dyDescent="0.3">
      <c r="A320" s="417" t="s">
        <v>214</v>
      </c>
      <c r="B320" s="416" t="s">
        <v>1115</v>
      </c>
      <c r="C320" s="34">
        <v>2.75</v>
      </c>
      <c r="D320" s="413" t="s">
        <v>10</v>
      </c>
      <c r="E320" s="870"/>
      <c r="F320" s="333">
        <f t="shared" ref="F320:F324" si="43">ROUND((E320*C320),2)</f>
        <v>0</v>
      </c>
      <c r="G320" s="196"/>
      <c r="H320" s="182"/>
      <c r="I320" s="301"/>
      <c r="L320" s="336"/>
      <c r="M320" s="336"/>
      <c r="O320" s="337"/>
      <c r="P320" s="337"/>
    </row>
    <row r="321" spans="1:16" s="335" customFormat="1" ht="15.6" x14ac:dyDescent="0.3">
      <c r="A321" s="417" t="s">
        <v>215</v>
      </c>
      <c r="B321" s="416" t="s">
        <v>1116</v>
      </c>
      <c r="C321" s="34">
        <v>9.02</v>
      </c>
      <c r="D321" s="413" t="s">
        <v>10</v>
      </c>
      <c r="E321" s="870"/>
      <c r="F321" s="333">
        <f t="shared" si="43"/>
        <v>0</v>
      </c>
      <c r="G321" s="196"/>
      <c r="H321" s="182"/>
      <c r="I321" s="301"/>
      <c r="L321" s="336"/>
      <c r="M321" s="336"/>
      <c r="O321" s="337"/>
      <c r="P321" s="337"/>
    </row>
    <row r="322" spans="1:16" s="335" customFormat="1" ht="15.6" x14ac:dyDescent="0.3">
      <c r="A322" s="415">
        <v>3.2</v>
      </c>
      <c r="B322" s="416" t="s">
        <v>1117</v>
      </c>
      <c r="C322" s="34">
        <v>0.39</v>
      </c>
      <c r="D322" s="413" t="s">
        <v>10</v>
      </c>
      <c r="E322" s="870"/>
      <c r="F322" s="333">
        <f t="shared" si="43"/>
        <v>0</v>
      </c>
      <c r="G322" s="196"/>
      <c r="H322" s="182"/>
      <c r="I322" s="301"/>
      <c r="L322" s="336"/>
      <c r="M322" s="336"/>
      <c r="O322" s="337"/>
      <c r="P322" s="337"/>
    </row>
    <row r="323" spans="1:16" s="335" customFormat="1" ht="26.4" x14ac:dyDescent="0.3">
      <c r="A323" s="415">
        <v>3.3</v>
      </c>
      <c r="B323" s="424" t="s">
        <v>332</v>
      </c>
      <c r="C323" s="34">
        <v>40</v>
      </c>
      <c r="D323" s="413" t="s">
        <v>13</v>
      </c>
      <c r="E323" s="870"/>
      <c r="F323" s="333">
        <f t="shared" si="43"/>
        <v>0</v>
      </c>
      <c r="G323" s="196"/>
      <c r="H323" s="182"/>
      <c r="I323" s="301"/>
      <c r="L323" s="336"/>
      <c r="M323" s="336"/>
      <c r="O323" s="337"/>
      <c r="P323" s="337"/>
    </row>
    <row r="324" spans="1:16" s="335" customFormat="1" x14ac:dyDescent="0.3">
      <c r="A324" s="425">
        <v>3.4</v>
      </c>
      <c r="B324" s="426" t="s">
        <v>333</v>
      </c>
      <c r="C324" s="334">
        <v>22</v>
      </c>
      <c r="D324" s="413" t="s">
        <v>334</v>
      </c>
      <c r="E324" s="870"/>
      <c r="F324" s="333">
        <f t="shared" si="43"/>
        <v>0</v>
      </c>
      <c r="G324" s="196"/>
      <c r="H324" s="182"/>
      <c r="I324" s="301"/>
      <c r="L324" s="336"/>
      <c r="M324" s="336"/>
      <c r="O324" s="337"/>
      <c r="P324" s="337"/>
    </row>
    <row r="325" spans="1:16" s="335" customFormat="1" x14ac:dyDescent="0.3">
      <c r="A325" s="422"/>
      <c r="B325" s="412"/>
      <c r="C325" s="34"/>
      <c r="D325" s="413"/>
      <c r="E325" s="870"/>
      <c r="F325" s="333"/>
      <c r="G325" s="196"/>
      <c r="H325" s="182"/>
      <c r="I325" s="301"/>
      <c r="L325" s="336"/>
      <c r="M325" s="336"/>
      <c r="O325" s="337"/>
      <c r="P325" s="337"/>
    </row>
    <row r="326" spans="1:16" s="335" customFormat="1" x14ac:dyDescent="0.3">
      <c r="A326" s="423">
        <v>3.5</v>
      </c>
      <c r="B326" s="412" t="s">
        <v>73</v>
      </c>
      <c r="C326" s="34"/>
      <c r="D326" s="413"/>
      <c r="E326" s="870"/>
      <c r="F326" s="333"/>
      <c r="G326" s="196"/>
      <c r="H326" s="182"/>
      <c r="I326" s="301"/>
      <c r="L326" s="336"/>
      <c r="M326" s="336"/>
      <c r="O326" s="337"/>
      <c r="P326" s="337"/>
    </row>
    <row r="327" spans="1:16" s="335" customFormat="1" x14ac:dyDescent="0.3">
      <c r="A327" s="427" t="s">
        <v>216</v>
      </c>
      <c r="B327" s="416" t="s">
        <v>28</v>
      </c>
      <c r="C327" s="34">
        <v>148.68</v>
      </c>
      <c r="D327" s="413" t="s">
        <v>11</v>
      </c>
      <c r="E327" s="870"/>
      <c r="F327" s="333">
        <f>ROUND((E327*C327),2)</f>
        <v>0</v>
      </c>
      <c r="G327" s="196"/>
      <c r="H327" s="182"/>
      <c r="I327" s="301"/>
      <c r="L327" s="336"/>
      <c r="M327" s="336"/>
      <c r="O327" s="337"/>
      <c r="P327" s="337"/>
    </row>
    <row r="328" spans="1:16" s="335" customFormat="1" x14ac:dyDescent="0.3">
      <c r="A328" s="427" t="s">
        <v>217</v>
      </c>
      <c r="B328" s="416" t="s">
        <v>302</v>
      </c>
      <c r="C328" s="34">
        <v>2.99</v>
      </c>
      <c r="D328" s="413" t="s">
        <v>11</v>
      </c>
      <c r="E328" s="870"/>
      <c r="F328" s="333">
        <f>ROUND((E328*C328),2)</f>
        <v>0</v>
      </c>
      <c r="G328" s="196"/>
      <c r="H328" s="182"/>
      <c r="I328" s="301"/>
      <c r="L328" s="336"/>
      <c r="M328" s="336"/>
      <c r="O328" s="337"/>
      <c r="P328" s="337"/>
    </row>
    <row r="329" spans="1:16" s="335" customFormat="1" ht="12" customHeight="1" x14ac:dyDescent="0.3">
      <c r="A329" s="427" t="s">
        <v>218</v>
      </c>
      <c r="B329" s="416" t="s">
        <v>301</v>
      </c>
      <c r="C329" s="34">
        <v>105.97</v>
      </c>
      <c r="D329" s="413" t="s">
        <v>11</v>
      </c>
      <c r="E329" s="870"/>
      <c r="F329" s="333">
        <f>ROUND((E329*C329),2)</f>
        <v>0</v>
      </c>
      <c r="G329" s="196"/>
      <c r="H329" s="182"/>
      <c r="I329" s="301"/>
      <c r="L329" s="336"/>
      <c r="M329" s="336"/>
      <c r="O329" s="337"/>
      <c r="P329" s="337"/>
    </row>
    <row r="330" spans="1:16" s="335" customFormat="1" ht="12" customHeight="1" x14ac:dyDescent="0.3">
      <c r="A330" s="427" t="s">
        <v>219</v>
      </c>
      <c r="B330" s="416" t="s">
        <v>60</v>
      </c>
      <c r="C330" s="34">
        <v>42.71</v>
      </c>
      <c r="D330" s="413" t="s">
        <v>11</v>
      </c>
      <c r="E330" s="870"/>
      <c r="F330" s="333">
        <f>ROUND((E330*C330),2)</f>
        <v>0</v>
      </c>
      <c r="G330" s="196"/>
      <c r="H330" s="182"/>
      <c r="I330" s="301"/>
      <c r="L330" s="336"/>
      <c r="M330" s="336"/>
      <c r="O330" s="337"/>
      <c r="P330" s="337"/>
    </row>
    <row r="331" spans="1:16" s="335" customFormat="1" x14ac:dyDescent="0.3">
      <c r="A331" s="427" t="s">
        <v>250</v>
      </c>
      <c r="B331" s="416" t="s">
        <v>32</v>
      </c>
      <c r="C331" s="34">
        <v>37.11</v>
      </c>
      <c r="D331" s="413" t="s">
        <v>13</v>
      </c>
      <c r="E331" s="870"/>
      <c r="F331" s="333">
        <f>ROUND((E331*C331),2)</f>
        <v>0</v>
      </c>
      <c r="G331" s="196"/>
      <c r="H331" s="182"/>
      <c r="I331" s="301"/>
      <c r="L331" s="336"/>
      <c r="M331" s="336"/>
      <c r="O331" s="337"/>
      <c r="P331" s="337"/>
    </row>
    <row r="332" spans="1:16" s="335" customFormat="1" x14ac:dyDescent="0.3">
      <c r="A332" s="422"/>
      <c r="B332" s="412"/>
      <c r="C332" s="34"/>
      <c r="D332" s="413"/>
      <c r="E332" s="870"/>
      <c r="F332" s="333"/>
      <c r="G332" s="196"/>
      <c r="H332" s="182"/>
      <c r="I332" s="301"/>
      <c r="L332" s="336"/>
      <c r="M332" s="336"/>
      <c r="O332" s="337"/>
      <c r="P332" s="337"/>
    </row>
    <row r="333" spans="1:16" s="335" customFormat="1" x14ac:dyDescent="0.3">
      <c r="A333" s="423">
        <v>3.6</v>
      </c>
      <c r="B333" s="412" t="s">
        <v>335</v>
      </c>
      <c r="C333" s="34"/>
      <c r="D333" s="413"/>
      <c r="E333" s="870"/>
      <c r="F333" s="333"/>
      <c r="G333" s="196"/>
      <c r="H333" s="182"/>
      <c r="I333" s="301"/>
      <c r="L333" s="336"/>
      <c r="M333" s="336"/>
      <c r="O333" s="337"/>
      <c r="P333" s="337"/>
    </row>
    <row r="334" spans="1:16" s="335" customFormat="1" x14ac:dyDescent="0.3">
      <c r="A334" s="417" t="s">
        <v>220</v>
      </c>
      <c r="B334" s="416" t="s">
        <v>1120</v>
      </c>
      <c r="C334" s="34">
        <v>1</v>
      </c>
      <c r="D334" s="413" t="s">
        <v>12</v>
      </c>
      <c r="E334" s="870"/>
      <c r="F334" s="333">
        <f>ROUND((E334*C334),2)</f>
        <v>0</v>
      </c>
      <c r="G334" s="196"/>
      <c r="H334" s="182"/>
      <c r="I334" s="301"/>
      <c r="L334" s="336"/>
      <c r="M334" s="336"/>
      <c r="O334" s="337"/>
      <c r="P334" s="337"/>
    </row>
    <row r="335" spans="1:16" s="335" customFormat="1" x14ac:dyDescent="0.3">
      <c r="A335" s="417" t="s">
        <v>221</v>
      </c>
      <c r="B335" s="416" t="s">
        <v>336</v>
      </c>
      <c r="C335" s="34">
        <v>2</v>
      </c>
      <c r="D335" s="413" t="s">
        <v>12</v>
      </c>
      <c r="E335" s="870"/>
      <c r="F335" s="333">
        <f>ROUND((E335*C335),2)</f>
        <v>0</v>
      </c>
      <c r="G335" s="196"/>
      <c r="H335" s="182"/>
      <c r="I335" s="301"/>
      <c r="L335" s="336"/>
      <c r="M335" s="336"/>
      <c r="O335" s="337"/>
      <c r="P335" s="337"/>
    </row>
    <row r="336" spans="1:16" s="335" customFormat="1" x14ac:dyDescent="0.3">
      <c r="A336" s="417" t="s">
        <v>222</v>
      </c>
      <c r="B336" s="416" t="s">
        <v>337</v>
      </c>
      <c r="C336" s="34">
        <v>12.2</v>
      </c>
      <c r="D336" s="413" t="s">
        <v>13</v>
      </c>
      <c r="E336" s="870"/>
      <c r="F336" s="333">
        <f>ROUND((E336*C336),2)</f>
        <v>0</v>
      </c>
      <c r="G336" s="196"/>
      <c r="H336" s="182"/>
      <c r="I336" s="301"/>
      <c r="L336" s="336"/>
      <c r="M336" s="336"/>
      <c r="O336" s="337"/>
      <c r="P336" s="337"/>
    </row>
    <row r="337" spans="1:16" s="335" customFormat="1" ht="42" customHeight="1" x14ac:dyDescent="0.3">
      <c r="A337" s="417" t="s">
        <v>223</v>
      </c>
      <c r="B337" s="428" t="s">
        <v>821</v>
      </c>
      <c r="C337" s="334">
        <v>1</v>
      </c>
      <c r="D337" s="413" t="s">
        <v>12</v>
      </c>
      <c r="E337" s="870"/>
      <c r="F337" s="333">
        <f>ROUND((E337*C337),2)</f>
        <v>0</v>
      </c>
      <c r="G337" s="196"/>
      <c r="H337" s="182"/>
      <c r="I337" s="301"/>
      <c r="L337" s="336"/>
      <c r="M337" s="336"/>
      <c r="O337" s="337"/>
      <c r="P337" s="337"/>
    </row>
    <row r="338" spans="1:16" s="335" customFormat="1" x14ac:dyDescent="0.3">
      <c r="A338" s="422"/>
      <c r="B338" s="416"/>
      <c r="C338" s="34"/>
      <c r="D338" s="413"/>
      <c r="E338" s="870"/>
      <c r="F338" s="333"/>
      <c r="G338" s="196"/>
      <c r="H338" s="182"/>
      <c r="I338" s="301"/>
      <c r="L338" s="336"/>
      <c r="M338" s="336"/>
      <c r="O338" s="337"/>
      <c r="P338" s="337"/>
    </row>
    <row r="339" spans="1:16" s="335" customFormat="1" x14ac:dyDescent="0.3">
      <c r="A339" s="414">
        <v>4</v>
      </c>
      <c r="B339" s="412" t="s">
        <v>809</v>
      </c>
      <c r="C339" s="34"/>
      <c r="D339" s="413"/>
      <c r="E339" s="870"/>
      <c r="F339" s="333">
        <f t="shared" ref="F339:F352" si="44">ROUND((E339*C339),2)</f>
        <v>0</v>
      </c>
      <c r="G339" s="196"/>
      <c r="H339" s="182"/>
      <c r="I339" s="301"/>
      <c r="L339" s="336"/>
      <c r="M339" s="336"/>
      <c r="O339" s="337"/>
      <c r="P339" s="337"/>
    </row>
    <row r="340" spans="1:16" s="335" customFormat="1" ht="28.8" x14ac:dyDescent="0.3">
      <c r="A340" s="418">
        <v>4.0999999999999996</v>
      </c>
      <c r="B340" s="1" t="s">
        <v>820</v>
      </c>
      <c r="C340" s="334"/>
      <c r="D340" s="413"/>
      <c r="E340" s="870"/>
      <c r="F340" s="333">
        <f t="shared" si="44"/>
        <v>0</v>
      </c>
      <c r="G340" s="196"/>
      <c r="H340" s="182"/>
      <c r="I340" s="301"/>
      <c r="L340" s="336"/>
      <c r="M340" s="336"/>
      <c r="O340" s="337"/>
      <c r="P340" s="337"/>
    </row>
    <row r="341" spans="1:16" s="335" customFormat="1" x14ac:dyDescent="0.3">
      <c r="A341" s="415" t="s">
        <v>194</v>
      </c>
      <c r="B341" s="416" t="s">
        <v>339</v>
      </c>
      <c r="C341" s="34">
        <v>10.75</v>
      </c>
      <c r="D341" s="413" t="s">
        <v>10</v>
      </c>
      <c r="E341" s="870"/>
      <c r="F341" s="333">
        <f t="shared" si="44"/>
        <v>0</v>
      </c>
      <c r="G341" s="196"/>
      <c r="H341" s="182"/>
      <c r="I341" s="301"/>
      <c r="L341" s="336"/>
      <c r="M341" s="336"/>
      <c r="O341" s="337"/>
      <c r="P341" s="337"/>
    </row>
    <row r="342" spans="1:16" s="335" customFormat="1" x14ac:dyDescent="0.3">
      <c r="A342" s="429" t="s">
        <v>247</v>
      </c>
      <c r="B342" s="430" t="s">
        <v>340</v>
      </c>
      <c r="C342" s="352">
        <v>7.41</v>
      </c>
      <c r="D342" s="431" t="s">
        <v>10</v>
      </c>
      <c r="E342" s="872"/>
      <c r="F342" s="354">
        <f t="shared" si="44"/>
        <v>0</v>
      </c>
      <c r="G342" s="196"/>
      <c r="H342" s="182"/>
      <c r="I342" s="301"/>
      <c r="L342" s="336"/>
      <c r="M342" s="336"/>
      <c r="O342" s="337"/>
      <c r="P342" s="337"/>
    </row>
    <row r="343" spans="1:16" s="335" customFormat="1" x14ac:dyDescent="0.3">
      <c r="A343" s="415" t="s">
        <v>195</v>
      </c>
      <c r="B343" s="416" t="s">
        <v>341</v>
      </c>
      <c r="C343" s="34">
        <v>7.73</v>
      </c>
      <c r="D343" s="413" t="s">
        <v>10</v>
      </c>
      <c r="E343" s="870"/>
      <c r="F343" s="333">
        <f t="shared" si="44"/>
        <v>0</v>
      </c>
      <c r="G343" s="196"/>
      <c r="H343" s="182"/>
      <c r="I343" s="301"/>
      <c r="L343" s="336"/>
      <c r="M343" s="336"/>
      <c r="O343" s="337"/>
      <c r="P343" s="337"/>
    </row>
    <row r="344" spans="1:16" s="355" customFormat="1" x14ac:dyDescent="0.3">
      <c r="A344" s="415" t="s">
        <v>338</v>
      </c>
      <c r="B344" s="416" t="s">
        <v>342</v>
      </c>
      <c r="C344" s="34">
        <v>10.69</v>
      </c>
      <c r="D344" s="413" t="s">
        <v>10</v>
      </c>
      <c r="E344" s="870"/>
      <c r="F344" s="333">
        <f t="shared" si="44"/>
        <v>0</v>
      </c>
      <c r="G344" s="196"/>
      <c r="H344" s="182"/>
      <c r="I344" s="321"/>
      <c r="L344" s="356"/>
      <c r="M344" s="356"/>
      <c r="O344" s="357"/>
      <c r="P344" s="357"/>
    </row>
    <row r="345" spans="1:16" s="335" customFormat="1" x14ac:dyDescent="0.3">
      <c r="A345" s="415" t="s">
        <v>810</v>
      </c>
      <c r="B345" s="416" t="s">
        <v>343</v>
      </c>
      <c r="C345" s="34">
        <v>0.45</v>
      </c>
      <c r="D345" s="413" t="s">
        <v>10</v>
      </c>
      <c r="E345" s="870"/>
      <c r="F345" s="333">
        <f t="shared" si="44"/>
        <v>0</v>
      </c>
      <c r="G345" s="196"/>
      <c r="H345" s="182"/>
      <c r="I345" s="301"/>
      <c r="L345" s="336"/>
      <c r="M345" s="336"/>
      <c r="O345" s="337"/>
      <c r="P345" s="337"/>
    </row>
    <row r="346" spans="1:16" s="335" customFormat="1" x14ac:dyDescent="0.3">
      <c r="A346" s="417"/>
      <c r="B346" s="416"/>
      <c r="C346" s="34"/>
      <c r="D346" s="413"/>
      <c r="E346" s="870"/>
      <c r="F346" s="333"/>
      <c r="G346" s="196"/>
      <c r="H346" s="182"/>
      <c r="I346" s="301"/>
      <c r="J346" s="342"/>
      <c r="L346" s="432"/>
      <c r="M346" s="336"/>
      <c r="O346" s="337"/>
      <c r="P346" s="337"/>
    </row>
    <row r="347" spans="1:16" s="335" customFormat="1" x14ac:dyDescent="0.3">
      <c r="A347" s="415">
        <v>4.2</v>
      </c>
      <c r="B347" s="416" t="s">
        <v>344</v>
      </c>
      <c r="C347" s="34">
        <v>2.73</v>
      </c>
      <c r="D347" s="413" t="s">
        <v>10</v>
      </c>
      <c r="E347" s="870"/>
      <c r="F347" s="333">
        <f t="shared" si="44"/>
        <v>0</v>
      </c>
      <c r="G347" s="196"/>
      <c r="H347" s="182"/>
      <c r="I347" s="301"/>
      <c r="J347" s="342"/>
      <c r="L347" s="432"/>
      <c r="M347" s="336"/>
      <c r="O347" s="337"/>
      <c r="P347" s="337"/>
    </row>
    <row r="348" spans="1:16" s="335" customFormat="1" x14ac:dyDescent="0.3">
      <c r="A348" s="415">
        <v>4.3</v>
      </c>
      <c r="B348" s="416" t="s">
        <v>345</v>
      </c>
      <c r="C348" s="34">
        <v>0.72</v>
      </c>
      <c r="D348" s="413" t="s">
        <v>10</v>
      </c>
      <c r="E348" s="870"/>
      <c r="F348" s="333">
        <f t="shared" si="44"/>
        <v>0</v>
      </c>
      <c r="G348" s="196"/>
      <c r="H348" s="182"/>
      <c r="I348" s="301"/>
      <c r="J348" s="342"/>
      <c r="L348" s="432"/>
      <c r="M348" s="336"/>
      <c r="O348" s="337"/>
      <c r="P348" s="337"/>
    </row>
    <row r="349" spans="1:16" s="335" customFormat="1" x14ac:dyDescent="0.3">
      <c r="A349" s="415"/>
      <c r="B349" s="416"/>
      <c r="C349" s="34"/>
      <c r="D349" s="413"/>
      <c r="E349" s="870"/>
      <c r="F349" s="333">
        <f t="shared" si="44"/>
        <v>0</v>
      </c>
      <c r="G349" s="196"/>
      <c r="H349" s="182"/>
      <c r="I349" s="301"/>
      <c r="J349" s="342"/>
      <c r="L349" s="432"/>
      <c r="M349" s="336"/>
      <c r="O349" s="337"/>
      <c r="P349" s="337"/>
    </row>
    <row r="350" spans="1:16" s="335" customFormat="1" x14ac:dyDescent="0.3">
      <c r="A350" s="415">
        <v>4.4000000000000004</v>
      </c>
      <c r="B350" s="416" t="s">
        <v>346</v>
      </c>
      <c r="C350" s="34">
        <v>0.41</v>
      </c>
      <c r="D350" s="413" t="s">
        <v>10</v>
      </c>
      <c r="E350" s="870"/>
      <c r="F350" s="333">
        <f t="shared" si="44"/>
        <v>0</v>
      </c>
      <c r="G350" s="196"/>
      <c r="H350" s="182"/>
      <c r="I350" s="301"/>
      <c r="L350" s="336"/>
      <c r="M350" s="336"/>
      <c r="O350" s="337"/>
      <c r="P350" s="337"/>
    </row>
    <row r="351" spans="1:16" s="335" customFormat="1" x14ac:dyDescent="0.3">
      <c r="A351" s="415"/>
      <c r="B351" s="416"/>
      <c r="C351" s="34"/>
      <c r="D351" s="413"/>
      <c r="E351" s="870"/>
      <c r="F351" s="333"/>
      <c r="G351" s="196"/>
      <c r="H351" s="182"/>
      <c r="I351" s="301"/>
      <c r="L351" s="336"/>
      <c r="M351" s="336"/>
      <c r="O351" s="337"/>
      <c r="P351" s="337"/>
    </row>
    <row r="352" spans="1:16" s="335" customFormat="1" x14ac:dyDescent="0.3">
      <c r="A352" s="415">
        <v>4.5</v>
      </c>
      <c r="B352" s="426" t="s">
        <v>333</v>
      </c>
      <c r="C352" s="334">
        <v>51</v>
      </c>
      <c r="D352" s="413" t="s">
        <v>175</v>
      </c>
      <c r="E352" s="870"/>
      <c r="F352" s="333">
        <f t="shared" si="44"/>
        <v>0</v>
      </c>
      <c r="G352" s="196"/>
      <c r="H352" s="182"/>
      <c r="I352" s="301"/>
      <c r="L352" s="336"/>
      <c r="M352" s="336"/>
      <c r="O352" s="337"/>
      <c r="P352" s="337"/>
    </row>
    <row r="353" spans="1:16" s="335" customFormat="1" x14ac:dyDescent="0.3">
      <c r="A353" s="417"/>
      <c r="B353" s="416"/>
      <c r="C353" s="34"/>
      <c r="D353" s="413"/>
      <c r="E353" s="870"/>
      <c r="F353" s="333"/>
      <c r="G353" s="196"/>
      <c r="H353" s="182"/>
      <c r="I353" s="341"/>
      <c r="J353" s="342"/>
      <c r="L353" s="336"/>
      <c r="M353" s="336"/>
      <c r="O353" s="337"/>
      <c r="P353" s="337"/>
    </row>
    <row r="354" spans="1:16" s="335" customFormat="1" x14ac:dyDescent="0.3">
      <c r="A354" s="418">
        <v>4.5999999999999996</v>
      </c>
      <c r="B354" s="412" t="s">
        <v>27</v>
      </c>
      <c r="C354" s="34"/>
      <c r="D354" s="413"/>
      <c r="E354" s="870"/>
      <c r="F354" s="333"/>
      <c r="G354" s="196"/>
      <c r="H354" s="182"/>
      <c r="I354" s="301"/>
      <c r="L354" s="336"/>
      <c r="M354" s="336"/>
      <c r="O354" s="337"/>
      <c r="P354" s="337"/>
    </row>
    <row r="355" spans="1:16" s="335" customFormat="1" x14ac:dyDescent="0.3">
      <c r="A355" s="417" t="s">
        <v>822</v>
      </c>
      <c r="B355" s="416" t="s">
        <v>302</v>
      </c>
      <c r="C355" s="34">
        <v>25.56</v>
      </c>
      <c r="D355" s="413" t="s">
        <v>11</v>
      </c>
      <c r="E355" s="870"/>
      <c r="F355" s="333">
        <f t="shared" ref="F355:F356" si="45">ROUND((E355*C355),2)</f>
        <v>0</v>
      </c>
      <c r="G355" s="196"/>
      <c r="H355" s="182"/>
      <c r="I355" s="301"/>
      <c r="L355" s="336"/>
      <c r="M355" s="336"/>
      <c r="O355" s="337"/>
      <c r="P355" s="337"/>
    </row>
    <row r="356" spans="1:16" s="355" customFormat="1" x14ac:dyDescent="0.3">
      <c r="A356" s="417" t="s">
        <v>197</v>
      </c>
      <c r="B356" s="416" t="s">
        <v>32</v>
      </c>
      <c r="C356" s="34">
        <v>82.2</v>
      </c>
      <c r="D356" s="413" t="s">
        <v>13</v>
      </c>
      <c r="E356" s="870"/>
      <c r="F356" s="333">
        <f t="shared" si="45"/>
        <v>0</v>
      </c>
      <c r="G356" s="196"/>
      <c r="H356" s="182"/>
      <c r="I356" s="321"/>
      <c r="L356" s="356"/>
      <c r="M356" s="356"/>
      <c r="O356" s="357"/>
      <c r="P356" s="357"/>
    </row>
    <row r="357" spans="1:16" s="355" customFormat="1" x14ac:dyDescent="0.3">
      <c r="A357" s="417"/>
      <c r="B357" s="416"/>
      <c r="C357" s="34"/>
      <c r="D357" s="413"/>
      <c r="E357" s="870"/>
      <c r="F357" s="333"/>
      <c r="G357" s="196"/>
      <c r="H357" s="182"/>
      <c r="I357" s="321"/>
      <c r="L357" s="356"/>
      <c r="M357" s="356"/>
      <c r="O357" s="357"/>
      <c r="P357" s="357"/>
    </row>
    <row r="358" spans="1:16" s="355" customFormat="1" x14ac:dyDescent="0.3">
      <c r="A358" s="414">
        <v>5</v>
      </c>
      <c r="B358" s="412" t="s">
        <v>349</v>
      </c>
      <c r="C358" s="34"/>
      <c r="D358" s="413"/>
      <c r="E358" s="870"/>
      <c r="F358" s="333"/>
      <c r="G358" s="196"/>
      <c r="H358" s="182"/>
      <c r="I358" s="321"/>
      <c r="L358" s="356"/>
      <c r="M358" s="356"/>
      <c r="O358" s="357"/>
      <c r="P358" s="357"/>
    </row>
    <row r="359" spans="1:16" s="335" customFormat="1" ht="26.4" x14ac:dyDescent="0.3">
      <c r="A359" s="418">
        <v>5.0999999999999996</v>
      </c>
      <c r="B359" s="412" t="str">
        <f>+B340</f>
        <v xml:space="preserve">HORMIGÓN ARMADO INDUSTRIAL  F`C=280 KG/CM2 , TERMINACIÓN EN HORMIGÓN VISTO EN: </v>
      </c>
      <c r="C359" s="34"/>
      <c r="D359" s="413"/>
      <c r="E359" s="870"/>
      <c r="F359" s="333"/>
      <c r="G359" s="196"/>
      <c r="H359" s="182"/>
      <c r="I359" s="301"/>
      <c r="L359" s="336"/>
      <c r="M359" s="336"/>
      <c r="O359" s="337"/>
      <c r="P359" s="337"/>
    </row>
    <row r="360" spans="1:16" s="335" customFormat="1" x14ac:dyDescent="0.3">
      <c r="A360" s="433" t="s">
        <v>271</v>
      </c>
      <c r="B360" s="416" t="s">
        <v>350</v>
      </c>
      <c r="C360" s="34">
        <v>31.76</v>
      </c>
      <c r="D360" s="413" t="s">
        <v>10</v>
      </c>
      <c r="E360" s="870"/>
      <c r="F360" s="333">
        <f t="shared" ref="F360:F370" si="46">ROUND((E360*C360),2)</f>
        <v>0</v>
      </c>
      <c r="G360" s="196"/>
      <c r="H360" s="182"/>
      <c r="I360" s="301"/>
      <c r="L360" s="336"/>
      <c r="M360" s="336"/>
      <c r="O360" s="337"/>
      <c r="P360" s="337"/>
    </row>
    <row r="361" spans="1:16" s="335" customFormat="1" x14ac:dyDescent="0.3">
      <c r="A361" s="433" t="s">
        <v>272</v>
      </c>
      <c r="B361" s="416" t="s">
        <v>351</v>
      </c>
      <c r="C361" s="34">
        <v>36.090000000000003</v>
      </c>
      <c r="D361" s="413" t="s">
        <v>10</v>
      </c>
      <c r="E361" s="870"/>
      <c r="F361" s="333">
        <f t="shared" si="46"/>
        <v>0</v>
      </c>
      <c r="G361" s="196"/>
      <c r="H361" s="182"/>
      <c r="I361" s="301"/>
      <c r="L361" s="336"/>
      <c r="M361" s="336"/>
      <c r="O361" s="337"/>
      <c r="P361" s="337"/>
    </row>
    <row r="362" spans="1:16" s="335" customFormat="1" x14ac:dyDescent="0.3">
      <c r="A362" s="433" t="s">
        <v>273</v>
      </c>
      <c r="B362" s="416" t="s">
        <v>352</v>
      </c>
      <c r="C362" s="34">
        <v>53.47</v>
      </c>
      <c r="D362" s="413" t="s">
        <v>10</v>
      </c>
      <c r="E362" s="870"/>
      <c r="F362" s="333">
        <f t="shared" si="46"/>
        <v>0</v>
      </c>
      <c r="G362" s="196"/>
      <c r="H362" s="182"/>
      <c r="I362" s="301"/>
      <c r="L362" s="336"/>
      <c r="M362" s="336"/>
      <c r="O362" s="337"/>
      <c r="P362" s="337"/>
    </row>
    <row r="363" spans="1:16" s="335" customFormat="1" x14ac:dyDescent="0.3">
      <c r="A363" s="414"/>
      <c r="B363" s="412"/>
      <c r="C363" s="34"/>
      <c r="D363" s="413"/>
      <c r="E363" s="870"/>
      <c r="F363" s="333"/>
      <c r="G363" s="196"/>
      <c r="H363" s="182"/>
      <c r="I363" s="434"/>
      <c r="L363" s="336"/>
      <c r="M363" s="336"/>
      <c r="O363" s="337"/>
      <c r="P363" s="337"/>
    </row>
    <row r="364" spans="1:16" s="169" customFormat="1" x14ac:dyDescent="0.3">
      <c r="A364" s="415">
        <v>5.2</v>
      </c>
      <c r="B364" s="416" t="s">
        <v>344</v>
      </c>
      <c r="C364" s="34">
        <v>10.34</v>
      </c>
      <c r="D364" s="413" t="s">
        <v>10</v>
      </c>
      <c r="E364" s="870"/>
      <c r="F364" s="333">
        <f t="shared" si="46"/>
        <v>0</v>
      </c>
      <c r="G364" s="196"/>
      <c r="H364" s="182"/>
    </row>
    <row r="365" spans="1:16" s="335" customFormat="1" x14ac:dyDescent="0.3">
      <c r="A365" s="414"/>
      <c r="B365" s="412"/>
      <c r="C365" s="34"/>
      <c r="D365" s="413"/>
      <c r="E365" s="870"/>
      <c r="F365" s="333"/>
      <c r="G365" s="196"/>
      <c r="H365" s="182"/>
      <c r="I365" s="301"/>
      <c r="L365" s="336"/>
      <c r="M365" s="336"/>
      <c r="O365" s="337"/>
      <c r="P365" s="337"/>
    </row>
    <row r="366" spans="1:16" s="436" customFormat="1" x14ac:dyDescent="0.3">
      <c r="A366" s="415">
        <v>5.3</v>
      </c>
      <c r="B366" s="416" t="s">
        <v>346</v>
      </c>
      <c r="C366" s="34">
        <v>4.54</v>
      </c>
      <c r="D366" s="413" t="s">
        <v>10</v>
      </c>
      <c r="E366" s="870"/>
      <c r="F366" s="333">
        <f t="shared" si="46"/>
        <v>0</v>
      </c>
      <c r="G366" s="196"/>
      <c r="H366" s="182"/>
      <c r="I366" s="435"/>
      <c r="L366" s="336"/>
      <c r="M366" s="336"/>
      <c r="O366" s="337"/>
      <c r="P366" s="337"/>
    </row>
    <row r="367" spans="1:16" s="335" customFormat="1" x14ac:dyDescent="0.3">
      <c r="A367" s="414"/>
      <c r="B367" s="412"/>
      <c r="C367" s="34"/>
      <c r="D367" s="413"/>
      <c r="E367" s="870"/>
      <c r="F367" s="333"/>
      <c r="G367" s="196"/>
      <c r="H367" s="182"/>
      <c r="I367" s="301"/>
      <c r="L367" s="336"/>
      <c r="M367" s="336"/>
      <c r="O367" s="337"/>
      <c r="P367" s="337"/>
    </row>
    <row r="368" spans="1:16" s="335" customFormat="1" x14ac:dyDescent="0.3">
      <c r="A368" s="415">
        <v>5.4</v>
      </c>
      <c r="B368" s="426" t="s">
        <v>333</v>
      </c>
      <c r="C368" s="334">
        <v>228</v>
      </c>
      <c r="D368" s="413" t="s">
        <v>175</v>
      </c>
      <c r="E368" s="870"/>
      <c r="F368" s="333">
        <f t="shared" si="46"/>
        <v>0</v>
      </c>
      <c r="G368" s="196"/>
      <c r="H368" s="182"/>
      <c r="I368" s="301"/>
      <c r="L368" s="336"/>
      <c r="M368" s="336"/>
      <c r="O368" s="337"/>
      <c r="P368" s="337"/>
    </row>
    <row r="369" spans="1:16" s="335" customFormat="1" x14ac:dyDescent="0.3">
      <c r="A369" s="414"/>
      <c r="B369" s="412"/>
      <c r="C369" s="34"/>
      <c r="D369" s="413"/>
      <c r="E369" s="870"/>
      <c r="F369" s="333"/>
      <c r="G369" s="196"/>
      <c r="H369" s="182"/>
      <c r="I369" s="301"/>
      <c r="L369" s="336"/>
      <c r="M369" s="336"/>
      <c r="O369" s="337"/>
      <c r="P369" s="337"/>
    </row>
    <row r="370" spans="1:16" s="335" customFormat="1" ht="26.4" x14ac:dyDescent="0.3">
      <c r="A370" s="415">
        <v>5.5</v>
      </c>
      <c r="B370" s="424" t="s">
        <v>332</v>
      </c>
      <c r="C370" s="34">
        <v>149.84</v>
      </c>
      <c r="D370" s="413" t="s">
        <v>13</v>
      </c>
      <c r="E370" s="870"/>
      <c r="F370" s="333">
        <f t="shared" si="46"/>
        <v>0</v>
      </c>
      <c r="G370" s="196"/>
      <c r="H370" s="182"/>
      <c r="I370" s="301"/>
      <c r="L370" s="336"/>
      <c r="M370" s="336"/>
      <c r="O370" s="337"/>
      <c r="P370" s="337"/>
    </row>
    <row r="371" spans="1:16" s="335" customFormat="1" x14ac:dyDescent="0.3">
      <c r="A371" s="414"/>
      <c r="B371" s="412"/>
      <c r="C371" s="34"/>
      <c r="D371" s="413"/>
      <c r="E371" s="870"/>
      <c r="F371" s="333"/>
      <c r="G371" s="196"/>
      <c r="H371" s="182"/>
      <c r="I371" s="301"/>
      <c r="L371" s="336"/>
      <c r="M371" s="336"/>
      <c r="O371" s="337"/>
      <c r="P371" s="337"/>
    </row>
    <row r="372" spans="1:16" s="335" customFormat="1" x14ac:dyDescent="0.3">
      <c r="A372" s="418">
        <v>5.6</v>
      </c>
      <c r="B372" s="412" t="str">
        <f>+B354</f>
        <v>TERMINACIÓN DE SUPERFICIE</v>
      </c>
      <c r="C372" s="34"/>
      <c r="D372" s="413"/>
      <c r="E372" s="870"/>
      <c r="F372" s="333"/>
      <c r="G372" s="196"/>
      <c r="H372" s="182"/>
      <c r="I372" s="301"/>
      <c r="L372" s="336"/>
      <c r="M372" s="336"/>
      <c r="O372" s="337"/>
      <c r="P372" s="337"/>
    </row>
    <row r="373" spans="1:16" s="335" customFormat="1" x14ac:dyDescent="0.3">
      <c r="A373" s="433" t="s">
        <v>347</v>
      </c>
      <c r="B373" s="416" t="s">
        <v>302</v>
      </c>
      <c r="C373" s="34">
        <v>48.3</v>
      </c>
      <c r="D373" s="413" t="s">
        <v>11</v>
      </c>
      <c r="E373" s="870"/>
      <c r="F373" s="333">
        <f t="shared" ref="F373:F374" si="47">ROUND((E373*C373),2)</f>
        <v>0</v>
      </c>
      <c r="G373" s="196"/>
      <c r="H373" s="182"/>
      <c r="I373" s="301"/>
      <c r="L373" s="336"/>
      <c r="M373" s="336"/>
      <c r="O373" s="337"/>
      <c r="P373" s="337"/>
    </row>
    <row r="374" spans="1:16" s="335" customFormat="1" x14ac:dyDescent="0.3">
      <c r="A374" s="433" t="s">
        <v>348</v>
      </c>
      <c r="B374" s="416" t="s">
        <v>32</v>
      </c>
      <c r="C374" s="34">
        <v>108.56</v>
      </c>
      <c r="D374" s="413" t="s">
        <v>13</v>
      </c>
      <c r="E374" s="870"/>
      <c r="F374" s="333">
        <f t="shared" si="47"/>
        <v>0</v>
      </c>
      <c r="G374" s="196"/>
      <c r="H374" s="182"/>
      <c r="I374" s="301"/>
      <c r="L374" s="336"/>
      <c r="M374" s="336"/>
      <c r="O374" s="337"/>
      <c r="P374" s="337"/>
    </row>
    <row r="375" spans="1:16" s="335" customFormat="1" x14ac:dyDescent="0.3">
      <c r="A375" s="414"/>
      <c r="B375" s="412"/>
      <c r="C375" s="34"/>
      <c r="D375" s="413"/>
      <c r="E375" s="870"/>
      <c r="F375" s="333"/>
      <c r="G375" s="196"/>
      <c r="H375" s="182"/>
      <c r="I375" s="301"/>
      <c r="L375" s="336"/>
      <c r="M375" s="336"/>
      <c r="O375" s="337"/>
      <c r="P375" s="337"/>
    </row>
    <row r="376" spans="1:16" s="335" customFormat="1" x14ac:dyDescent="0.3">
      <c r="A376" s="418">
        <v>5.7</v>
      </c>
      <c r="B376" s="412" t="s">
        <v>236</v>
      </c>
      <c r="C376" s="34"/>
      <c r="D376" s="413"/>
      <c r="E376" s="870"/>
      <c r="F376" s="333"/>
      <c r="G376" s="196"/>
      <c r="H376" s="182"/>
      <c r="I376" s="301"/>
      <c r="L376" s="336"/>
      <c r="M376" s="336"/>
      <c r="O376" s="337"/>
      <c r="P376" s="337"/>
    </row>
    <row r="377" spans="1:16" s="355" customFormat="1" ht="39.6" x14ac:dyDescent="0.3">
      <c r="A377" s="417" t="s">
        <v>811</v>
      </c>
      <c r="B377" s="428" t="s">
        <v>353</v>
      </c>
      <c r="C377" s="34">
        <v>2</v>
      </c>
      <c r="D377" s="413" t="s">
        <v>12</v>
      </c>
      <c r="E377" s="870"/>
      <c r="F377" s="333">
        <f>ROUND((E377*C377),2)</f>
        <v>0</v>
      </c>
      <c r="G377" s="196"/>
      <c r="H377" s="182"/>
      <c r="I377" s="321"/>
      <c r="L377" s="356"/>
      <c r="M377" s="356"/>
      <c r="O377" s="357"/>
      <c r="P377" s="357"/>
    </row>
    <row r="378" spans="1:16" s="437" customFormat="1" ht="39.6" x14ac:dyDescent="0.3">
      <c r="A378" s="417" t="s">
        <v>812</v>
      </c>
      <c r="B378" s="428" t="s">
        <v>354</v>
      </c>
      <c r="C378" s="34">
        <v>2</v>
      </c>
      <c r="D378" s="413" t="s">
        <v>12</v>
      </c>
      <c r="E378" s="870"/>
      <c r="F378" s="333">
        <f>ROUND((E378*C378),2)</f>
        <v>0</v>
      </c>
      <c r="G378" s="196"/>
      <c r="H378" s="182"/>
      <c r="I378" s="245"/>
      <c r="L378" s="438"/>
      <c r="M378" s="438"/>
      <c r="O378" s="439"/>
      <c r="P378" s="439"/>
    </row>
    <row r="379" spans="1:16" s="335" customFormat="1" ht="39.6" x14ac:dyDescent="0.3">
      <c r="A379" s="417" t="s">
        <v>813</v>
      </c>
      <c r="B379" s="428" t="s">
        <v>355</v>
      </c>
      <c r="C379" s="34">
        <v>4285.96</v>
      </c>
      <c r="D379" s="413" t="s">
        <v>34</v>
      </c>
      <c r="E379" s="870"/>
      <c r="F379" s="333">
        <f>ROUND((E379*C379),2)</f>
        <v>0</v>
      </c>
      <c r="G379" s="196"/>
      <c r="H379" s="182"/>
      <c r="I379" s="301"/>
      <c r="L379" s="336"/>
      <c r="M379" s="336"/>
      <c r="O379" s="337"/>
      <c r="P379" s="337"/>
    </row>
    <row r="380" spans="1:16" s="335" customFormat="1" x14ac:dyDescent="0.3">
      <c r="A380" s="417"/>
      <c r="B380" s="416"/>
      <c r="C380" s="34"/>
      <c r="D380" s="413"/>
      <c r="E380" s="870"/>
      <c r="F380" s="333"/>
      <c r="G380" s="196"/>
      <c r="H380" s="182"/>
      <c r="I380" s="301"/>
      <c r="L380" s="336"/>
      <c r="M380" s="336"/>
      <c r="O380" s="337"/>
      <c r="P380" s="337"/>
    </row>
    <row r="381" spans="1:16" s="335" customFormat="1" ht="26.4" x14ac:dyDescent="0.3">
      <c r="A381" s="418">
        <v>5.8</v>
      </c>
      <c r="B381" s="412" t="s">
        <v>356</v>
      </c>
      <c r="C381" s="34"/>
      <c r="D381" s="413"/>
      <c r="E381" s="870"/>
      <c r="F381" s="333"/>
      <c r="G381" s="196"/>
      <c r="H381" s="182"/>
      <c r="I381" s="301"/>
      <c r="L381" s="336"/>
      <c r="M381" s="336"/>
      <c r="O381" s="337"/>
      <c r="P381" s="337"/>
    </row>
    <row r="382" spans="1:16" s="335" customFormat="1" ht="52.8" x14ac:dyDescent="0.3">
      <c r="A382" s="417" t="s">
        <v>815</v>
      </c>
      <c r="B382" s="428" t="s">
        <v>357</v>
      </c>
      <c r="C382" s="34">
        <v>2</v>
      </c>
      <c r="D382" s="413" t="s">
        <v>12</v>
      </c>
      <c r="E382" s="870"/>
      <c r="F382" s="333">
        <f t="shared" ref="F382:F387" si="48">ROUND((E382*C382),2)</f>
        <v>0</v>
      </c>
      <c r="G382" s="196"/>
      <c r="H382" s="182"/>
      <c r="I382" s="301"/>
      <c r="L382" s="336"/>
      <c r="M382" s="336"/>
      <c r="O382" s="337"/>
      <c r="P382" s="337"/>
    </row>
    <row r="383" spans="1:16" s="355" customFormat="1" x14ac:dyDescent="0.3">
      <c r="A383" s="440" t="s">
        <v>814</v>
      </c>
      <c r="B383" s="416" t="s">
        <v>359</v>
      </c>
      <c r="C383" s="441">
        <v>2.8</v>
      </c>
      <c r="D383" s="413" t="s">
        <v>13</v>
      </c>
      <c r="E383" s="870"/>
      <c r="F383" s="333">
        <f t="shared" si="48"/>
        <v>0</v>
      </c>
      <c r="G383" s="196"/>
      <c r="H383" s="182"/>
      <c r="I383" s="321"/>
      <c r="L383" s="356"/>
      <c r="M383" s="356"/>
      <c r="O383" s="357"/>
      <c r="P383" s="357"/>
    </row>
    <row r="384" spans="1:16" s="355" customFormat="1" x14ac:dyDescent="0.3">
      <c r="A384" s="417" t="s">
        <v>816</v>
      </c>
      <c r="B384" s="416" t="s">
        <v>360</v>
      </c>
      <c r="C384" s="441">
        <v>2</v>
      </c>
      <c r="D384" s="413" t="s">
        <v>12</v>
      </c>
      <c r="E384" s="870"/>
      <c r="F384" s="333">
        <f t="shared" si="48"/>
        <v>0</v>
      </c>
      <c r="G384" s="196"/>
      <c r="H384" s="182"/>
      <c r="I384" s="321"/>
      <c r="L384" s="356"/>
      <c r="M384" s="356"/>
      <c r="O384" s="357"/>
      <c r="P384" s="357"/>
    </row>
    <row r="385" spans="1:16" s="355" customFormat="1" x14ac:dyDescent="0.3">
      <c r="A385" s="440" t="s">
        <v>817</v>
      </c>
      <c r="B385" s="416" t="s">
        <v>361</v>
      </c>
      <c r="C385" s="441">
        <v>2</v>
      </c>
      <c r="D385" s="413" t="s">
        <v>12</v>
      </c>
      <c r="E385" s="870"/>
      <c r="F385" s="333">
        <f t="shared" si="48"/>
        <v>0</v>
      </c>
      <c r="G385" s="196"/>
      <c r="H385" s="182"/>
      <c r="I385" s="321"/>
      <c r="L385" s="356"/>
      <c r="M385" s="356"/>
      <c r="O385" s="357"/>
      <c r="P385" s="357"/>
    </row>
    <row r="386" spans="1:16" s="355" customFormat="1" x14ac:dyDescent="0.3">
      <c r="A386" s="417" t="s">
        <v>818</v>
      </c>
      <c r="B386" s="416" t="s">
        <v>362</v>
      </c>
      <c r="C386" s="441">
        <v>2</v>
      </c>
      <c r="D386" s="413" t="s">
        <v>12</v>
      </c>
      <c r="E386" s="870"/>
      <c r="F386" s="333">
        <f t="shared" si="48"/>
        <v>0</v>
      </c>
      <c r="G386" s="196"/>
      <c r="H386" s="182"/>
      <c r="I386" s="321"/>
      <c r="L386" s="356"/>
      <c r="M386" s="356"/>
      <c r="O386" s="357"/>
      <c r="P386" s="357"/>
    </row>
    <row r="387" spans="1:16" s="355" customFormat="1" x14ac:dyDescent="0.3">
      <c r="A387" s="440" t="s">
        <v>819</v>
      </c>
      <c r="B387" s="416" t="s">
        <v>363</v>
      </c>
      <c r="C387" s="441">
        <v>1</v>
      </c>
      <c r="D387" s="413" t="s">
        <v>12</v>
      </c>
      <c r="E387" s="870"/>
      <c r="F387" s="333">
        <f t="shared" si="48"/>
        <v>0</v>
      </c>
      <c r="G387" s="196"/>
      <c r="H387" s="182"/>
      <c r="I387" s="321"/>
      <c r="L387" s="356"/>
      <c r="M387" s="356"/>
      <c r="O387" s="357"/>
      <c r="P387" s="357"/>
    </row>
    <row r="388" spans="1:16" s="355" customFormat="1" x14ac:dyDescent="0.3">
      <c r="A388" s="417"/>
      <c r="B388" s="416"/>
      <c r="C388" s="34"/>
      <c r="D388" s="413"/>
      <c r="E388" s="870"/>
      <c r="F388" s="333"/>
      <c r="G388" s="196"/>
      <c r="H388" s="182"/>
      <c r="I388" s="321"/>
      <c r="L388" s="356"/>
      <c r="M388" s="356"/>
      <c r="O388" s="357"/>
      <c r="P388" s="357"/>
    </row>
    <row r="389" spans="1:16" s="335" customFormat="1" x14ac:dyDescent="0.3">
      <c r="A389" s="414">
        <v>6</v>
      </c>
      <c r="B389" s="412" t="s">
        <v>364</v>
      </c>
      <c r="C389" s="34"/>
      <c r="D389" s="413"/>
      <c r="E389" s="870"/>
      <c r="F389" s="333"/>
      <c r="G389" s="196"/>
      <c r="H389" s="182"/>
      <c r="I389" s="301"/>
      <c r="L389" s="336"/>
      <c r="M389" s="336"/>
      <c r="O389" s="337"/>
      <c r="P389" s="337"/>
    </row>
    <row r="390" spans="1:16" s="335" customFormat="1" ht="24.75" customHeight="1" x14ac:dyDescent="0.3">
      <c r="A390" s="418">
        <v>10.1</v>
      </c>
      <c r="B390" s="412" t="str">
        <f>+B359</f>
        <v xml:space="preserve">HORMIGÓN ARMADO INDUSTRIAL  F`C=280 KG/CM2 , TERMINACIÓN EN HORMIGÓN VISTO EN: </v>
      </c>
      <c r="C390" s="34"/>
      <c r="D390" s="413"/>
      <c r="E390" s="870"/>
      <c r="F390" s="333"/>
      <c r="G390" s="196"/>
      <c r="H390" s="182"/>
      <c r="I390" s="301"/>
      <c r="L390" s="336"/>
      <c r="M390" s="336"/>
      <c r="O390" s="337"/>
      <c r="P390" s="337"/>
    </row>
    <row r="391" spans="1:16" s="335" customFormat="1" x14ac:dyDescent="0.3">
      <c r="A391" s="442" t="s">
        <v>365</v>
      </c>
      <c r="B391" s="430" t="s">
        <v>366</v>
      </c>
      <c r="C391" s="352">
        <v>83.94</v>
      </c>
      <c r="D391" s="431" t="s">
        <v>10</v>
      </c>
      <c r="E391" s="872"/>
      <c r="F391" s="354">
        <f t="shared" ref="F391:F403" si="49">ROUND((E391*C391),2)</f>
        <v>0</v>
      </c>
      <c r="G391" s="196"/>
      <c r="H391" s="182"/>
      <c r="I391" s="301"/>
      <c r="L391" s="336"/>
      <c r="M391" s="336"/>
      <c r="O391" s="337"/>
      <c r="P391" s="337"/>
    </row>
    <row r="392" spans="1:16" s="335" customFormat="1" x14ac:dyDescent="0.3">
      <c r="A392" s="433" t="s">
        <v>367</v>
      </c>
      <c r="B392" s="416" t="s">
        <v>368</v>
      </c>
      <c r="C392" s="34">
        <v>10.15</v>
      </c>
      <c r="D392" s="413" t="s">
        <v>10</v>
      </c>
      <c r="E392" s="870"/>
      <c r="F392" s="333">
        <f t="shared" si="49"/>
        <v>0</v>
      </c>
      <c r="G392" s="196"/>
      <c r="H392" s="182"/>
      <c r="I392" s="301"/>
      <c r="L392" s="336"/>
      <c r="M392" s="336"/>
      <c r="O392" s="337"/>
      <c r="P392" s="337"/>
    </row>
    <row r="393" spans="1:16" s="335" customFormat="1" x14ac:dyDescent="0.3">
      <c r="A393" s="433" t="s">
        <v>369</v>
      </c>
      <c r="B393" s="416" t="s">
        <v>370</v>
      </c>
      <c r="C393" s="34">
        <v>4.8</v>
      </c>
      <c r="D393" s="413" t="s">
        <v>10</v>
      </c>
      <c r="E393" s="870"/>
      <c r="F393" s="333">
        <f t="shared" si="49"/>
        <v>0</v>
      </c>
      <c r="G393" s="196"/>
      <c r="H393" s="182"/>
      <c r="I393" s="301"/>
      <c r="L393" s="336"/>
      <c r="M393" s="336"/>
      <c r="O393" s="337"/>
      <c r="P393" s="337"/>
    </row>
    <row r="394" spans="1:16" s="335" customFormat="1" x14ac:dyDescent="0.3">
      <c r="A394" s="433" t="s">
        <v>371</v>
      </c>
      <c r="B394" s="416" t="s">
        <v>372</v>
      </c>
      <c r="C394" s="34">
        <v>1.28</v>
      </c>
      <c r="D394" s="413" t="s">
        <v>10</v>
      </c>
      <c r="E394" s="870"/>
      <c r="F394" s="333">
        <f t="shared" si="49"/>
        <v>0</v>
      </c>
      <c r="G394" s="196"/>
      <c r="H394" s="182"/>
      <c r="I394" s="301"/>
      <c r="L394" s="336"/>
      <c r="M394" s="336"/>
      <c r="O394" s="337"/>
      <c r="P394" s="337"/>
    </row>
    <row r="395" spans="1:16" s="335" customFormat="1" x14ac:dyDescent="0.3">
      <c r="A395" s="433" t="s">
        <v>373</v>
      </c>
      <c r="B395" s="416" t="s">
        <v>374</v>
      </c>
      <c r="C395" s="34">
        <v>66.510000000000005</v>
      </c>
      <c r="D395" s="413" t="s">
        <v>10</v>
      </c>
      <c r="E395" s="870"/>
      <c r="F395" s="333">
        <f t="shared" si="49"/>
        <v>0</v>
      </c>
      <c r="G395" s="196"/>
      <c r="H395" s="182"/>
      <c r="I395" s="301"/>
      <c r="L395" s="336"/>
      <c r="M395" s="336"/>
      <c r="O395" s="337"/>
      <c r="P395" s="337"/>
    </row>
    <row r="396" spans="1:16" s="335" customFormat="1" x14ac:dyDescent="0.3">
      <c r="A396" s="433" t="s">
        <v>375</v>
      </c>
      <c r="B396" s="416" t="s">
        <v>376</v>
      </c>
      <c r="C396" s="34">
        <v>21.1</v>
      </c>
      <c r="D396" s="413" t="s">
        <v>10</v>
      </c>
      <c r="E396" s="870"/>
      <c r="F396" s="333">
        <f t="shared" si="49"/>
        <v>0</v>
      </c>
      <c r="G396" s="196"/>
      <c r="H396" s="182"/>
      <c r="I396" s="301"/>
      <c r="L396" s="336"/>
      <c r="M396" s="336"/>
      <c r="O396" s="337"/>
      <c r="P396" s="337"/>
    </row>
    <row r="397" spans="1:16" s="335" customFormat="1" x14ac:dyDescent="0.3">
      <c r="A397" s="433" t="s">
        <v>377</v>
      </c>
      <c r="B397" s="416" t="s">
        <v>378</v>
      </c>
      <c r="C397" s="34">
        <v>165.47</v>
      </c>
      <c r="D397" s="413" t="s">
        <v>10</v>
      </c>
      <c r="E397" s="870"/>
      <c r="F397" s="333">
        <f t="shared" si="49"/>
        <v>0</v>
      </c>
      <c r="G397" s="196"/>
      <c r="H397" s="182"/>
      <c r="I397" s="301"/>
      <c r="L397" s="336"/>
      <c r="M397" s="336"/>
      <c r="O397" s="337"/>
      <c r="P397" s="337"/>
    </row>
    <row r="398" spans="1:16" s="335" customFormat="1" x14ac:dyDescent="0.3">
      <c r="A398" s="414"/>
      <c r="B398" s="412"/>
      <c r="C398" s="34"/>
      <c r="D398" s="413"/>
      <c r="E398" s="870"/>
      <c r="F398" s="333"/>
      <c r="G398" s="196"/>
      <c r="H398" s="182"/>
      <c r="I398" s="301"/>
      <c r="L398" s="336"/>
      <c r="M398" s="336"/>
      <c r="O398" s="337"/>
      <c r="P398" s="337"/>
    </row>
    <row r="399" spans="1:16" s="335" customFormat="1" x14ac:dyDescent="0.3">
      <c r="A399" s="415">
        <v>10.199999999999999</v>
      </c>
      <c r="B399" s="416" t="s">
        <v>346</v>
      </c>
      <c r="C399" s="34">
        <v>11.99</v>
      </c>
      <c r="D399" s="413" t="s">
        <v>10</v>
      </c>
      <c r="E399" s="870"/>
      <c r="F399" s="333">
        <f t="shared" si="49"/>
        <v>0</v>
      </c>
      <c r="G399" s="196"/>
      <c r="H399" s="182"/>
      <c r="I399" s="301"/>
      <c r="L399" s="336"/>
      <c r="M399" s="336"/>
      <c r="O399" s="337"/>
      <c r="P399" s="337"/>
    </row>
    <row r="400" spans="1:16" s="335" customFormat="1" x14ac:dyDescent="0.3">
      <c r="A400" s="415"/>
      <c r="B400" s="412"/>
      <c r="C400" s="34"/>
      <c r="D400" s="413"/>
      <c r="E400" s="870"/>
      <c r="F400" s="333"/>
      <c r="G400" s="196"/>
      <c r="H400" s="182"/>
      <c r="I400" s="301"/>
      <c r="L400" s="336"/>
      <c r="M400" s="336"/>
      <c r="O400" s="337"/>
      <c r="P400" s="337"/>
    </row>
    <row r="401" spans="1:16" s="335" customFormat="1" x14ac:dyDescent="0.3">
      <c r="A401" s="415">
        <v>10.3</v>
      </c>
      <c r="B401" s="426" t="s">
        <v>333</v>
      </c>
      <c r="C401" s="334">
        <v>623</v>
      </c>
      <c r="D401" s="413" t="s">
        <v>175</v>
      </c>
      <c r="E401" s="870"/>
      <c r="F401" s="333">
        <f t="shared" si="49"/>
        <v>0</v>
      </c>
      <c r="G401" s="196"/>
      <c r="H401" s="182"/>
      <c r="I401" s="301"/>
      <c r="L401" s="336"/>
      <c r="M401" s="336"/>
      <c r="O401" s="337"/>
      <c r="P401" s="337"/>
    </row>
    <row r="402" spans="1:16" s="335" customFormat="1" x14ac:dyDescent="0.3">
      <c r="A402" s="414"/>
      <c r="B402" s="412"/>
      <c r="C402" s="34"/>
      <c r="D402" s="413"/>
      <c r="E402" s="870"/>
      <c r="F402" s="333"/>
      <c r="G402" s="196"/>
      <c r="H402" s="182"/>
      <c r="I402" s="301"/>
      <c r="L402" s="336"/>
      <c r="M402" s="336"/>
      <c r="O402" s="337"/>
      <c r="P402" s="337"/>
    </row>
    <row r="403" spans="1:16" s="335" customFormat="1" ht="26.4" x14ac:dyDescent="0.3">
      <c r="A403" s="415">
        <v>10.4</v>
      </c>
      <c r="B403" s="443" t="s">
        <v>332</v>
      </c>
      <c r="C403" s="34">
        <v>720</v>
      </c>
      <c r="D403" s="413" t="s">
        <v>13</v>
      </c>
      <c r="E403" s="870"/>
      <c r="F403" s="333">
        <f t="shared" si="49"/>
        <v>0</v>
      </c>
      <c r="G403" s="196"/>
      <c r="H403" s="182"/>
      <c r="I403" s="301"/>
      <c r="L403" s="336"/>
      <c r="M403" s="336"/>
      <c r="O403" s="337"/>
      <c r="P403" s="337"/>
    </row>
    <row r="404" spans="1:16" s="335" customFormat="1" x14ac:dyDescent="0.3">
      <c r="A404" s="414"/>
      <c r="B404" s="412"/>
      <c r="C404" s="34"/>
      <c r="D404" s="413"/>
      <c r="E404" s="870"/>
      <c r="F404" s="333"/>
      <c r="G404" s="196"/>
      <c r="H404" s="182"/>
      <c r="I404" s="301"/>
      <c r="L404" s="336"/>
      <c r="M404" s="336"/>
      <c r="O404" s="337"/>
      <c r="P404" s="337"/>
    </row>
    <row r="405" spans="1:16" s="335" customFormat="1" x14ac:dyDescent="0.3">
      <c r="A405" s="418">
        <v>10.5</v>
      </c>
      <c r="B405" s="412" t="str">
        <f>+B372</f>
        <v>TERMINACIÓN DE SUPERFICIE</v>
      </c>
      <c r="C405" s="34"/>
      <c r="D405" s="413"/>
      <c r="E405" s="870"/>
      <c r="F405" s="333"/>
      <c r="G405" s="196"/>
      <c r="H405" s="182"/>
      <c r="I405" s="301"/>
      <c r="L405" s="336"/>
      <c r="M405" s="336"/>
      <c r="O405" s="337"/>
      <c r="P405" s="337"/>
    </row>
    <row r="406" spans="1:16" s="335" customFormat="1" x14ac:dyDescent="0.3">
      <c r="A406" s="433" t="s">
        <v>379</v>
      </c>
      <c r="B406" s="416" t="s">
        <v>302</v>
      </c>
      <c r="C406" s="34">
        <v>267.2</v>
      </c>
      <c r="D406" s="413" t="s">
        <v>11</v>
      </c>
      <c r="E406" s="870"/>
      <c r="F406" s="333">
        <f t="shared" ref="F406:F407" si="50">ROUND((E406*C406),2)</f>
        <v>0</v>
      </c>
      <c r="G406" s="196"/>
      <c r="H406" s="182"/>
      <c r="I406" s="301"/>
      <c r="L406" s="336"/>
      <c r="M406" s="336"/>
      <c r="O406" s="337"/>
      <c r="P406" s="337"/>
    </row>
    <row r="407" spans="1:16" s="335" customFormat="1" x14ac:dyDescent="0.3">
      <c r="A407" s="433" t="s">
        <v>380</v>
      </c>
      <c r="B407" s="416" t="s">
        <v>32</v>
      </c>
      <c r="C407" s="34">
        <v>246</v>
      </c>
      <c r="D407" s="413" t="s">
        <v>13</v>
      </c>
      <c r="E407" s="870"/>
      <c r="F407" s="333">
        <f t="shared" si="50"/>
        <v>0</v>
      </c>
      <c r="G407" s="196"/>
      <c r="H407" s="182"/>
      <c r="I407" s="301"/>
      <c r="L407" s="336"/>
      <c r="M407" s="336"/>
      <c r="O407" s="337"/>
      <c r="P407" s="337"/>
    </row>
    <row r="408" spans="1:16" s="335" customFormat="1" x14ac:dyDescent="0.3">
      <c r="A408" s="414"/>
      <c r="B408" s="412"/>
      <c r="C408" s="34"/>
      <c r="D408" s="413"/>
      <c r="E408" s="870"/>
      <c r="F408" s="333"/>
      <c r="G408" s="196"/>
      <c r="H408" s="182"/>
      <c r="I408" s="301"/>
      <c r="L408" s="336"/>
      <c r="M408" s="336"/>
      <c r="O408" s="337"/>
      <c r="P408" s="337"/>
    </row>
    <row r="409" spans="1:16" s="335" customFormat="1" x14ac:dyDescent="0.3">
      <c r="A409" s="444">
        <v>10.6</v>
      </c>
      <c r="B409" s="412" t="s">
        <v>236</v>
      </c>
      <c r="C409" s="441"/>
      <c r="D409" s="413"/>
      <c r="E409" s="879"/>
      <c r="F409" s="445"/>
      <c r="G409" s="196"/>
      <c r="H409" s="182"/>
      <c r="I409" s="301"/>
      <c r="L409" s="336"/>
      <c r="M409" s="336"/>
      <c r="O409" s="337"/>
      <c r="P409" s="337"/>
    </row>
    <row r="410" spans="1:16" s="335" customFormat="1" ht="39.6" x14ac:dyDescent="0.3">
      <c r="A410" s="440" t="s">
        <v>381</v>
      </c>
      <c r="B410" s="428" t="s">
        <v>382</v>
      </c>
      <c r="C410" s="441">
        <v>4</v>
      </c>
      <c r="D410" s="413" t="s">
        <v>12</v>
      </c>
      <c r="E410" s="880"/>
      <c r="F410" s="333">
        <f t="shared" ref="F410:F425" si="51">ROUND((E410*C410),2)</f>
        <v>0</v>
      </c>
      <c r="G410" s="196"/>
      <c r="H410" s="182"/>
      <c r="I410" s="301"/>
      <c r="L410" s="336"/>
      <c r="M410" s="336"/>
      <c r="O410" s="337"/>
      <c r="P410" s="337"/>
    </row>
    <row r="411" spans="1:16" s="335" customFormat="1" x14ac:dyDescent="0.3">
      <c r="A411" s="417"/>
      <c r="B411" s="416"/>
      <c r="C411" s="34"/>
      <c r="D411" s="413"/>
      <c r="E411" s="870"/>
      <c r="F411" s="333"/>
      <c r="G411" s="196"/>
      <c r="H411" s="182"/>
      <c r="I411" s="301"/>
      <c r="L411" s="336"/>
      <c r="M411" s="336"/>
      <c r="O411" s="337"/>
      <c r="P411" s="337"/>
    </row>
    <row r="412" spans="1:16" s="335" customFormat="1" x14ac:dyDescent="0.3">
      <c r="A412" s="418">
        <v>10.7</v>
      </c>
      <c r="B412" s="412" t="s">
        <v>383</v>
      </c>
      <c r="C412" s="34"/>
      <c r="D412" s="413"/>
      <c r="E412" s="870"/>
      <c r="F412" s="333"/>
      <c r="G412" s="196"/>
      <c r="H412" s="182"/>
      <c r="I412" s="301"/>
      <c r="L412" s="336"/>
      <c r="M412" s="336"/>
      <c r="O412" s="337"/>
      <c r="P412" s="337"/>
    </row>
    <row r="413" spans="1:16" s="355" customFormat="1" x14ac:dyDescent="0.3">
      <c r="A413" s="417" t="s">
        <v>384</v>
      </c>
      <c r="B413" s="426" t="s">
        <v>385</v>
      </c>
      <c r="C413" s="34">
        <v>149.22999999999999</v>
      </c>
      <c r="D413" s="413" t="s">
        <v>10</v>
      </c>
      <c r="E413" s="870"/>
      <c r="F413" s="333">
        <f t="shared" si="51"/>
        <v>0</v>
      </c>
      <c r="G413" s="196"/>
      <c r="H413" s="182"/>
      <c r="I413" s="321"/>
      <c r="L413" s="356"/>
      <c r="M413" s="356"/>
      <c r="O413" s="357"/>
      <c r="P413" s="357"/>
    </row>
    <row r="414" spans="1:16" s="355" customFormat="1" x14ac:dyDescent="0.3">
      <c r="A414" s="417"/>
      <c r="B414" s="416"/>
      <c r="C414" s="34"/>
      <c r="D414" s="413"/>
      <c r="E414" s="870"/>
      <c r="F414" s="333"/>
      <c r="G414" s="196"/>
      <c r="H414" s="182"/>
      <c r="I414" s="321"/>
      <c r="L414" s="356"/>
      <c r="M414" s="356"/>
      <c r="O414" s="357"/>
      <c r="P414" s="357"/>
    </row>
    <row r="415" spans="1:16" s="355" customFormat="1" x14ac:dyDescent="0.3">
      <c r="A415" s="418">
        <v>10.8</v>
      </c>
      <c r="B415" s="412" t="s">
        <v>386</v>
      </c>
      <c r="C415" s="446"/>
      <c r="D415" s="447"/>
      <c r="E415" s="881"/>
      <c r="F415" s="333"/>
      <c r="G415" s="196"/>
      <c r="H415" s="182"/>
      <c r="I415" s="321"/>
      <c r="L415" s="356"/>
      <c r="M415" s="356"/>
      <c r="O415" s="357"/>
      <c r="P415" s="357"/>
    </row>
    <row r="416" spans="1:16" s="355" customFormat="1" ht="26.4" x14ac:dyDescent="0.3">
      <c r="A416" s="417" t="s">
        <v>387</v>
      </c>
      <c r="B416" s="428" t="s">
        <v>388</v>
      </c>
      <c r="C416" s="34">
        <v>18.68</v>
      </c>
      <c r="D416" s="413" t="s">
        <v>13</v>
      </c>
      <c r="E416" s="870"/>
      <c r="F416" s="333">
        <f t="shared" si="51"/>
        <v>0</v>
      </c>
      <c r="G416" s="196"/>
      <c r="H416" s="182"/>
      <c r="I416" s="321"/>
      <c r="L416" s="356"/>
      <c r="M416" s="356"/>
      <c r="O416" s="357"/>
      <c r="P416" s="357"/>
    </row>
    <row r="417" spans="1:16" s="355" customFormat="1" x14ac:dyDescent="0.3">
      <c r="A417" s="417" t="s">
        <v>389</v>
      </c>
      <c r="B417" s="426" t="s">
        <v>390</v>
      </c>
      <c r="C417" s="34">
        <v>6</v>
      </c>
      <c r="D417" s="413" t="s">
        <v>12</v>
      </c>
      <c r="E417" s="870"/>
      <c r="F417" s="333">
        <f t="shared" si="51"/>
        <v>0</v>
      </c>
      <c r="G417" s="196"/>
      <c r="H417" s="182"/>
      <c r="I417" s="321"/>
      <c r="L417" s="356"/>
      <c r="M417" s="356"/>
      <c r="O417" s="357"/>
      <c r="P417" s="357"/>
    </row>
    <row r="418" spans="1:16" s="335" customFormat="1" ht="92.4" x14ac:dyDescent="0.3">
      <c r="A418" s="417" t="s">
        <v>391</v>
      </c>
      <c r="B418" s="428" t="s">
        <v>392</v>
      </c>
      <c r="C418" s="34">
        <v>8</v>
      </c>
      <c r="D418" s="413" t="s">
        <v>12</v>
      </c>
      <c r="E418" s="882"/>
      <c r="F418" s="333">
        <f t="shared" si="51"/>
        <v>0</v>
      </c>
      <c r="G418" s="196"/>
      <c r="H418" s="182"/>
      <c r="I418" s="301"/>
      <c r="L418" s="336"/>
      <c r="M418" s="336"/>
      <c r="O418" s="337"/>
      <c r="P418" s="337"/>
    </row>
    <row r="419" spans="1:16" s="335" customFormat="1" x14ac:dyDescent="0.3">
      <c r="A419" s="417" t="s">
        <v>393</v>
      </c>
      <c r="B419" s="426" t="s">
        <v>394</v>
      </c>
      <c r="C419" s="34">
        <v>12</v>
      </c>
      <c r="D419" s="413" t="s">
        <v>12</v>
      </c>
      <c r="E419" s="870"/>
      <c r="F419" s="333">
        <f t="shared" si="51"/>
        <v>0</v>
      </c>
      <c r="G419" s="196"/>
      <c r="H419" s="182"/>
      <c r="I419" s="301"/>
      <c r="L419" s="336"/>
      <c r="M419" s="336"/>
      <c r="O419" s="337"/>
      <c r="P419" s="337"/>
    </row>
    <row r="420" spans="1:16" s="169" customFormat="1" x14ac:dyDescent="0.3">
      <c r="A420" s="417" t="s">
        <v>395</v>
      </c>
      <c r="B420" s="426" t="s">
        <v>396</v>
      </c>
      <c r="C420" s="34">
        <v>12</v>
      </c>
      <c r="D420" s="413" t="s">
        <v>12</v>
      </c>
      <c r="E420" s="870"/>
      <c r="F420" s="333">
        <f t="shared" si="51"/>
        <v>0</v>
      </c>
      <c r="G420" s="196"/>
      <c r="H420" s="182"/>
    </row>
    <row r="421" spans="1:16" s="335" customFormat="1" x14ac:dyDescent="0.3">
      <c r="A421" s="417" t="s">
        <v>397</v>
      </c>
      <c r="B421" s="416" t="s">
        <v>398</v>
      </c>
      <c r="C421" s="34">
        <v>4</v>
      </c>
      <c r="D421" s="413" t="s">
        <v>12</v>
      </c>
      <c r="E421" s="870"/>
      <c r="F421" s="333">
        <f t="shared" si="51"/>
        <v>0</v>
      </c>
      <c r="G421" s="196"/>
      <c r="H421" s="182"/>
      <c r="I421" s="301"/>
      <c r="L421" s="336"/>
      <c r="M421" s="336"/>
      <c r="O421" s="337"/>
      <c r="P421" s="337"/>
    </row>
    <row r="422" spans="1:16" s="335" customFormat="1" x14ac:dyDescent="0.3">
      <c r="A422" s="417" t="s">
        <v>399</v>
      </c>
      <c r="B422" s="416" t="s">
        <v>400</v>
      </c>
      <c r="C422" s="34">
        <v>102.8</v>
      </c>
      <c r="D422" s="413" t="s">
        <v>13</v>
      </c>
      <c r="E422" s="870"/>
      <c r="F422" s="333">
        <f t="shared" si="51"/>
        <v>0</v>
      </c>
      <c r="G422" s="196"/>
      <c r="H422" s="182"/>
      <c r="I422" s="301"/>
      <c r="L422" s="336"/>
      <c r="M422" s="336"/>
      <c r="O422" s="337"/>
      <c r="P422" s="337"/>
    </row>
    <row r="423" spans="1:16" s="335" customFormat="1" x14ac:dyDescent="0.3">
      <c r="A423" s="417" t="s">
        <v>401</v>
      </c>
      <c r="B423" s="416" t="s">
        <v>402</v>
      </c>
      <c r="C423" s="441">
        <v>160</v>
      </c>
      <c r="D423" s="413" t="s">
        <v>12</v>
      </c>
      <c r="E423" s="870"/>
      <c r="F423" s="333">
        <f t="shared" si="51"/>
        <v>0</v>
      </c>
      <c r="G423" s="196"/>
      <c r="H423" s="182"/>
      <c r="I423" s="301"/>
      <c r="L423" s="336"/>
      <c r="M423" s="336"/>
      <c r="O423" s="337"/>
      <c r="P423" s="337"/>
    </row>
    <row r="424" spans="1:16" s="335" customFormat="1" x14ac:dyDescent="0.3">
      <c r="A424" s="417" t="s">
        <v>403</v>
      </c>
      <c r="B424" s="416" t="s">
        <v>404</v>
      </c>
      <c r="C424" s="34">
        <v>12</v>
      </c>
      <c r="D424" s="413" t="s">
        <v>12</v>
      </c>
      <c r="E424" s="870"/>
      <c r="F424" s="333">
        <f t="shared" si="51"/>
        <v>0</v>
      </c>
      <c r="G424" s="196"/>
      <c r="H424" s="182"/>
      <c r="I424" s="301"/>
      <c r="L424" s="336"/>
      <c r="M424" s="336"/>
      <c r="O424" s="337"/>
      <c r="P424" s="337"/>
    </row>
    <row r="425" spans="1:16" s="335" customFormat="1" ht="52.8" x14ac:dyDescent="0.3">
      <c r="A425" s="417" t="s">
        <v>405</v>
      </c>
      <c r="B425" s="449" t="s">
        <v>406</v>
      </c>
      <c r="C425" s="334">
        <v>5342.53</v>
      </c>
      <c r="D425" s="413" t="s">
        <v>14</v>
      </c>
      <c r="E425" s="870"/>
      <c r="F425" s="333">
        <f t="shared" si="51"/>
        <v>0</v>
      </c>
      <c r="G425" s="196"/>
      <c r="H425" s="182"/>
      <c r="I425" s="301"/>
      <c r="L425" s="336"/>
      <c r="M425" s="336"/>
      <c r="O425" s="337"/>
      <c r="P425" s="337"/>
    </row>
    <row r="426" spans="1:16" s="335" customFormat="1" x14ac:dyDescent="0.3">
      <c r="A426" s="417"/>
      <c r="B426" s="416"/>
      <c r="C426" s="34"/>
      <c r="D426" s="413"/>
      <c r="E426" s="870"/>
      <c r="F426" s="333"/>
      <c r="G426" s="196"/>
      <c r="H426" s="182"/>
      <c r="I426" s="301"/>
      <c r="L426" s="336"/>
      <c r="M426" s="336"/>
      <c r="O426" s="337"/>
      <c r="P426" s="337"/>
    </row>
    <row r="427" spans="1:16" s="335" customFormat="1" x14ac:dyDescent="0.3">
      <c r="A427" s="414">
        <v>11</v>
      </c>
      <c r="B427" s="412" t="s">
        <v>15</v>
      </c>
      <c r="C427" s="34"/>
      <c r="D427" s="413"/>
      <c r="E427" s="870"/>
      <c r="F427" s="333"/>
      <c r="G427" s="196"/>
      <c r="H427" s="182"/>
      <c r="I427" s="301"/>
      <c r="L427" s="336"/>
      <c r="M427" s="336"/>
      <c r="O427" s="337"/>
      <c r="P427" s="337"/>
    </row>
    <row r="428" spans="1:16" s="436" customFormat="1" ht="26.4" x14ac:dyDescent="0.3">
      <c r="A428" s="418">
        <v>11.1</v>
      </c>
      <c r="B428" s="412" t="str">
        <f>+B390</f>
        <v xml:space="preserve">HORMIGÓN ARMADO INDUSTRIAL  F`C=280 KG/CM2 , TERMINACIÓN EN HORMIGÓN VISTO EN: </v>
      </c>
      <c r="C428" s="34"/>
      <c r="D428" s="413"/>
      <c r="E428" s="870"/>
      <c r="F428" s="333"/>
      <c r="G428" s="196"/>
      <c r="H428" s="182"/>
      <c r="I428" s="435"/>
      <c r="L428" s="336"/>
      <c r="M428" s="336"/>
      <c r="O428" s="337"/>
      <c r="P428" s="337"/>
    </row>
    <row r="429" spans="1:16" s="335" customFormat="1" x14ac:dyDescent="0.3">
      <c r="A429" s="433" t="s">
        <v>407</v>
      </c>
      <c r="B429" s="416" t="s">
        <v>408</v>
      </c>
      <c r="C429" s="34">
        <v>101.3</v>
      </c>
      <c r="D429" s="413" t="s">
        <v>10</v>
      </c>
      <c r="E429" s="870"/>
      <c r="F429" s="333">
        <f t="shared" ref="F429:F437" si="52">ROUND((E429*C429),2)</f>
        <v>0</v>
      </c>
      <c r="G429" s="196"/>
      <c r="H429" s="182"/>
      <c r="I429" s="301"/>
      <c r="L429" s="336"/>
      <c r="M429" s="336"/>
      <c r="O429" s="337"/>
      <c r="P429" s="337"/>
    </row>
    <row r="430" spans="1:16" s="335" customFormat="1" x14ac:dyDescent="0.3">
      <c r="A430" s="433" t="s">
        <v>409</v>
      </c>
      <c r="B430" s="416" t="s">
        <v>374</v>
      </c>
      <c r="C430" s="34">
        <v>16.32</v>
      </c>
      <c r="D430" s="413" t="s">
        <v>10</v>
      </c>
      <c r="E430" s="870"/>
      <c r="F430" s="333">
        <f t="shared" si="52"/>
        <v>0</v>
      </c>
      <c r="G430" s="196"/>
      <c r="H430" s="182"/>
      <c r="I430" s="301"/>
      <c r="L430" s="336"/>
      <c r="M430" s="336"/>
      <c r="O430" s="337"/>
      <c r="P430" s="337"/>
    </row>
    <row r="431" spans="1:16" s="436" customFormat="1" x14ac:dyDescent="0.3">
      <c r="A431" s="433" t="s">
        <v>410</v>
      </c>
      <c r="B431" s="416" t="s">
        <v>411</v>
      </c>
      <c r="C431" s="34">
        <v>285.3</v>
      </c>
      <c r="D431" s="413" t="s">
        <v>10</v>
      </c>
      <c r="E431" s="870"/>
      <c r="F431" s="333">
        <f t="shared" si="52"/>
        <v>0</v>
      </c>
      <c r="G431" s="196"/>
      <c r="H431" s="182"/>
      <c r="I431" s="435"/>
      <c r="L431" s="336"/>
      <c r="M431" s="336"/>
      <c r="O431" s="337"/>
      <c r="P431" s="337"/>
    </row>
    <row r="432" spans="1:16" s="335" customFormat="1" x14ac:dyDescent="0.3">
      <c r="A432" s="414"/>
      <c r="B432" s="412"/>
      <c r="C432" s="34"/>
      <c r="D432" s="413"/>
      <c r="E432" s="870"/>
      <c r="F432" s="333"/>
      <c r="G432" s="196"/>
      <c r="H432" s="182"/>
      <c r="I432" s="301"/>
      <c r="L432" s="336"/>
      <c r="M432" s="336"/>
      <c r="O432" s="337"/>
      <c r="P432" s="337"/>
    </row>
    <row r="433" spans="1:16" s="335" customFormat="1" x14ac:dyDescent="0.3">
      <c r="A433" s="415">
        <v>11.2</v>
      </c>
      <c r="B433" s="416" t="s">
        <v>346</v>
      </c>
      <c r="C433" s="34">
        <v>14.47</v>
      </c>
      <c r="D433" s="413" t="s">
        <v>10</v>
      </c>
      <c r="E433" s="870"/>
      <c r="F433" s="333">
        <f t="shared" si="52"/>
        <v>0</v>
      </c>
      <c r="G433" s="196"/>
      <c r="H433" s="182"/>
      <c r="I433" s="301"/>
      <c r="L433" s="336"/>
      <c r="M433" s="336"/>
      <c r="O433" s="337"/>
      <c r="P433" s="337"/>
    </row>
    <row r="434" spans="1:16" s="335" customFormat="1" x14ac:dyDescent="0.3">
      <c r="A434" s="414"/>
      <c r="B434" s="412"/>
      <c r="C434" s="34"/>
      <c r="D434" s="413"/>
      <c r="E434" s="870"/>
      <c r="F434" s="333"/>
      <c r="G434" s="196"/>
      <c r="H434" s="182"/>
      <c r="I434" s="301"/>
      <c r="L434" s="336"/>
      <c r="M434" s="336"/>
      <c r="O434" s="337"/>
      <c r="P434" s="337"/>
    </row>
    <row r="435" spans="1:16" s="404" customFormat="1" x14ac:dyDescent="0.3">
      <c r="A435" s="415">
        <v>11.3</v>
      </c>
      <c r="B435" s="426" t="s">
        <v>333</v>
      </c>
      <c r="C435" s="334">
        <v>756</v>
      </c>
      <c r="D435" s="413" t="s">
        <v>175</v>
      </c>
      <c r="E435" s="870"/>
      <c r="F435" s="333">
        <f t="shared" si="52"/>
        <v>0</v>
      </c>
      <c r="G435" s="196"/>
      <c r="H435" s="182"/>
      <c r="I435" s="403"/>
      <c r="L435" s="405"/>
      <c r="M435" s="405"/>
      <c r="O435" s="406"/>
      <c r="P435" s="406"/>
    </row>
    <row r="436" spans="1:16" s="303" customFormat="1" x14ac:dyDescent="0.3">
      <c r="A436" s="414"/>
      <c r="B436" s="412"/>
      <c r="C436" s="34"/>
      <c r="D436" s="413"/>
      <c r="E436" s="870"/>
      <c r="F436" s="333"/>
      <c r="G436" s="196"/>
      <c r="H436" s="182"/>
      <c r="L436" s="450"/>
      <c r="M436" s="450"/>
      <c r="O436" s="410"/>
      <c r="P436" s="410"/>
    </row>
    <row r="437" spans="1:16" s="335" customFormat="1" ht="26.4" x14ac:dyDescent="0.3">
      <c r="A437" s="429">
        <v>11.4</v>
      </c>
      <c r="B437" s="451" t="s">
        <v>332</v>
      </c>
      <c r="C437" s="352">
        <v>431.12</v>
      </c>
      <c r="D437" s="431" t="s">
        <v>13</v>
      </c>
      <c r="E437" s="872"/>
      <c r="F437" s="354">
        <f t="shared" si="52"/>
        <v>0</v>
      </c>
      <c r="G437" s="196"/>
      <c r="H437" s="182"/>
      <c r="I437" s="301"/>
      <c r="L437" s="336"/>
      <c r="M437" s="336"/>
      <c r="O437" s="337"/>
      <c r="P437" s="337"/>
    </row>
    <row r="438" spans="1:16" s="335" customFormat="1" x14ac:dyDescent="0.3">
      <c r="A438" s="414"/>
      <c r="B438" s="412"/>
      <c r="C438" s="34"/>
      <c r="D438" s="413"/>
      <c r="E438" s="870"/>
      <c r="F438" s="333"/>
      <c r="G438" s="196"/>
      <c r="H438" s="182"/>
      <c r="I438" s="301"/>
      <c r="L438" s="336"/>
      <c r="M438" s="336"/>
      <c r="O438" s="337"/>
      <c r="P438" s="337"/>
    </row>
    <row r="439" spans="1:16" s="335" customFormat="1" x14ac:dyDescent="0.3">
      <c r="A439" s="418">
        <v>11.5</v>
      </c>
      <c r="B439" s="412" t="s">
        <v>35</v>
      </c>
      <c r="C439" s="34"/>
      <c r="D439" s="413"/>
      <c r="E439" s="870"/>
      <c r="F439" s="333"/>
      <c r="G439" s="196"/>
      <c r="H439" s="182"/>
      <c r="I439" s="301"/>
      <c r="L439" s="336"/>
      <c r="M439" s="336"/>
      <c r="O439" s="337"/>
      <c r="P439" s="337"/>
    </row>
    <row r="440" spans="1:16" s="335" customFormat="1" ht="39.6" x14ac:dyDescent="0.3">
      <c r="A440" s="417" t="s">
        <v>412</v>
      </c>
      <c r="B440" s="428" t="s">
        <v>413</v>
      </c>
      <c r="C440" s="34">
        <v>8</v>
      </c>
      <c r="D440" s="413" t="s">
        <v>12</v>
      </c>
      <c r="E440" s="870"/>
      <c r="F440" s="333">
        <f t="shared" ref="F440:F446" si="53">ROUND((E440*C440),2)</f>
        <v>0</v>
      </c>
      <c r="G440" s="196"/>
      <c r="H440" s="182"/>
      <c r="I440" s="301"/>
      <c r="L440" s="336"/>
      <c r="M440" s="336"/>
      <c r="O440" s="337"/>
      <c r="P440" s="337"/>
    </row>
    <row r="441" spans="1:16" s="335" customFormat="1" ht="105.6" x14ac:dyDescent="0.3">
      <c r="A441" s="417" t="s">
        <v>414</v>
      </c>
      <c r="B441" s="428" t="s">
        <v>415</v>
      </c>
      <c r="C441" s="34">
        <v>8</v>
      </c>
      <c r="D441" s="413" t="s">
        <v>12</v>
      </c>
      <c r="E441" s="870"/>
      <c r="F441" s="333">
        <f t="shared" si="53"/>
        <v>0</v>
      </c>
      <c r="G441" s="196"/>
      <c r="H441" s="182"/>
      <c r="I441" s="301"/>
      <c r="L441" s="336"/>
      <c r="M441" s="336"/>
      <c r="O441" s="337"/>
      <c r="P441" s="337"/>
    </row>
    <row r="442" spans="1:16" s="335" customFormat="1" ht="105.6" x14ac:dyDescent="0.3">
      <c r="A442" s="417" t="s">
        <v>416</v>
      </c>
      <c r="B442" s="428" t="s">
        <v>417</v>
      </c>
      <c r="C442" s="34">
        <v>8</v>
      </c>
      <c r="D442" s="413" t="s">
        <v>12</v>
      </c>
      <c r="E442" s="870"/>
      <c r="F442" s="333">
        <f t="shared" si="53"/>
        <v>0</v>
      </c>
      <c r="G442" s="196"/>
      <c r="H442" s="182"/>
      <c r="I442" s="301"/>
      <c r="L442" s="336"/>
      <c r="M442" s="336"/>
      <c r="O442" s="337"/>
      <c r="P442" s="337"/>
    </row>
    <row r="443" spans="1:16" s="335" customFormat="1" ht="105.6" x14ac:dyDescent="0.3">
      <c r="A443" s="417" t="s">
        <v>418</v>
      </c>
      <c r="B443" s="428" t="s">
        <v>419</v>
      </c>
      <c r="C443" s="34">
        <v>8</v>
      </c>
      <c r="D443" s="413" t="s">
        <v>12</v>
      </c>
      <c r="E443" s="870"/>
      <c r="F443" s="333">
        <f t="shared" si="53"/>
        <v>0</v>
      </c>
      <c r="G443" s="196"/>
      <c r="H443" s="182"/>
      <c r="I443" s="301"/>
      <c r="L443" s="336"/>
      <c r="M443" s="336"/>
      <c r="O443" s="337"/>
      <c r="P443" s="337"/>
    </row>
    <row r="444" spans="1:16" s="335" customFormat="1" ht="52.8" x14ac:dyDescent="0.3">
      <c r="A444" s="417" t="s">
        <v>420</v>
      </c>
      <c r="B444" s="428" t="s">
        <v>421</v>
      </c>
      <c r="C444" s="34">
        <v>8</v>
      </c>
      <c r="D444" s="413" t="s">
        <v>12</v>
      </c>
      <c r="E444" s="870"/>
      <c r="F444" s="333">
        <f t="shared" si="53"/>
        <v>0</v>
      </c>
      <c r="G444" s="196"/>
      <c r="H444" s="182"/>
      <c r="I444" s="301"/>
      <c r="L444" s="336"/>
      <c r="M444" s="336"/>
      <c r="O444" s="337"/>
      <c r="P444" s="337"/>
    </row>
    <row r="445" spans="1:16" s="335" customFormat="1" ht="26.4" x14ac:dyDescent="0.3">
      <c r="A445" s="417" t="s">
        <v>422</v>
      </c>
      <c r="B445" s="416" t="s">
        <v>423</v>
      </c>
      <c r="C445" s="34">
        <v>1162.08</v>
      </c>
      <c r="D445" s="413" t="s">
        <v>16</v>
      </c>
      <c r="E445" s="870"/>
      <c r="F445" s="333">
        <f t="shared" si="53"/>
        <v>0</v>
      </c>
      <c r="G445" s="196"/>
      <c r="H445" s="182"/>
      <c r="I445" s="301"/>
      <c r="L445" s="336"/>
      <c r="M445" s="336"/>
      <c r="O445" s="337"/>
      <c r="P445" s="337"/>
    </row>
    <row r="446" spans="1:16" s="335" customFormat="1" ht="26.4" x14ac:dyDescent="0.3">
      <c r="A446" s="417" t="s">
        <v>424</v>
      </c>
      <c r="B446" s="416" t="s">
        <v>425</v>
      </c>
      <c r="C446" s="34">
        <v>96</v>
      </c>
      <c r="D446" s="413" t="s">
        <v>12</v>
      </c>
      <c r="E446" s="870"/>
      <c r="F446" s="333">
        <f t="shared" si="53"/>
        <v>0</v>
      </c>
      <c r="G446" s="196"/>
      <c r="H446" s="280"/>
      <c r="I446" s="301"/>
      <c r="L446" s="336"/>
      <c r="M446" s="336"/>
      <c r="O446" s="337"/>
      <c r="P446" s="337"/>
    </row>
    <row r="447" spans="1:16" s="335" customFormat="1" x14ac:dyDescent="0.3">
      <c r="A447" s="417"/>
      <c r="B447" s="416"/>
      <c r="C447" s="34"/>
      <c r="D447" s="413"/>
      <c r="E447" s="870"/>
      <c r="F447" s="333"/>
      <c r="G447" s="196"/>
      <c r="H447" s="182"/>
      <c r="I447" s="301"/>
      <c r="L447" s="336"/>
      <c r="M447" s="336"/>
      <c r="O447" s="337"/>
      <c r="P447" s="337"/>
    </row>
    <row r="448" spans="1:16" s="335" customFormat="1" x14ac:dyDescent="0.3">
      <c r="A448" s="418">
        <v>11.6</v>
      </c>
      <c r="B448" s="412" t="s">
        <v>426</v>
      </c>
      <c r="C448" s="34"/>
      <c r="D448" s="413"/>
      <c r="E448" s="870"/>
      <c r="F448" s="333"/>
      <c r="G448" s="196"/>
      <c r="H448" s="182"/>
      <c r="I448" s="301"/>
      <c r="L448" s="336"/>
      <c r="M448" s="336"/>
      <c r="O448" s="337"/>
      <c r="P448" s="337"/>
    </row>
    <row r="449" spans="1:16" s="335" customFormat="1" ht="39.6" x14ac:dyDescent="0.3">
      <c r="A449" s="417" t="s">
        <v>427</v>
      </c>
      <c r="B449" s="416" t="s">
        <v>428</v>
      </c>
      <c r="C449" s="34">
        <v>1</v>
      </c>
      <c r="D449" s="413" t="s">
        <v>12</v>
      </c>
      <c r="E449" s="870"/>
      <c r="F449" s="333">
        <f t="shared" ref="F449:F456" si="54">ROUND((E449*C449),2)</f>
        <v>0</v>
      </c>
      <c r="G449" s="196"/>
      <c r="H449" s="182"/>
      <c r="I449" s="301"/>
      <c r="L449" s="336"/>
      <c r="M449" s="336"/>
      <c r="O449" s="337"/>
      <c r="P449" s="337"/>
    </row>
    <row r="450" spans="1:16" s="335" customFormat="1" ht="28.5" customHeight="1" x14ac:dyDescent="0.3">
      <c r="A450" s="417" t="s">
        <v>429</v>
      </c>
      <c r="B450" s="416" t="s">
        <v>430</v>
      </c>
      <c r="C450" s="34">
        <v>1</v>
      </c>
      <c r="D450" s="413" t="s">
        <v>12</v>
      </c>
      <c r="E450" s="870"/>
      <c r="F450" s="333">
        <f t="shared" si="54"/>
        <v>0</v>
      </c>
      <c r="G450" s="196"/>
      <c r="H450" s="182"/>
      <c r="I450" s="301"/>
      <c r="L450" s="336"/>
      <c r="M450" s="336"/>
      <c r="O450" s="337"/>
      <c r="P450" s="337"/>
    </row>
    <row r="451" spans="1:16" s="335" customFormat="1" x14ac:dyDescent="0.3">
      <c r="A451" s="417"/>
      <c r="B451" s="412"/>
      <c r="C451" s="34"/>
      <c r="D451" s="413"/>
      <c r="E451" s="870"/>
      <c r="F451" s="333"/>
      <c r="G451" s="196"/>
      <c r="H451" s="182"/>
      <c r="I451" s="301"/>
      <c r="L451" s="336"/>
      <c r="M451" s="336"/>
      <c r="O451" s="337"/>
      <c r="P451" s="337"/>
    </row>
    <row r="452" spans="1:16" s="335" customFormat="1" x14ac:dyDescent="0.3">
      <c r="A452" s="418">
        <v>11.7</v>
      </c>
      <c r="B452" s="412" t="s">
        <v>17</v>
      </c>
      <c r="C452" s="34"/>
      <c r="D452" s="413"/>
      <c r="E452" s="870"/>
      <c r="F452" s="333"/>
      <c r="G452" s="196"/>
      <c r="H452" s="182"/>
      <c r="I452" s="301"/>
      <c r="L452" s="336"/>
      <c r="M452" s="336"/>
      <c r="O452" s="337"/>
      <c r="P452" s="337"/>
    </row>
    <row r="453" spans="1:16" s="335" customFormat="1" ht="26.4" x14ac:dyDescent="0.3">
      <c r="A453" s="417" t="s">
        <v>431</v>
      </c>
      <c r="B453" s="416" t="s">
        <v>432</v>
      </c>
      <c r="C453" s="34">
        <v>95.04</v>
      </c>
      <c r="D453" s="413" t="s">
        <v>10</v>
      </c>
      <c r="E453" s="870"/>
      <c r="F453" s="333">
        <f t="shared" si="54"/>
        <v>0</v>
      </c>
      <c r="G453" s="196"/>
      <c r="H453" s="182"/>
      <c r="I453" s="301"/>
      <c r="L453" s="336"/>
      <c r="M453" s="336"/>
      <c r="O453" s="337"/>
      <c r="P453" s="337"/>
    </row>
    <row r="454" spans="1:16" s="335" customFormat="1" x14ac:dyDescent="0.3">
      <c r="A454" s="417" t="s">
        <v>433</v>
      </c>
      <c r="B454" s="416" t="s">
        <v>434</v>
      </c>
      <c r="C454" s="34">
        <v>10.8</v>
      </c>
      <c r="D454" s="413" t="s">
        <v>10</v>
      </c>
      <c r="E454" s="870"/>
      <c r="F454" s="333">
        <f t="shared" si="54"/>
        <v>0</v>
      </c>
      <c r="G454" s="196"/>
      <c r="H454" s="182"/>
      <c r="I454" s="301"/>
      <c r="L454" s="336"/>
      <c r="M454" s="336"/>
      <c r="O454" s="337"/>
      <c r="P454" s="337"/>
    </row>
    <row r="455" spans="1:16" s="335" customFormat="1" x14ac:dyDescent="0.3">
      <c r="A455" s="417" t="s">
        <v>435</v>
      </c>
      <c r="B455" s="416" t="s">
        <v>436</v>
      </c>
      <c r="C455" s="34">
        <v>105.84</v>
      </c>
      <c r="D455" s="413" t="s">
        <v>10</v>
      </c>
      <c r="E455" s="870"/>
      <c r="F455" s="333">
        <f t="shared" si="54"/>
        <v>0</v>
      </c>
      <c r="G455" s="196"/>
      <c r="H455" s="182"/>
      <c r="I455" s="301"/>
      <c r="L455" s="336"/>
      <c r="M455" s="336"/>
      <c r="O455" s="337"/>
      <c r="P455" s="337"/>
    </row>
    <row r="456" spans="1:16" s="335" customFormat="1" x14ac:dyDescent="0.3">
      <c r="A456" s="417" t="s">
        <v>437</v>
      </c>
      <c r="B456" s="416" t="s">
        <v>438</v>
      </c>
      <c r="C456" s="34">
        <v>105.84</v>
      </c>
      <c r="D456" s="413" t="s">
        <v>10</v>
      </c>
      <c r="E456" s="870"/>
      <c r="F456" s="333">
        <f t="shared" si="54"/>
        <v>0</v>
      </c>
      <c r="G456" s="196"/>
      <c r="H456" s="182"/>
      <c r="I456" s="301"/>
      <c r="L456" s="336"/>
      <c r="M456" s="336"/>
      <c r="O456" s="337"/>
      <c r="P456" s="337"/>
    </row>
    <row r="457" spans="1:16" s="335" customFormat="1" x14ac:dyDescent="0.3">
      <c r="A457" s="417"/>
      <c r="B457" s="416"/>
      <c r="C457" s="34"/>
      <c r="D457" s="413"/>
      <c r="E457" s="870"/>
      <c r="F457" s="333"/>
      <c r="G457" s="196"/>
      <c r="H457" s="182"/>
      <c r="I457" s="301"/>
      <c r="L457" s="336"/>
      <c r="M457" s="336"/>
      <c r="O457" s="337"/>
      <c r="P457" s="337"/>
    </row>
    <row r="458" spans="1:16" s="335" customFormat="1" x14ac:dyDescent="0.3">
      <c r="A458" s="418">
        <v>11.8</v>
      </c>
      <c r="B458" s="452" t="s">
        <v>808</v>
      </c>
      <c r="C458" s="34"/>
      <c r="D458" s="413"/>
      <c r="E458" s="870"/>
      <c r="F458" s="333"/>
      <c r="G458" s="196"/>
      <c r="H458" s="182"/>
      <c r="I458" s="301"/>
      <c r="L458" s="336"/>
      <c r="M458" s="336"/>
      <c r="O458" s="337"/>
      <c r="P458" s="337"/>
    </row>
    <row r="459" spans="1:16" s="335" customFormat="1" x14ac:dyDescent="0.3">
      <c r="A459" s="417" t="s">
        <v>439</v>
      </c>
      <c r="B459" s="52" t="s">
        <v>440</v>
      </c>
      <c r="C459" s="63">
        <v>26.75</v>
      </c>
      <c r="D459" s="29" t="s">
        <v>13</v>
      </c>
      <c r="E459" s="870"/>
      <c r="F459" s="333">
        <f t="shared" ref="F459:F474" si="55">ROUND((E459*C459),2)</f>
        <v>0</v>
      </c>
      <c r="G459" s="196"/>
      <c r="H459" s="182"/>
      <c r="I459" s="301"/>
      <c r="L459" s="336"/>
      <c r="M459" s="336"/>
      <c r="O459" s="337"/>
      <c r="P459" s="337"/>
    </row>
    <row r="460" spans="1:16" s="335" customFormat="1" x14ac:dyDescent="0.3">
      <c r="A460" s="417" t="s">
        <v>441</v>
      </c>
      <c r="B460" s="52" t="s">
        <v>442</v>
      </c>
      <c r="C460" s="63">
        <v>31.97</v>
      </c>
      <c r="D460" s="29" t="s">
        <v>13</v>
      </c>
      <c r="E460" s="870"/>
      <c r="F460" s="333">
        <f t="shared" si="55"/>
        <v>0</v>
      </c>
      <c r="G460" s="196"/>
      <c r="H460" s="182"/>
      <c r="I460" s="301"/>
      <c r="L460" s="336"/>
      <c r="M460" s="336"/>
      <c r="O460" s="337"/>
      <c r="P460" s="337"/>
    </row>
    <row r="461" spans="1:16" s="335" customFormat="1" x14ac:dyDescent="0.3">
      <c r="A461" s="417" t="s">
        <v>443</v>
      </c>
      <c r="B461" s="52" t="s">
        <v>444</v>
      </c>
      <c r="C461" s="63">
        <v>183.42</v>
      </c>
      <c r="D461" s="29" t="s">
        <v>13</v>
      </c>
      <c r="E461" s="870"/>
      <c r="F461" s="333">
        <f t="shared" si="55"/>
        <v>0</v>
      </c>
      <c r="G461" s="196"/>
      <c r="H461" s="182"/>
      <c r="I461" s="301"/>
      <c r="L461" s="336"/>
      <c r="M461" s="336"/>
      <c r="O461" s="337"/>
      <c r="P461" s="337"/>
    </row>
    <row r="462" spans="1:16" s="335" customFormat="1" x14ac:dyDescent="0.3">
      <c r="A462" s="417" t="s">
        <v>445</v>
      </c>
      <c r="B462" s="52" t="s">
        <v>446</v>
      </c>
      <c r="C462" s="63">
        <v>36</v>
      </c>
      <c r="D462" s="29" t="s">
        <v>13</v>
      </c>
      <c r="E462" s="870"/>
      <c r="F462" s="333">
        <f t="shared" si="55"/>
        <v>0</v>
      </c>
      <c r="G462" s="196"/>
      <c r="H462" s="182"/>
      <c r="I462" s="301"/>
      <c r="L462" s="336"/>
      <c r="M462" s="336"/>
      <c r="O462" s="337"/>
      <c r="P462" s="337"/>
    </row>
    <row r="463" spans="1:16" s="335" customFormat="1" x14ac:dyDescent="0.3">
      <c r="A463" s="417" t="s">
        <v>447</v>
      </c>
      <c r="B463" s="52" t="s">
        <v>448</v>
      </c>
      <c r="C463" s="63">
        <v>8</v>
      </c>
      <c r="D463" s="29" t="s">
        <v>12</v>
      </c>
      <c r="E463" s="870"/>
      <c r="F463" s="333">
        <f t="shared" si="55"/>
        <v>0</v>
      </c>
      <c r="G463" s="196"/>
      <c r="H463" s="182"/>
      <c r="I463" s="301"/>
      <c r="L463" s="336"/>
      <c r="M463" s="336"/>
      <c r="O463" s="337"/>
      <c r="P463" s="337"/>
    </row>
    <row r="464" spans="1:16" s="335" customFormat="1" x14ac:dyDescent="0.3">
      <c r="A464" s="417" t="s">
        <v>449</v>
      </c>
      <c r="B464" s="52" t="s">
        <v>450</v>
      </c>
      <c r="C464" s="63">
        <v>48</v>
      </c>
      <c r="D464" s="29" t="s">
        <v>12</v>
      </c>
      <c r="E464" s="870"/>
      <c r="F464" s="333">
        <f t="shared" si="55"/>
        <v>0</v>
      </c>
      <c r="G464" s="196"/>
      <c r="H464" s="182"/>
      <c r="I464" s="301"/>
      <c r="L464" s="336"/>
      <c r="M464" s="336"/>
      <c r="O464" s="337"/>
      <c r="P464" s="337"/>
    </row>
    <row r="465" spans="1:17" s="335" customFormat="1" x14ac:dyDescent="0.3">
      <c r="A465" s="417" t="s">
        <v>451</v>
      </c>
      <c r="B465" s="52" t="s">
        <v>452</v>
      </c>
      <c r="C465" s="63">
        <v>24</v>
      </c>
      <c r="D465" s="29" t="s">
        <v>12</v>
      </c>
      <c r="E465" s="870"/>
      <c r="F465" s="333">
        <f t="shared" si="55"/>
        <v>0</v>
      </c>
      <c r="G465" s="196"/>
      <c r="H465" s="182"/>
      <c r="I465" s="301"/>
      <c r="L465" s="336"/>
      <c r="M465" s="336"/>
      <c r="O465" s="337"/>
      <c r="P465" s="337"/>
    </row>
    <row r="466" spans="1:17" s="335" customFormat="1" x14ac:dyDescent="0.3">
      <c r="A466" s="417" t="s">
        <v>453</v>
      </c>
      <c r="B466" s="52" t="s">
        <v>454</v>
      </c>
      <c r="C466" s="63">
        <v>240</v>
      </c>
      <c r="D466" s="29" t="s">
        <v>12</v>
      </c>
      <c r="E466" s="870"/>
      <c r="F466" s="333">
        <f t="shared" si="55"/>
        <v>0</v>
      </c>
      <c r="G466" s="196"/>
      <c r="H466" s="182"/>
      <c r="I466" s="301"/>
      <c r="L466" s="336"/>
      <c r="M466" s="336"/>
      <c r="O466" s="337"/>
      <c r="P466" s="337"/>
    </row>
    <row r="467" spans="1:17" s="335" customFormat="1" x14ac:dyDescent="0.3">
      <c r="A467" s="453" t="s">
        <v>455</v>
      </c>
      <c r="B467" s="153" t="s">
        <v>456</v>
      </c>
      <c r="C467" s="154">
        <v>240</v>
      </c>
      <c r="D467" s="155" t="s">
        <v>12</v>
      </c>
      <c r="E467" s="872"/>
      <c r="F467" s="354">
        <f t="shared" si="55"/>
        <v>0</v>
      </c>
      <c r="G467" s="196"/>
      <c r="H467" s="182"/>
      <c r="I467" s="301"/>
      <c r="L467" s="336"/>
      <c r="M467" s="336"/>
      <c r="O467" s="337"/>
      <c r="P467" s="337"/>
    </row>
    <row r="468" spans="1:17" s="454" customFormat="1" ht="16.5" customHeight="1" x14ac:dyDescent="0.3">
      <c r="A468" s="417" t="s">
        <v>457</v>
      </c>
      <c r="B468" s="52" t="s">
        <v>458</v>
      </c>
      <c r="C468" s="63">
        <v>24</v>
      </c>
      <c r="D468" s="29" t="s">
        <v>12</v>
      </c>
      <c r="E468" s="870"/>
      <c r="F468" s="333">
        <f t="shared" si="55"/>
        <v>0</v>
      </c>
      <c r="G468" s="196"/>
      <c r="H468" s="182"/>
      <c r="I468" s="301"/>
      <c r="J468" s="335"/>
      <c r="K468" s="335"/>
      <c r="L468" s="336"/>
      <c r="M468" s="336"/>
      <c r="N468" s="335"/>
      <c r="O468" s="337"/>
      <c r="P468" s="337"/>
      <c r="Q468" s="335"/>
    </row>
    <row r="469" spans="1:17" s="335" customFormat="1" x14ac:dyDescent="0.3">
      <c r="A469" s="417" t="s">
        <v>459</v>
      </c>
      <c r="B469" s="52" t="s">
        <v>460</v>
      </c>
      <c r="C469" s="63">
        <v>8</v>
      </c>
      <c r="D469" s="29" t="s">
        <v>12</v>
      </c>
      <c r="E469" s="870"/>
      <c r="F469" s="333">
        <f t="shared" si="55"/>
        <v>0</v>
      </c>
      <c r="G469" s="196"/>
      <c r="H469" s="182"/>
      <c r="I469" s="301"/>
      <c r="L469" s="336"/>
      <c r="M469" s="336"/>
      <c r="O469" s="337"/>
      <c r="P469" s="337"/>
    </row>
    <row r="470" spans="1:17" s="335" customFormat="1" x14ac:dyDescent="0.3">
      <c r="A470" s="417" t="s">
        <v>461</v>
      </c>
      <c r="B470" s="52" t="s">
        <v>462</v>
      </c>
      <c r="C470" s="63">
        <v>1</v>
      </c>
      <c r="D470" s="29" t="s">
        <v>12</v>
      </c>
      <c r="E470" s="870"/>
      <c r="F470" s="333">
        <f t="shared" si="55"/>
        <v>0</v>
      </c>
      <c r="G470" s="196"/>
      <c r="H470" s="182"/>
      <c r="I470" s="301"/>
      <c r="L470" s="336"/>
      <c r="M470" s="336"/>
      <c r="O470" s="337"/>
      <c r="P470" s="337"/>
    </row>
    <row r="471" spans="1:17" s="335" customFormat="1" x14ac:dyDescent="0.3">
      <c r="A471" s="417" t="s">
        <v>463</v>
      </c>
      <c r="B471" s="52" t="s">
        <v>464</v>
      </c>
      <c r="C471" s="63">
        <v>152</v>
      </c>
      <c r="D471" s="29" t="s">
        <v>12</v>
      </c>
      <c r="E471" s="870"/>
      <c r="F471" s="333">
        <f t="shared" si="55"/>
        <v>0</v>
      </c>
      <c r="G471" s="196"/>
      <c r="H471" s="182"/>
      <c r="I471" s="301"/>
      <c r="L471" s="336"/>
      <c r="M471" s="336"/>
      <c r="O471" s="337"/>
      <c r="P471" s="337"/>
    </row>
    <row r="472" spans="1:17" s="335" customFormat="1" x14ac:dyDescent="0.3">
      <c r="A472" s="417" t="s">
        <v>465</v>
      </c>
      <c r="B472" s="52" t="s">
        <v>466</v>
      </c>
      <c r="C472" s="63">
        <v>128</v>
      </c>
      <c r="D472" s="29" t="s">
        <v>12</v>
      </c>
      <c r="E472" s="870"/>
      <c r="F472" s="333">
        <f t="shared" si="55"/>
        <v>0</v>
      </c>
      <c r="G472" s="196"/>
      <c r="H472" s="182"/>
      <c r="I472" s="301"/>
      <c r="L472" s="336"/>
      <c r="M472" s="336"/>
      <c r="O472" s="337"/>
      <c r="P472" s="337"/>
    </row>
    <row r="473" spans="1:17" s="456" customFormat="1" ht="26.4" x14ac:dyDescent="0.3">
      <c r="A473" s="417" t="s">
        <v>467</v>
      </c>
      <c r="B473" s="52" t="s">
        <v>468</v>
      </c>
      <c r="C473" s="63">
        <v>8</v>
      </c>
      <c r="D473" s="29" t="s">
        <v>12</v>
      </c>
      <c r="E473" s="870"/>
      <c r="F473" s="333">
        <f t="shared" si="55"/>
        <v>0</v>
      </c>
      <c r="G473" s="196"/>
      <c r="H473" s="182"/>
      <c r="I473" s="455"/>
      <c r="L473" s="336"/>
      <c r="M473" s="336"/>
      <c r="O473" s="337"/>
      <c r="P473" s="337"/>
    </row>
    <row r="474" spans="1:17" s="456" customFormat="1" x14ac:dyDescent="0.3">
      <c r="A474" s="417" t="s">
        <v>469</v>
      </c>
      <c r="B474" s="52" t="s">
        <v>270</v>
      </c>
      <c r="C474" s="63">
        <v>1</v>
      </c>
      <c r="D474" s="29" t="s">
        <v>169</v>
      </c>
      <c r="E474" s="870"/>
      <c r="F474" s="333">
        <f t="shared" si="55"/>
        <v>0</v>
      </c>
      <c r="G474" s="196"/>
      <c r="H474" s="182"/>
      <c r="I474" s="455"/>
      <c r="L474" s="336"/>
      <c r="M474" s="336"/>
      <c r="O474" s="337"/>
      <c r="P474" s="337"/>
    </row>
    <row r="475" spans="1:17" s="456" customFormat="1" x14ac:dyDescent="0.3">
      <c r="A475" s="417"/>
      <c r="B475" s="416"/>
      <c r="C475" s="34"/>
      <c r="D475" s="413"/>
      <c r="E475" s="870"/>
      <c r="F475" s="333"/>
      <c r="G475" s="196"/>
      <c r="H475" s="182"/>
      <c r="I475" s="455"/>
      <c r="L475" s="336"/>
      <c r="M475" s="336"/>
      <c r="O475" s="337"/>
      <c r="P475" s="337"/>
    </row>
    <row r="476" spans="1:17" s="169" customFormat="1" x14ac:dyDescent="0.3">
      <c r="A476" s="444">
        <v>12</v>
      </c>
      <c r="B476" s="412" t="s">
        <v>470</v>
      </c>
      <c r="C476" s="441"/>
      <c r="D476" s="413"/>
      <c r="E476" s="870"/>
      <c r="F476" s="333"/>
      <c r="G476" s="196"/>
      <c r="H476" s="182"/>
    </row>
    <row r="477" spans="1:17" s="456" customFormat="1" x14ac:dyDescent="0.3">
      <c r="A477" s="440">
        <v>12.1</v>
      </c>
      <c r="B477" s="416" t="s">
        <v>471</v>
      </c>
      <c r="C477" s="441">
        <v>2</v>
      </c>
      <c r="D477" s="413" t="s">
        <v>12</v>
      </c>
      <c r="E477" s="870"/>
      <c r="F477" s="333">
        <f>ROUND((E477*C477),2)</f>
        <v>0</v>
      </c>
      <c r="G477" s="196"/>
      <c r="H477" s="182"/>
      <c r="I477" s="455"/>
      <c r="L477" s="336"/>
      <c r="M477" s="336"/>
      <c r="O477" s="337"/>
      <c r="P477" s="337"/>
    </row>
    <row r="478" spans="1:17" s="335" customFormat="1" x14ac:dyDescent="0.3">
      <c r="A478" s="440">
        <v>12.2</v>
      </c>
      <c r="B478" s="416" t="s">
        <v>472</v>
      </c>
      <c r="C478" s="441">
        <v>8.75</v>
      </c>
      <c r="D478" s="413" t="s">
        <v>13</v>
      </c>
      <c r="E478" s="870"/>
      <c r="F478" s="333">
        <f>ROUND((E478*C478),2)</f>
        <v>0</v>
      </c>
      <c r="G478" s="196"/>
      <c r="H478" s="182"/>
      <c r="I478" s="301"/>
      <c r="L478" s="336"/>
      <c r="M478" s="336"/>
      <c r="O478" s="337"/>
      <c r="P478" s="337"/>
    </row>
    <row r="479" spans="1:17" s="335" customFormat="1" x14ac:dyDescent="0.3">
      <c r="A479" s="440">
        <v>12.3</v>
      </c>
      <c r="B479" s="416" t="s">
        <v>473</v>
      </c>
      <c r="C479" s="441">
        <v>1</v>
      </c>
      <c r="D479" s="413" t="s">
        <v>169</v>
      </c>
      <c r="E479" s="870"/>
      <c r="F479" s="333">
        <f>ROUND((E479*C479),2)</f>
        <v>0</v>
      </c>
      <c r="G479" s="196"/>
      <c r="H479" s="182"/>
      <c r="I479" s="301"/>
      <c r="L479" s="336"/>
      <c r="M479" s="336"/>
      <c r="O479" s="337"/>
      <c r="P479" s="337"/>
    </row>
    <row r="480" spans="1:17" s="335" customFormat="1" x14ac:dyDescent="0.3">
      <c r="A480" s="417"/>
      <c r="B480" s="416"/>
      <c r="C480" s="34"/>
      <c r="D480" s="413"/>
      <c r="E480" s="870"/>
      <c r="F480" s="333"/>
      <c r="G480" s="196"/>
      <c r="H480" s="182"/>
      <c r="I480" s="301"/>
      <c r="L480" s="336"/>
      <c r="M480" s="336"/>
      <c r="O480" s="337"/>
      <c r="P480" s="337"/>
    </row>
    <row r="481" spans="1:240" s="335" customFormat="1" x14ac:dyDescent="0.3">
      <c r="A481" s="414">
        <v>13</v>
      </c>
      <c r="B481" s="412" t="s">
        <v>474</v>
      </c>
      <c r="C481" s="34"/>
      <c r="D481" s="413"/>
      <c r="E481" s="870"/>
      <c r="F481" s="333"/>
      <c r="G481" s="196"/>
      <c r="H481" s="182"/>
      <c r="I481" s="301"/>
      <c r="L481" s="336"/>
      <c r="M481" s="336"/>
      <c r="O481" s="337"/>
      <c r="P481" s="337"/>
    </row>
    <row r="482" spans="1:240" s="335" customFormat="1" ht="52.8" x14ac:dyDescent="0.3">
      <c r="A482" s="415">
        <v>13.1</v>
      </c>
      <c r="B482" s="428" t="s">
        <v>475</v>
      </c>
      <c r="C482" s="34">
        <v>126.04</v>
      </c>
      <c r="D482" s="413" t="s">
        <v>13</v>
      </c>
      <c r="E482" s="870"/>
      <c r="F482" s="333">
        <f>ROUND((E482*C482),2)</f>
        <v>0</v>
      </c>
      <c r="G482" s="196"/>
      <c r="H482" s="182"/>
      <c r="I482" s="301"/>
      <c r="L482" s="338"/>
      <c r="M482" s="338"/>
      <c r="O482" s="339"/>
      <c r="P482" s="339"/>
    </row>
    <row r="483" spans="1:240" s="335" customFormat="1" x14ac:dyDescent="0.3">
      <c r="A483" s="415">
        <v>13.2</v>
      </c>
      <c r="B483" s="416" t="s">
        <v>476</v>
      </c>
      <c r="C483" s="34">
        <v>3</v>
      </c>
      <c r="D483" s="413" t="s">
        <v>12</v>
      </c>
      <c r="E483" s="870"/>
      <c r="F483" s="333">
        <f>ROUND((E483*C483),2)</f>
        <v>0</v>
      </c>
      <c r="G483" s="196"/>
      <c r="H483" s="182"/>
      <c r="I483" s="301"/>
      <c r="L483" s="338"/>
      <c r="M483" s="338"/>
      <c r="O483" s="339"/>
      <c r="P483" s="339"/>
    </row>
    <row r="484" spans="1:240" s="335" customFormat="1" x14ac:dyDescent="0.3">
      <c r="A484" s="415">
        <v>13.3</v>
      </c>
      <c r="B484" s="416" t="s">
        <v>477</v>
      </c>
      <c r="C484" s="34">
        <v>2</v>
      </c>
      <c r="D484" s="413" t="s">
        <v>12</v>
      </c>
      <c r="E484" s="870"/>
      <c r="F484" s="333">
        <f>ROUND((E484*C484),2)</f>
        <v>0</v>
      </c>
      <c r="G484" s="196"/>
      <c r="H484" s="182"/>
      <c r="I484" s="457"/>
      <c r="J484" s="458"/>
      <c r="K484" s="458"/>
      <c r="L484" s="459"/>
      <c r="M484" s="459"/>
      <c r="N484" s="458"/>
      <c r="O484" s="339"/>
      <c r="P484" s="339"/>
      <c r="Q484" s="458"/>
      <c r="R484" s="458"/>
      <c r="S484" s="458"/>
      <c r="T484" s="458"/>
      <c r="U484" s="458"/>
      <c r="V484" s="458"/>
      <c r="W484" s="458"/>
      <c r="X484" s="458"/>
      <c r="Y484" s="458"/>
      <c r="Z484" s="458"/>
      <c r="AA484" s="458"/>
      <c r="AB484" s="458"/>
      <c r="AC484" s="458"/>
      <c r="AD484" s="458"/>
      <c r="AE484" s="458"/>
      <c r="AF484" s="458"/>
      <c r="AG484" s="458"/>
      <c r="AH484" s="458"/>
      <c r="AI484" s="458"/>
      <c r="AJ484" s="458"/>
      <c r="AK484" s="458"/>
      <c r="AL484" s="458"/>
      <c r="AM484" s="458"/>
      <c r="AN484" s="458"/>
      <c r="AO484" s="458"/>
      <c r="AP484" s="458"/>
      <c r="AQ484" s="458"/>
      <c r="AR484" s="458"/>
      <c r="AS484" s="458"/>
      <c r="AT484" s="458"/>
      <c r="AU484" s="458"/>
      <c r="AV484" s="458"/>
      <c r="AW484" s="458"/>
      <c r="AX484" s="458"/>
      <c r="AY484" s="458"/>
      <c r="AZ484" s="458"/>
      <c r="BA484" s="458"/>
      <c r="BB484" s="458"/>
      <c r="BC484" s="458"/>
      <c r="BD484" s="458"/>
      <c r="BE484" s="458"/>
      <c r="BF484" s="458"/>
      <c r="BG484" s="458"/>
      <c r="BH484" s="458"/>
      <c r="BI484" s="458"/>
      <c r="BJ484" s="458"/>
      <c r="BK484" s="458"/>
      <c r="BL484" s="458"/>
      <c r="BM484" s="458"/>
      <c r="BN484" s="458"/>
      <c r="BO484" s="458"/>
      <c r="BP484" s="458"/>
      <c r="BQ484" s="458"/>
      <c r="BR484" s="458"/>
      <c r="BS484" s="458"/>
      <c r="BT484" s="458"/>
      <c r="BU484" s="458"/>
      <c r="BV484" s="458"/>
      <c r="BW484" s="458"/>
      <c r="BX484" s="458"/>
      <c r="BY484" s="458"/>
      <c r="BZ484" s="458"/>
      <c r="CA484" s="458"/>
      <c r="CB484" s="458"/>
      <c r="CC484" s="458"/>
      <c r="CD484" s="458"/>
      <c r="CE484" s="458"/>
      <c r="CF484" s="458"/>
      <c r="CG484" s="458"/>
      <c r="CH484" s="458"/>
      <c r="CI484" s="458"/>
      <c r="CJ484" s="458"/>
      <c r="CK484" s="458"/>
      <c r="CL484" s="458"/>
      <c r="CM484" s="458"/>
      <c r="CN484" s="458"/>
      <c r="CO484" s="458"/>
      <c r="CP484" s="458"/>
      <c r="CQ484" s="458"/>
      <c r="CR484" s="458"/>
      <c r="CS484" s="458"/>
      <c r="CT484" s="458"/>
      <c r="CU484" s="458"/>
      <c r="CV484" s="458"/>
      <c r="CW484" s="458"/>
      <c r="CX484" s="458"/>
      <c r="CY484" s="458"/>
      <c r="CZ484" s="458"/>
      <c r="DA484" s="458"/>
      <c r="DB484" s="458"/>
      <c r="DC484" s="458"/>
      <c r="DD484" s="458"/>
      <c r="DE484" s="458"/>
      <c r="DF484" s="458"/>
      <c r="DG484" s="458"/>
      <c r="DH484" s="458"/>
      <c r="DI484" s="458"/>
      <c r="DJ484" s="458"/>
      <c r="DK484" s="458"/>
      <c r="DL484" s="458"/>
      <c r="DM484" s="458"/>
      <c r="DN484" s="458"/>
      <c r="DO484" s="458"/>
      <c r="DP484" s="458"/>
      <c r="DQ484" s="458"/>
      <c r="DR484" s="458"/>
      <c r="DS484" s="458"/>
      <c r="DT484" s="458"/>
      <c r="DU484" s="458"/>
      <c r="DV484" s="458"/>
      <c r="DW484" s="458"/>
      <c r="DX484" s="458"/>
      <c r="DY484" s="458"/>
      <c r="DZ484" s="458"/>
      <c r="EA484" s="458"/>
      <c r="EB484" s="458"/>
      <c r="EC484" s="458"/>
      <c r="ED484" s="458"/>
      <c r="EE484" s="458"/>
      <c r="EF484" s="458"/>
      <c r="EG484" s="458"/>
      <c r="EH484" s="458"/>
      <c r="EI484" s="458"/>
      <c r="EJ484" s="458"/>
      <c r="EK484" s="458"/>
      <c r="EL484" s="458"/>
      <c r="EM484" s="458"/>
      <c r="EN484" s="458"/>
      <c r="EO484" s="458"/>
      <c r="EP484" s="458"/>
      <c r="EQ484" s="458"/>
      <c r="ER484" s="458"/>
      <c r="ES484" s="458"/>
      <c r="ET484" s="458"/>
      <c r="EU484" s="458"/>
      <c r="EV484" s="458"/>
      <c r="EW484" s="458"/>
      <c r="EX484" s="458"/>
      <c r="EY484" s="458"/>
      <c r="EZ484" s="458"/>
      <c r="FA484" s="458"/>
      <c r="FB484" s="458"/>
      <c r="FC484" s="458"/>
      <c r="FD484" s="458"/>
      <c r="FE484" s="458"/>
      <c r="FF484" s="458"/>
      <c r="FG484" s="458"/>
      <c r="FH484" s="458"/>
      <c r="FI484" s="458"/>
      <c r="FJ484" s="458"/>
      <c r="FK484" s="458"/>
      <c r="FL484" s="458"/>
      <c r="FM484" s="458"/>
      <c r="FN484" s="458"/>
      <c r="FO484" s="458"/>
      <c r="FP484" s="458"/>
      <c r="FQ484" s="458"/>
      <c r="FR484" s="458"/>
      <c r="FS484" s="458"/>
      <c r="FT484" s="458"/>
      <c r="FU484" s="458"/>
      <c r="FV484" s="458"/>
      <c r="FW484" s="458"/>
      <c r="FX484" s="458"/>
      <c r="FY484" s="458"/>
      <c r="FZ484" s="458"/>
      <c r="GA484" s="458"/>
      <c r="GB484" s="458"/>
      <c r="GC484" s="458"/>
      <c r="GD484" s="458"/>
      <c r="GE484" s="458"/>
      <c r="GF484" s="458"/>
      <c r="GG484" s="458"/>
      <c r="GH484" s="458"/>
      <c r="GI484" s="458"/>
      <c r="GJ484" s="458"/>
      <c r="GK484" s="458"/>
      <c r="GL484" s="458"/>
      <c r="GM484" s="458"/>
      <c r="GN484" s="458"/>
      <c r="GO484" s="458"/>
      <c r="GP484" s="458"/>
      <c r="GQ484" s="458"/>
      <c r="GR484" s="458"/>
      <c r="GS484" s="458"/>
      <c r="GT484" s="458"/>
      <c r="GU484" s="458"/>
      <c r="GV484" s="458"/>
      <c r="GW484" s="458"/>
      <c r="GX484" s="458"/>
      <c r="GY484" s="458"/>
      <c r="GZ484" s="458"/>
      <c r="HA484" s="458"/>
      <c r="HB484" s="458"/>
      <c r="HC484" s="458"/>
      <c r="HD484" s="458"/>
      <c r="HE484" s="458"/>
      <c r="HF484" s="458"/>
      <c r="HG484" s="458"/>
      <c r="HH484" s="458"/>
      <c r="HI484" s="458"/>
      <c r="HJ484" s="458"/>
      <c r="HK484" s="458"/>
      <c r="HL484" s="458"/>
      <c r="HM484" s="458"/>
      <c r="HN484" s="458"/>
      <c r="HO484" s="458"/>
      <c r="HP484" s="458"/>
      <c r="HQ484" s="458"/>
      <c r="HR484" s="458"/>
      <c r="HS484" s="458"/>
      <c r="HT484" s="458"/>
      <c r="HU484" s="458"/>
      <c r="HV484" s="458"/>
      <c r="HW484" s="458"/>
      <c r="HX484" s="458"/>
      <c r="HY484" s="458"/>
      <c r="HZ484" s="458"/>
      <c r="IA484" s="458"/>
      <c r="IB484" s="458"/>
      <c r="IC484" s="458"/>
      <c r="ID484" s="458"/>
      <c r="IE484" s="458"/>
      <c r="IF484" s="458"/>
    </row>
    <row r="485" spans="1:240" s="335" customFormat="1" x14ac:dyDescent="0.3">
      <c r="A485" s="417"/>
      <c r="B485" s="426"/>
      <c r="C485" s="34"/>
      <c r="D485" s="413"/>
      <c r="E485" s="870"/>
      <c r="F485" s="333"/>
      <c r="G485" s="196"/>
      <c r="H485" s="182"/>
      <c r="I485" s="460"/>
      <c r="J485" s="460"/>
      <c r="L485" s="336"/>
      <c r="M485" s="336"/>
      <c r="O485" s="337"/>
      <c r="P485" s="337"/>
    </row>
    <row r="486" spans="1:240" s="335" customFormat="1" ht="26.4" x14ac:dyDescent="0.3">
      <c r="A486" s="461">
        <v>14</v>
      </c>
      <c r="B486" s="412" t="s">
        <v>1118</v>
      </c>
      <c r="C486" s="462"/>
      <c r="D486" s="413"/>
      <c r="E486" s="870"/>
      <c r="F486" s="463"/>
      <c r="G486" s="196"/>
      <c r="H486" s="182"/>
      <c r="I486" s="301"/>
      <c r="L486" s="336"/>
      <c r="M486" s="336"/>
      <c r="O486" s="337"/>
      <c r="P486" s="337"/>
    </row>
    <row r="487" spans="1:240" s="335" customFormat="1" x14ac:dyDescent="0.3">
      <c r="A487" s="427">
        <v>14.1</v>
      </c>
      <c r="B487" s="426" t="s">
        <v>478</v>
      </c>
      <c r="C487" s="462">
        <v>8</v>
      </c>
      <c r="D487" s="413" t="s">
        <v>12</v>
      </c>
      <c r="E487" s="870"/>
      <c r="F487" s="333">
        <f>ROUND((E487*C487),2)</f>
        <v>0</v>
      </c>
      <c r="G487" s="196"/>
      <c r="H487" s="182"/>
      <c r="I487" s="457"/>
      <c r="J487" s="458"/>
      <c r="K487" s="458"/>
      <c r="L487" s="459"/>
      <c r="M487" s="459"/>
      <c r="N487" s="458"/>
      <c r="O487" s="339"/>
      <c r="P487" s="339"/>
      <c r="Q487" s="458"/>
      <c r="R487" s="458"/>
      <c r="S487" s="458"/>
      <c r="T487" s="458"/>
      <c r="U487" s="458"/>
      <c r="V487" s="458"/>
      <c r="W487" s="458"/>
      <c r="X487" s="458"/>
      <c r="Y487" s="458"/>
      <c r="Z487" s="458"/>
      <c r="AA487" s="458"/>
      <c r="AB487" s="458"/>
      <c r="AC487" s="458"/>
      <c r="AD487" s="458"/>
      <c r="AE487" s="458"/>
      <c r="AF487" s="458"/>
      <c r="AG487" s="458"/>
      <c r="AH487" s="458"/>
      <c r="AI487" s="458"/>
      <c r="AJ487" s="458"/>
      <c r="AK487" s="458"/>
      <c r="AL487" s="458"/>
      <c r="AM487" s="458"/>
      <c r="AN487" s="458"/>
      <c r="AO487" s="458"/>
      <c r="AP487" s="458"/>
      <c r="AQ487" s="458"/>
      <c r="AR487" s="458"/>
      <c r="AS487" s="458"/>
      <c r="AT487" s="458"/>
      <c r="AU487" s="458"/>
      <c r="AV487" s="458"/>
      <c r="AW487" s="458"/>
      <c r="AX487" s="458"/>
      <c r="AY487" s="458"/>
      <c r="AZ487" s="458"/>
      <c r="BA487" s="458"/>
      <c r="BB487" s="458"/>
      <c r="BC487" s="458"/>
      <c r="BD487" s="458"/>
      <c r="BE487" s="458"/>
      <c r="BF487" s="458"/>
      <c r="BG487" s="458"/>
      <c r="BH487" s="458"/>
      <c r="BI487" s="458"/>
      <c r="BJ487" s="458"/>
      <c r="BK487" s="458"/>
      <c r="BL487" s="458"/>
      <c r="BM487" s="458"/>
      <c r="BN487" s="458"/>
      <c r="BO487" s="458"/>
      <c r="BP487" s="458"/>
      <c r="BQ487" s="458"/>
      <c r="BR487" s="458"/>
      <c r="BS487" s="458"/>
      <c r="BT487" s="458"/>
      <c r="BU487" s="458"/>
      <c r="BV487" s="458"/>
      <c r="BW487" s="458"/>
      <c r="BX487" s="458"/>
      <c r="BY487" s="458"/>
      <c r="BZ487" s="458"/>
      <c r="CA487" s="458"/>
      <c r="CB487" s="458"/>
      <c r="CC487" s="458"/>
      <c r="CD487" s="458"/>
      <c r="CE487" s="458"/>
      <c r="CF487" s="458"/>
      <c r="CG487" s="458"/>
      <c r="CH487" s="458"/>
      <c r="CI487" s="458"/>
      <c r="CJ487" s="458"/>
      <c r="CK487" s="458"/>
      <c r="CL487" s="458"/>
      <c r="CM487" s="458"/>
      <c r="CN487" s="458"/>
      <c r="CO487" s="458"/>
      <c r="CP487" s="458"/>
      <c r="CQ487" s="458"/>
      <c r="CR487" s="458"/>
      <c r="CS487" s="458"/>
      <c r="CT487" s="458"/>
      <c r="CU487" s="458"/>
      <c r="CV487" s="458"/>
      <c r="CW487" s="458"/>
      <c r="CX487" s="458"/>
      <c r="CY487" s="458"/>
      <c r="CZ487" s="458"/>
      <c r="DA487" s="458"/>
      <c r="DB487" s="458"/>
      <c r="DC487" s="458"/>
      <c r="DD487" s="458"/>
      <c r="DE487" s="458"/>
      <c r="DF487" s="458"/>
      <c r="DG487" s="458"/>
      <c r="DH487" s="458"/>
      <c r="DI487" s="458"/>
      <c r="DJ487" s="458"/>
      <c r="DK487" s="458"/>
      <c r="DL487" s="458"/>
      <c r="DM487" s="458"/>
      <c r="DN487" s="458"/>
      <c r="DO487" s="458"/>
      <c r="DP487" s="458"/>
      <c r="DQ487" s="458"/>
      <c r="DR487" s="458"/>
      <c r="DS487" s="458"/>
      <c r="DT487" s="458"/>
      <c r="DU487" s="458"/>
      <c r="DV487" s="458"/>
      <c r="DW487" s="458"/>
      <c r="DX487" s="458"/>
      <c r="DY487" s="458"/>
      <c r="DZ487" s="458"/>
      <c r="EA487" s="458"/>
      <c r="EB487" s="458"/>
      <c r="EC487" s="458"/>
      <c r="ED487" s="458"/>
      <c r="EE487" s="458"/>
      <c r="EF487" s="458"/>
      <c r="EG487" s="458"/>
      <c r="EH487" s="458"/>
      <c r="EI487" s="458"/>
      <c r="EJ487" s="458"/>
      <c r="EK487" s="458"/>
      <c r="EL487" s="458"/>
      <c r="EM487" s="458"/>
      <c r="EN487" s="458"/>
      <c r="EO487" s="458"/>
      <c r="EP487" s="458"/>
      <c r="EQ487" s="458"/>
      <c r="ER487" s="458"/>
      <c r="ES487" s="458"/>
      <c r="ET487" s="458"/>
      <c r="EU487" s="458"/>
      <c r="EV487" s="458"/>
      <c r="EW487" s="458"/>
      <c r="EX487" s="458"/>
      <c r="EY487" s="458"/>
      <c r="EZ487" s="458"/>
      <c r="FA487" s="458"/>
      <c r="FB487" s="458"/>
      <c r="FC487" s="458"/>
      <c r="FD487" s="458"/>
      <c r="FE487" s="458"/>
      <c r="FF487" s="458"/>
      <c r="FG487" s="458"/>
      <c r="FH487" s="458"/>
      <c r="FI487" s="458"/>
      <c r="FJ487" s="458"/>
      <c r="FK487" s="458"/>
      <c r="FL487" s="458"/>
      <c r="FM487" s="458"/>
      <c r="FN487" s="458"/>
      <c r="FO487" s="458"/>
      <c r="FP487" s="458"/>
      <c r="FQ487" s="458"/>
      <c r="FR487" s="458"/>
      <c r="FS487" s="458"/>
      <c r="FT487" s="458"/>
      <c r="FU487" s="458"/>
      <c r="FV487" s="458"/>
      <c r="FW487" s="458"/>
      <c r="FX487" s="458"/>
      <c r="FY487" s="458"/>
      <c r="FZ487" s="458"/>
      <c r="GA487" s="458"/>
      <c r="GB487" s="458"/>
      <c r="GC487" s="458"/>
      <c r="GD487" s="458"/>
      <c r="GE487" s="458"/>
      <c r="GF487" s="458"/>
      <c r="GG487" s="458"/>
      <c r="GH487" s="458"/>
      <c r="GI487" s="458"/>
      <c r="GJ487" s="458"/>
      <c r="GK487" s="458"/>
      <c r="GL487" s="458"/>
      <c r="GM487" s="458"/>
      <c r="GN487" s="458"/>
      <c r="GO487" s="458"/>
      <c r="GP487" s="458"/>
      <c r="GQ487" s="458"/>
      <c r="GR487" s="458"/>
      <c r="GS487" s="458"/>
      <c r="GT487" s="458"/>
      <c r="GU487" s="458"/>
      <c r="GV487" s="458"/>
      <c r="GW487" s="458"/>
      <c r="GX487" s="458"/>
      <c r="GY487" s="458"/>
      <c r="GZ487" s="458"/>
      <c r="HA487" s="458"/>
      <c r="HB487" s="458"/>
      <c r="HC487" s="458"/>
      <c r="HD487" s="458"/>
      <c r="HE487" s="458"/>
      <c r="HF487" s="458"/>
      <c r="HG487" s="458"/>
      <c r="HH487" s="458"/>
      <c r="HI487" s="458"/>
      <c r="HJ487" s="458"/>
      <c r="HK487" s="458"/>
      <c r="HL487" s="458"/>
      <c r="HM487" s="458"/>
      <c r="HN487" s="458"/>
      <c r="HO487" s="458"/>
      <c r="HP487" s="458"/>
      <c r="HQ487" s="458"/>
      <c r="HR487" s="458"/>
      <c r="HS487" s="458"/>
      <c r="HT487" s="458"/>
      <c r="HU487" s="458"/>
      <c r="HV487" s="458"/>
      <c r="HW487" s="458"/>
      <c r="HX487" s="458"/>
      <c r="HY487" s="458"/>
      <c r="HZ487" s="458"/>
      <c r="IA487" s="458"/>
      <c r="IB487" s="458"/>
      <c r="IC487" s="458"/>
      <c r="ID487" s="458"/>
      <c r="IE487" s="458"/>
      <c r="IF487" s="458"/>
    </row>
    <row r="488" spans="1:240" s="335" customFormat="1" x14ac:dyDescent="0.3">
      <c r="A488" s="427">
        <v>14.2</v>
      </c>
      <c r="B488" s="426" t="s">
        <v>479</v>
      </c>
      <c r="C488" s="462">
        <v>8</v>
      </c>
      <c r="D488" s="413" t="s">
        <v>12</v>
      </c>
      <c r="E488" s="870"/>
      <c r="F488" s="333">
        <f>ROUND((E488*C488),2)</f>
        <v>0</v>
      </c>
      <c r="G488" s="196"/>
      <c r="H488" s="182"/>
      <c r="I488" s="457"/>
      <c r="J488" s="458"/>
      <c r="K488" s="458"/>
      <c r="L488" s="459"/>
      <c r="M488" s="459"/>
      <c r="N488" s="458"/>
      <c r="O488" s="339"/>
      <c r="P488" s="339"/>
      <c r="Q488" s="458"/>
      <c r="R488" s="458"/>
      <c r="S488" s="458"/>
      <c r="T488" s="458"/>
      <c r="U488" s="458"/>
      <c r="V488" s="458"/>
      <c r="W488" s="458"/>
      <c r="X488" s="458"/>
      <c r="Y488" s="458"/>
      <c r="Z488" s="458"/>
      <c r="AA488" s="458"/>
      <c r="AB488" s="458"/>
      <c r="AC488" s="458"/>
      <c r="AD488" s="458"/>
      <c r="AE488" s="458"/>
      <c r="AF488" s="458"/>
      <c r="AG488" s="458"/>
      <c r="AH488" s="458"/>
      <c r="AI488" s="458"/>
      <c r="AJ488" s="458"/>
      <c r="AK488" s="458"/>
      <c r="AL488" s="458"/>
      <c r="AM488" s="458"/>
      <c r="AN488" s="458"/>
      <c r="AO488" s="458"/>
      <c r="AP488" s="458"/>
      <c r="AQ488" s="458"/>
      <c r="AR488" s="458"/>
      <c r="AS488" s="458"/>
      <c r="AT488" s="458"/>
      <c r="AU488" s="458"/>
      <c r="AV488" s="458"/>
      <c r="AW488" s="458"/>
      <c r="AX488" s="458"/>
      <c r="AY488" s="458"/>
      <c r="AZ488" s="458"/>
      <c r="BA488" s="458"/>
      <c r="BB488" s="458"/>
      <c r="BC488" s="458"/>
      <c r="BD488" s="458"/>
      <c r="BE488" s="458"/>
      <c r="BF488" s="458"/>
      <c r="BG488" s="458"/>
      <c r="BH488" s="458"/>
      <c r="BI488" s="458"/>
      <c r="BJ488" s="458"/>
      <c r="BK488" s="458"/>
      <c r="BL488" s="458"/>
      <c r="BM488" s="458"/>
      <c r="BN488" s="458"/>
      <c r="BO488" s="458"/>
      <c r="BP488" s="458"/>
      <c r="BQ488" s="458"/>
      <c r="BR488" s="458"/>
      <c r="BS488" s="458"/>
      <c r="BT488" s="458"/>
      <c r="BU488" s="458"/>
      <c r="BV488" s="458"/>
      <c r="BW488" s="458"/>
      <c r="BX488" s="458"/>
      <c r="BY488" s="458"/>
      <c r="BZ488" s="458"/>
      <c r="CA488" s="458"/>
      <c r="CB488" s="458"/>
      <c r="CC488" s="458"/>
      <c r="CD488" s="458"/>
      <c r="CE488" s="458"/>
      <c r="CF488" s="458"/>
      <c r="CG488" s="458"/>
      <c r="CH488" s="458"/>
      <c r="CI488" s="458"/>
      <c r="CJ488" s="458"/>
      <c r="CK488" s="458"/>
      <c r="CL488" s="458"/>
      <c r="CM488" s="458"/>
      <c r="CN488" s="458"/>
      <c r="CO488" s="458"/>
      <c r="CP488" s="458"/>
      <c r="CQ488" s="458"/>
      <c r="CR488" s="458"/>
      <c r="CS488" s="458"/>
      <c r="CT488" s="458"/>
      <c r="CU488" s="458"/>
      <c r="CV488" s="458"/>
      <c r="CW488" s="458"/>
      <c r="CX488" s="458"/>
      <c r="CY488" s="458"/>
      <c r="CZ488" s="458"/>
      <c r="DA488" s="458"/>
      <c r="DB488" s="458"/>
      <c r="DC488" s="458"/>
      <c r="DD488" s="458"/>
      <c r="DE488" s="458"/>
      <c r="DF488" s="458"/>
      <c r="DG488" s="458"/>
      <c r="DH488" s="458"/>
      <c r="DI488" s="458"/>
      <c r="DJ488" s="458"/>
      <c r="DK488" s="458"/>
      <c r="DL488" s="458"/>
      <c r="DM488" s="458"/>
      <c r="DN488" s="458"/>
      <c r="DO488" s="458"/>
      <c r="DP488" s="458"/>
      <c r="DQ488" s="458"/>
      <c r="DR488" s="458"/>
      <c r="DS488" s="458"/>
      <c r="DT488" s="458"/>
      <c r="DU488" s="458"/>
      <c r="DV488" s="458"/>
      <c r="DW488" s="458"/>
      <c r="DX488" s="458"/>
      <c r="DY488" s="458"/>
      <c r="DZ488" s="458"/>
      <c r="EA488" s="458"/>
      <c r="EB488" s="458"/>
      <c r="EC488" s="458"/>
      <c r="ED488" s="458"/>
      <c r="EE488" s="458"/>
      <c r="EF488" s="458"/>
      <c r="EG488" s="458"/>
      <c r="EH488" s="458"/>
      <c r="EI488" s="458"/>
      <c r="EJ488" s="458"/>
      <c r="EK488" s="458"/>
      <c r="EL488" s="458"/>
      <c r="EM488" s="458"/>
      <c r="EN488" s="458"/>
      <c r="EO488" s="458"/>
      <c r="EP488" s="458"/>
      <c r="EQ488" s="458"/>
      <c r="ER488" s="458"/>
      <c r="ES488" s="458"/>
      <c r="ET488" s="458"/>
      <c r="EU488" s="458"/>
      <c r="EV488" s="458"/>
      <c r="EW488" s="458"/>
      <c r="EX488" s="458"/>
      <c r="EY488" s="458"/>
      <c r="EZ488" s="458"/>
      <c r="FA488" s="458"/>
      <c r="FB488" s="458"/>
      <c r="FC488" s="458"/>
      <c r="FD488" s="458"/>
      <c r="FE488" s="458"/>
      <c r="FF488" s="458"/>
      <c r="FG488" s="458"/>
      <c r="FH488" s="458"/>
      <c r="FI488" s="458"/>
      <c r="FJ488" s="458"/>
      <c r="FK488" s="458"/>
      <c r="FL488" s="458"/>
      <c r="FM488" s="458"/>
      <c r="FN488" s="458"/>
      <c r="FO488" s="458"/>
      <c r="FP488" s="458"/>
      <c r="FQ488" s="458"/>
      <c r="FR488" s="458"/>
      <c r="FS488" s="458"/>
      <c r="FT488" s="458"/>
      <c r="FU488" s="458"/>
      <c r="FV488" s="458"/>
      <c r="FW488" s="458"/>
      <c r="FX488" s="458"/>
      <c r="FY488" s="458"/>
      <c r="FZ488" s="458"/>
      <c r="GA488" s="458"/>
      <c r="GB488" s="458"/>
      <c r="GC488" s="458"/>
      <c r="GD488" s="458"/>
      <c r="GE488" s="458"/>
      <c r="GF488" s="458"/>
      <c r="GG488" s="458"/>
      <c r="GH488" s="458"/>
      <c r="GI488" s="458"/>
      <c r="GJ488" s="458"/>
      <c r="GK488" s="458"/>
      <c r="GL488" s="458"/>
      <c r="GM488" s="458"/>
      <c r="GN488" s="458"/>
      <c r="GO488" s="458"/>
      <c r="GP488" s="458"/>
      <c r="GQ488" s="458"/>
      <c r="GR488" s="458"/>
      <c r="GS488" s="458"/>
      <c r="GT488" s="458"/>
      <c r="GU488" s="458"/>
      <c r="GV488" s="458"/>
      <c r="GW488" s="458"/>
      <c r="GX488" s="458"/>
      <c r="GY488" s="458"/>
      <c r="GZ488" s="458"/>
      <c r="HA488" s="458"/>
      <c r="HB488" s="458"/>
      <c r="HC488" s="458"/>
      <c r="HD488" s="458"/>
      <c r="HE488" s="458"/>
      <c r="HF488" s="458"/>
      <c r="HG488" s="458"/>
      <c r="HH488" s="458"/>
      <c r="HI488" s="458"/>
      <c r="HJ488" s="458"/>
      <c r="HK488" s="458"/>
      <c r="HL488" s="458"/>
      <c r="HM488" s="458"/>
      <c r="HN488" s="458"/>
      <c r="HO488" s="458"/>
      <c r="HP488" s="458"/>
      <c r="HQ488" s="458"/>
      <c r="HR488" s="458"/>
      <c r="HS488" s="458"/>
      <c r="HT488" s="458"/>
      <c r="HU488" s="458"/>
      <c r="HV488" s="458"/>
      <c r="HW488" s="458"/>
      <c r="HX488" s="458"/>
      <c r="HY488" s="458"/>
      <c r="HZ488" s="458"/>
      <c r="IA488" s="458"/>
      <c r="IB488" s="458"/>
      <c r="IC488" s="458"/>
      <c r="ID488" s="458"/>
      <c r="IE488" s="458"/>
      <c r="IF488" s="458"/>
    </row>
    <row r="489" spans="1:240" s="335" customFormat="1" x14ac:dyDescent="0.3">
      <c r="A489" s="427">
        <v>14.3</v>
      </c>
      <c r="B489" s="426" t="s">
        <v>480</v>
      </c>
      <c r="C489" s="462">
        <v>8</v>
      </c>
      <c r="D489" s="413" t="s">
        <v>12</v>
      </c>
      <c r="E489" s="870"/>
      <c r="F489" s="333">
        <f>ROUND((E489*C489),2)</f>
        <v>0</v>
      </c>
      <c r="G489" s="196"/>
      <c r="H489" s="182"/>
      <c r="I489" s="457"/>
      <c r="J489" s="458"/>
      <c r="K489" s="458"/>
      <c r="L489" s="459"/>
      <c r="M489" s="459"/>
      <c r="N489" s="458"/>
      <c r="O489" s="339"/>
      <c r="P489" s="339"/>
      <c r="Q489" s="458"/>
      <c r="R489" s="458"/>
      <c r="S489" s="458"/>
      <c r="T489" s="458"/>
      <c r="U489" s="458"/>
      <c r="V489" s="458"/>
      <c r="W489" s="458"/>
      <c r="X489" s="458"/>
      <c r="Y489" s="458"/>
      <c r="Z489" s="458"/>
      <c r="AA489" s="458"/>
      <c r="AB489" s="458"/>
      <c r="AC489" s="458"/>
      <c r="AD489" s="458"/>
      <c r="AE489" s="458"/>
      <c r="AF489" s="458"/>
      <c r="AG489" s="458"/>
      <c r="AH489" s="458"/>
      <c r="AI489" s="458"/>
      <c r="AJ489" s="458"/>
      <c r="AK489" s="458"/>
      <c r="AL489" s="458"/>
      <c r="AM489" s="458"/>
      <c r="AN489" s="458"/>
      <c r="AO489" s="458"/>
      <c r="AP489" s="458"/>
      <c r="AQ489" s="458"/>
      <c r="AR489" s="458"/>
      <c r="AS489" s="458"/>
      <c r="AT489" s="458"/>
      <c r="AU489" s="458"/>
      <c r="AV489" s="458"/>
      <c r="AW489" s="458"/>
      <c r="AX489" s="458"/>
      <c r="AY489" s="458"/>
      <c r="AZ489" s="458"/>
      <c r="BA489" s="458"/>
      <c r="BB489" s="458"/>
      <c r="BC489" s="458"/>
      <c r="BD489" s="458"/>
      <c r="BE489" s="458"/>
      <c r="BF489" s="458"/>
      <c r="BG489" s="458"/>
      <c r="BH489" s="458"/>
      <c r="BI489" s="458"/>
      <c r="BJ489" s="458"/>
      <c r="BK489" s="458"/>
      <c r="BL489" s="458"/>
      <c r="BM489" s="458"/>
      <c r="BN489" s="458"/>
      <c r="BO489" s="458"/>
      <c r="BP489" s="458"/>
      <c r="BQ489" s="458"/>
      <c r="BR489" s="458"/>
      <c r="BS489" s="458"/>
      <c r="BT489" s="458"/>
      <c r="BU489" s="458"/>
      <c r="BV489" s="458"/>
      <c r="BW489" s="458"/>
      <c r="BX489" s="458"/>
      <c r="BY489" s="458"/>
      <c r="BZ489" s="458"/>
      <c r="CA489" s="458"/>
      <c r="CB489" s="458"/>
      <c r="CC489" s="458"/>
      <c r="CD489" s="458"/>
      <c r="CE489" s="458"/>
      <c r="CF489" s="458"/>
      <c r="CG489" s="458"/>
      <c r="CH489" s="458"/>
      <c r="CI489" s="458"/>
      <c r="CJ489" s="458"/>
      <c r="CK489" s="458"/>
      <c r="CL489" s="458"/>
      <c r="CM489" s="458"/>
      <c r="CN489" s="458"/>
      <c r="CO489" s="458"/>
      <c r="CP489" s="458"/>
      <c r="CQ489" s="458"/>
      <c r="CR489" s="458"/>
      <c r="CS489" s="458"/>
      <c r="CT489" s="458"/>
      <c r="CU489" s="458"/>
      <c r="CV489" s="458"/>
      <c r="CW489" s="458"/>
      <c r="CX489" s="458"/>
      <c r="CY489" s="458"/>
      <c r="CZ489" s="458"/>
      <c r="DA489" s="458"/>
      <c r="DB489" s="458"/>
      <c r="DC489" s="458"/>
      <c r="DD489" s="458"/>
      <c r="DE489" s="458"/>
      <c r="DF489" s="458"/>
      <c r="DG489" s="458"/>
      <c r="DH489" s="458"/>
      <c r="DI489" s="458"/>
      <c r="DJ489" s="458"/>
      <c r="DK489" s="458"/>
      <c r="DL489" s="458"/>
      <c r="DM489" s="458"/>
      <c r="DN489" s="458"/>
      <c r="DO489" s="458"/>
      <c r="DP489" s="458"/>
      <c r="DQ489" s="458"/>
      <c r="DR489" s="458"/>
      <c r="DS489" s="458"/>
      <c r="DT489" s="458"/>
      <c r="DU489" s="458"/>
      <c r="DV489" s="458"/>
      <c r="DW489" s="458"/>
      <c r="DX489" s="458"/>
      <c r="DY489" s="458"/>
      <c r="DZ489" s="458"/>
      <c r="EA489" s="458"/>
      <c r="EB489" s="458"/>
      <c r="EC489" s="458"/>
      <c r="ED489" s="458"/>
      <c r="EE489" s="458"/>
      <c r="EF489" s="458"/>
      <c r="EG489" s="458"/>
      <c r="EH489" s="458"/>
      <c r="EI489" s="458"/>
      <c r="EJ489" s="458"/>
      <c r="EK489" s="458"/>
      <c r="EL489" s="458"/>
      <c r="EM489" s="458"/>
      <c r="EN489" s="458"/>
      <c r="EO489" s="458"/>
      <c r="EP489" s="458"/>
      <c r="EQ489" s="458"/>
      <c r="ER489" s="458"/>
      <c r="ES489" s="458"/>
      <c r="ET489" s="458"/>
      <c r="EU489" s="458"/>
      <c r="EV489" s="458"/>
      <c r="EW489" s="458"/>
      <c r="EX489" s="458"/>
      <c r="EY489" s="458"/>
      <c r="EZ489" s="458"/>
      <c r="FA489" s="458"/>
      <c r="FB489" s="458"/>
      <c r="FC489" s="458"/>
      <c r="FD489" s="458"/>
      <c r="FE489" s="458"/>
      <c r="FF489" s="458"/>
      <c r="FG489" s="458"/>
      <c r="FH489" s="458"/>
      <c r="FI489" s="458"/>
      <c r="FJ489" s="458"/>
      <c r="FK489" s="458"/>
      <c r="FL489" s="458"/>
      <c r="FM489" s="458"/>
      <c r="FN489" s="458"/>
      <c r="FO489" s="458"/>
      <c r="FP489" s="458"/>
      <c r="FQ489" s="458"/>
      <c r="FR489" s="458"/>
      <c r="FS489" s="458"/>
      <c r="FT489" s="458"/>
      <c r="FU489" s="458"/>
      <c r="FV489" s="458"/>
      <c r="FW489" s="458"/>
      <c r="FX489" s="458"/>
      <c r="FY489" s="458"/>
      <c r="FZ489" s="458"/>
      <c r="GA489" s="458"/>
      <c r="GB489" s="458"/>
      <c r="GC489" s="458"/>
      <c r="GD489" s="458"/>
      <c r="GE489" s="458"/>
      <c r="GF489" s="458"/>
      <c r="GG489" s="458"/>
      <c r="GH489" s="458"/>
      <c r="GI489" s="458"/>
      <c r="GJ489" s="458"/>
      <c r="GK489" s="458"/>
      <c r="GL489" s="458"/>
      <c r="GM489" s="458"/>
      <c r="GN489" s="458"/>
      <c r="GO489" s="458"/>
      <c r="GP489" s="458"/>
      <c r="GQ489" s="458"/>
      <c r="GR489" s="458"/>
      <c r="GS489" s="458"/>
      <c r="GT489" s="458"/>
      <c r="GU489" s="458"/>
      <c r="GV489" s="458"/>
      <c r="GW489" s="458"/>
      <c r="GX489" s="458"/>
      <c r="GY489" s="458"/>
      <c r="GZ489" s="458"/>
      <c r="HA489" s="458"/>
      <c r="HB489" s="458"/>
      <c r="HC489" s="458"/>
      <c r="HD489" s="458"/>
      <c r="HE489" s="458"/>
      <c r="HF489" s="458"/>
      <c r="HG489" s="458"/>
      <c r="HH489" s="458"/>
      <c r="HI489" s="458"/>
      <c r="HJ489" s="458"/>
      <c r="HK489" s="458"/>
      <c r="HL489" s="458"/>
      <c r="HM489" s="458"/>
      <c r="HN489" s="458"/>
      <c r="HO489" s="458"/>
      <c r="HP489" s="458"/>
      <c r="HQ489" s="458"/>
      <c r="HR489" s="458"/>
      <c r="HS489" s="458"/>
      <c r="HT489" s="458"/>
      <c r="HU489" s="458"/>
      <c r="HV489" s="458"/>
      <c r="HW489" s="458"/>
      <c r="HX489" s="458"/>
      <c r="HY489" s="458"/>
      <c r="HZ489" s="458"/>
      <c r="IA489" s="458"/>
      <c r="IB489" s="458"/>
      <c r="IC489" s="458"/>
      <c r="ID489" s="458"/>
      <c r="IE489" s="458"/>
      <c r="IF489" s="458"/>
    </row>
    <row r="490" spans="1:240" s="335" customFormat="1" x14ac:dyDescent="0.3">
      <c r="A490" s="427">
        <v>14.4</v>
      </c>
      <c r="B490" s="426" t="s">
        <v>481</v>
      </c>
      <c r="C490" s="462">
        <v>8</v>
      </c>
      <c r="D490" s="413" t="s">
        <v>12</v>
      </c>
      <c r="E490" s="870"/>
      <c r="F490" s="333">
        <f>ROUND((E490*C490),2)</f>
        <v>0</v>
      </c>
      <c r="G490" s="196"/>
      <c r="H490" s="182"/>
      <c r="I490" s="301"/>
      <c r="L490" s="338"/>
      <c r="M490" s="338"/>
      <c r="O490" s="339"/>
      <c r="P490" s="339"/>
    </row>
    <row r="491" spans="1:240" s="335" customFormat="1" x14ac:dyDescent="0.3">
      <c r="A491" s="417"/>
      <c r="B491" s="416"/>
      <c r="C491" s="34"/>
      <c r="D491" s="413"/>
      <c r="E491" s="870"/>
      <c r="F491" s="333" t="str">
        <f>IF(C491&gt;0,(ROUND((E491*C491),2))," ")</f>
        <v xml:space="preserve"> </v>
      </c>
      <c r="G491" s="196"/>
      <c r="H491" s="182"/>
      <c r="I491" s="460"/>
      <c r="J491" s="460"/>
      <c r="L491" s="338"/>
      <c r="M491" s="338"/>
      <c r="O491" s="339"/>
      <c r="P491" s="339"/>
    </row>
    <row r="492" spans="1:240" s="335" customFormat="1" x14ac:dyDescent="0.3">
      <c r="A492" s="433">
        <v>15</v>
      </c>
      <c r="B492" s="416" t="s">
        <v>482</v>
      </c>
      <c r="C492" s="34">
        <v>1</v>
      </c>
      <c r="D492" s="413" t="s">
        <v>12</v>
      </c>
      <c r="E492" s="870"/>
      <c r="F492" s="333">
        <f>ROUND((E492*C492),2)</f>
        <v>0</v>
      </c>
      <c r="G492" s="196"/>
      <c r="H492" s="182"/>
      <c r="I492" s="464"/>
      <c r="L492" s="338"/>
      <c r="M492" s="338"/>
      <c r="O492" s="339"/>
      <c r="P492" s="339"/>
    </row>
    <row r="493" spans="1:240" s="335" customFormat="1" x14ac:dyDescent="0.3">
      <c r="A493" s="465"/>
      <c r="B493" s="466" t="s">
        <v>19</v>
      </c>
      <c r="C493" s="467"/>
      <c r="D493" s="468"/>
      <c r="E493" s="883"/>
      <c r="F493" s="469">
        <f>ROUND(SUM(F310:F492),2)</f>
        <v>0</v>
      </c>
      <c r="G493" s="196"/>
      <c r="H493" s="182"/>
      <c r="I493" s="301"/>
      <c r="L493" s="336"/>
      <c r="M493" s="336"/>
      <c r="O493" s="337"/>
      <c r="P493" s="337"/>
    </row>
    <row r="494" spans="1:240" s="473" customFormat="1" x14ac:dyDescent="0.3">
      <c r="A494" s="417"/>
      <c r="B494" s="470"/>
      <c r="C494" s="34"/>
      <c r="D494" s="471"/>
      <c r="E494" s="35"/>
      <c r="F494" s="333"/>
      <c r="G494" s="196"/>
      <c r="H494" s="182"/>
      <c r="I494" s="472"/>
      <c r="L494" s="474"/>
      <c r="M494" s="474"/>
      <c r="O494" s="357"/>
      <c r="P494" s="357"/>
    </row>
    <row r="495" spans="1:240" s="245" customFormat="1" x14ac:dyDescent="0.3">
      <c r="A495" s="411" t="s">
        <v>20</v>
      </c>
      <c r="B495" s="412" t="s">
        <v>21</v>
      </c>
      <c r="C495" s="34"/>
      <c r="D495" s="413"/>
      <c r="E495" s="870"/>
      <c r="F495" s="333"/>
      <c r="G495" s="196"/>
      <c r="H495" s="182"/>
    </row>
    <row r="496" spans="1:240" s="475" customFormat="1" x14ac:dyDescent="0.3">
      <c r="A496" s="411"/>
      <c r="B496" s="412"/>
      <c r="C496" s="34"/>
      <c r="D496" s="413"/>
      <c r="E496" s="870"/>
      <c r="F496" s="333"/>
      <c r="G496" s="196"/>
      <c r="H496" s="182"/>
      <c r="I496" s="217"/>
      <c r="L496" s="476"/>
      <c r="M496" s="476"/>
      <c r="O496" s="477"/>
      <c r="P496" s="477"/>
    </row>
    <row r="497" spans="1:16" s="475" customFormat="1" x14ac:dyDescent="0.3">
      <c r="A497" s="478">
        <v>1</v>
      </c>
      <c r="B497" s="470" t="s">
        <v>18</v>
      </c>
      <c r="C497" s="479">
        <v>1</v>
      </c>
      <c r="D497" s="471" t="s">
        <v>169</v>
      </c>
      <c r="E497" s="870"/>
      <c r="F497" s="333">
        <f t="shared" ref="F497" si="56">ROUND((E497*C497),2)</f>
        <v>0</v>
      </c>
      <c r="G497" s="196"/>
      <c r="H497" s="182"/>
      <c r="I497" s="217"/>
      <c r="L497" s="476"/>
      <c r="M497" s="476"/>
      <c r="O497" s="477"/>
      <c r="P497" s="477"/>
    </row>
    <row r="498" spans="1:16" s="475" customFormat="1" x14ac:dyDescent="0.3">
      <c r="A498" s="480"/>
      <c r="B498" s="470"/>
      <c r="C498" s="479"/>
      <c r="D498" s="471"/>
      <c r="E498" s="870"/>
      <c r="F498" s="333"/>
      <c r="G498" s="196"/>
      <c r="H498" s="182"/>
      <c r="I498" s="217"/>
      <c r="L498" s="476"/>
      <c r="M498" s="476"/>
      <c r="O498" s="477"/>
      <c r="P498" s="477"/>
    </row>
    <row r="499" spans="1:16" s="437" customFormat="1" x14ac:dyDescent="0.3">
      <c r="A499" s="481">
        <v>2</v>
      </c>
      <c r="B499" s="482" t="s">
        <v>23</v>
      </c>
      <c r="C499" s="479"/>
      <c r="D499" s="471"/>
      <c r="E499" s="870"/>
      <c r="F499" s="333"/>
      <c r="G499" s="196"/>
      <c r="H499" s="182"/>
      <c r="I499" s="245"/>
      <c r="L499" s="438"/>
      <c r="M499" s="438"/>
      <c r="O499" s="439"/>
      <c r="P499" s="439"/>
    </row>
    <row r="500" spans="1:16" s="475" customFormat="1" x14ac:dyDescent="0.3">
      <c r="A500" s="483">
        <v>2.1</v>
      </c>
      <c r="B500" s="26" t="s">
        <v>483</v>
      </c>
      <c r="C500" s="479">
        <v>24.61</v>
      </c>
      <c r="D500" s="310" t="s">
        <v>7</v>
      </c>
      <c r="E500" s="870"/>
      <c r="F500" s="333">
        <f t="shared" ref="F500:F502" si="57">ROUND((E500*C500),2)</f>
        <v>0</v>
      </c>
      <c r="G500" s="196"/>
      <c r="H500" s="182"/>
      <c r="I500" s="217"/>
      <c r="L500" s="476"/>
      <c r="M500" s="476"/>
      <c r="O500" s="477"/>
      <c r="P500" s="477"/>
    </row>
    <row r="501" spans="1:16" s="475" customFormat="1" x14ac:dyDescent="0.3">
      <c r="A501" s="483">
        <v>2.2000000000000002</v>
      </c>
      <c r="B501" s="484" t="s">
        <v>484</v>
      </c>
      <c r="C501" s="479">
        <v>10</v>
      </c>
      <c r="D501" s="485" t="s">
        <v>8</v>
      </c>
      <c r="E501" s="870"/>
      <c r="F501" s="333">
        <f t="shared" si="57"/>
        <v>0</v>
      </c>
      <c r="G501" s="196"/>
      <c r="H501" s="182"/>
      <c r="I501" s="217"/>
      <c r="L501" s="476"/>
      <c r="M501" s="476"/>
      <c r="O501" s="477"/>
      <c r="P501" s="477"/>
    </row>
    <row r="502" spans="1:16" s="475" customFormat="1" ht="26.4" x14ac:dyDescent="0.3">
      <c r="A502" s="483">
        <v>2.2999999999999998</v>
      </c>
      <c r="B502" s="484" t="s">
        <v>485</v>
      </c>
      <c r="C502" s="479">
        <v>17.53</v>
      </c>
      <c r="D502" s="485" t="s">
        <v>25</v>
      </c>
      <c r="E502" s="870"/>
      <c r="F502" s="333">
        <f t="shared" si="57"/>
        <v>0</v>
      </c>
      <c r="G502" s="196"/>
      <c r="H502" s="182"/>
      <c r="I502" s="217"/>
      <c r="L502" s="476"/>
      <c r="M502" s="476"/>
      <c r="O502" s="477"/>
      <c r="P502" s="477"/>
    </row>
    <row r="503" spans="1:16" s="437" customFormat="1" x14ac:dyDescent="0.3">
      <c r="A503" s="483"/>
      <c r="B503" s="470"/>
      <c r="C503" s="479"/>
      <c r="D503" s="471"/>
      <c r="E503" s="870"/>
      <c r="F503" s="333"/>
      <c r="G503" s="196"/>
      <c r="H503" s="182"/>
      <c r="I503" s="245"/>
      <c r="L503" s="438"/>
      <c r="M503" s="438"/>
      <c r="O503" s="439"/>
      <c r="P503" s="439"/>
    </row>
    <row r="504" spans="1:16" s="475" customFormat="1" x14ac:dyDescent="0.3">
      <c r="A504" s="481">
        <v>3</v>
      </c>
      <c r="B504" s="482" t="s">
        <v>1098</v>
      </c>
      <c r="C504" s="479"/>
      <c r="D504" s="471"/>
      <c r="E504" s="870"/>
      <c r="F504" s="333"/>
      <c r="G504" s="196"/>
      <c r="H504" s="182"/>
      <c r="I504" s="217"/>
      <c r="L504" s="476"/>
      <c r="M504" s="476"/>
      <c r="O504" s="477"/>
      <c r="P504" s="477"/>
    </row>
    <row r="505" spans="1:16" s="475" customFormat="1" x14ac:dyDescent="0.3">
      <c r="A505" s="483">
        <v>3.1</v>
      </c>
      <c r="B505" s="470" t="s">
        <v>486</v>
      </c>
      <c r="C505" s="479">
        <v>7.79</v>
      </c>
      <c r="D505" s="310" t="s">
        <v>10</v>
      </c>
      <c r="E505" s="870"/>
      <c r="F505" s="333">
        <f t="shared" ref="F505:F524" si="58">ROUND((E505*C505),2)</f>
        <v>0</v>
      </c>
      <c r="G505" s="196"/>
      <c r="H505" s="182"/>
      <c r="I505" s="217"/>
      <c r="L505" s="476"/>
      <c r="M505" s="476"/>
      <c r="O505" s="477"/>
      <c r="P505" s="477"/>
    </row>
    <row r="506" spans="1:16" s="475" customFormat="1" x14ac:dyDescent="0.3">
      <c r="A506" s="483">
        <v>3.2</v>
      </c>
      <c r="B506" s="26" t="s">
        <v>487</v>
      </c>
      <c r="C506" s="479">
        <v>0.22</v>
      </c>
      <c r="D506" s="310" t="s">
        <v>10</v>
      </c>
      <c r="E506" s="870"/>
      <c r="F506" s="333">
        <f t="shared" si="58"/>
        <v>0</v>
      </c>
      <c r="G506" s="196"/>
      <c r="H506" s="182"/>
      <c r="I506" s="217"/>
      <c r="L506" s="476"/>
      <c r="M506" s="476"/>
      <c r="O506" s="477"/>
      <c r="P506" s="477"/>
    </row>
    <row r="507" spans="1:16" s="475" customFormat="1" x14ac:dyDescent="0.3">
      <c r="A507" s="483">
        <v>3.3</v>
      </c>
      <c r="B507" s="470" t="s">
        <v>488</v>
      </c>
      <c r="C507" s="479">
        <v>1.02</v>
      </c>
      <c r="D507" s="310" t="s">
        <v>10</v>
      </c>
      <c r="E507" s="870"/>
      <c r="F507" s="333">
        <f t="shared" si="58"/>
        <v>0</v>
      </c>
      <c r="G507" s="196"/>
      <c r="H507" s="182"/>
      <c r="I507" s="217"/>
      <c r="L507" s="476"/>
      <c r="M507" s="476"/>
      <c r="O507" s="477"/>
      <c r="P507" s="477"/>
    </row>
    <row r="508" spans="1:16" s="475" customFormat="1" x14ac:dyDescent="0.3">
      <c r="A508" s="483">
        <v>3.4</v>
      </c>
      <c r="B508" s="470" t="s">
        <v>489</v>
      </c>
      <c r="C508" s="479">
        <v>4.66</v>
      </c>
      <c r="D508" s="310" t="s">
        <v>10</v>
      </c>
      <c r="E508" s="870"/>
      <c r="F508" s="333">
        <f t="shared" si="58"/>
        <v>0</v>
      </c>
      <c r="G508" s="196"/>
      <c r="H508" s="182"/>
      <c r="I508" s="217"/>
      <c r="L508" s="476"/>
      <c r="M508" s="476"/>
      <c r="O508" s="477"/>
      <c r="P508" s="477"/>
    </row>
    <row r="509" spans="1:16" s="475" customFormat="1" x14ac:dyDescent="0.3">
      <c r="A509" s="483">
        <v>3.5</v>
      </c>
      <c r="B509" s="26" t="s">
        <v>490</v>
      </c>
      <c r="C509" s="479">
        <v>11.73</v>
      </c>
      <c r="D509" s="310" t="s">
        <v>10</v>
      </c>
      <c r="E509" s="870"/>
      <c r="F509" s="333">
        <f t="shared" si="58"/>
        <v>0</v>
      </c>
      <c r="G509" s="196"/>
      <c r="H509" s="182"/>
      <c r="I509" s="217"/>
      <c r="L509" s="476"/>
      <c r="M509" s="476"/>
      <c r="O509" s="477"/>
      <c r="P509" s="477"/>
    </row>
    <row r="510" spans="1:16" s="475" customFormat="1" x14ac:dyDescent="0.3">
      <c r="A510" s="483">
        <v>3.7</v>
      </c>
      <c r="B510" s="26" t="s">
        <v>491</v>
      </c>
      <c r="C510" s="479">
        <v>1.98</v>
      </c>
      <c r="D510" s="310" t="s">
        <v>10</v>
      </c>
      <c r="E510" s="870"/>
      <c r="F510" s="333">
        <f t="shared" si="58"/>
        <v>0</v>
      </c>
      <c r="G510" s="196"/>
      <c r="H510" s="182"/>
      <c r="I510" s="217"/>
      <c r="L510" s="476"/>
      <c r="M510" s="476"/>
      <c r="O510" s="477"/>
      <c r="P510" s="477"/>
    </row>
    <row r="511" spans="1:16" s="475" customFormat="1" x14ac:dyDescent="0.3">
      <c r="A511" s="483">
        <v>3.8</v>
      </c>
      <c r="B511" s="26" t="s">
        <v>492</v>
      </c>
      <c r="C511" s="479">
        <v>4.82</v>
      </c>
      <c r="D511" s="310" t="s">
        <v>10</v>
      </c>
      <c r="E511" s="870"/>
      <c r="F511" s="333">
        <f t="shared" si="58"/>
        <v>0</v>
      </c>
      <c r="G511" s="196"/>
      <c r="H511" s="182"/>
      <c r="I511" s="217"/>
      <c r="L511" s="476"/>
      <c r="M511" s="476"/>
      <c r="O511" s="477"/>
      <c r="P511" s="477"/>
    </row>
    <row r="512" spans="1:16" s="475" customFormat="1" x14ac:dyDescent="0.3">
      <c r="A512" s="483">
        <v>3.9</v>
      </c>
      <c r="B512" s="26" t="s">
        <v>493</v>
      </c>
      <c r="C512" s="479">
        <v>0.52</v>
      </c>
      <c r="D512" s="310" t="s">
        <v>10</v>
      </c>
      <c r="E512" s="870"/>
      <c r="F512" s="333">
        <f t="shared" si="58"/>
        <v>0</v>
      </c>
      <c r="G512" s="196"/>
      <c r="H512" s="182"/>
      <c r="I512" s="217"/>
      <c r="L512" s="476"/>
      <c r="M512" s="476"/>
      <c r="O512" s="477"/>
      <c r="P512" s="477"/>
    </row>
    <row r="513" spans="1:16" s="437" customFormat="1" x14ac:dyDescent="0.3">
      <c r="A513" s="480">
        <v>3.1</v>
      </c>
      <c r="B513" s="26" t="s">
        <v>494</v>
      </c>
      <c r="C513" s="479">
        <v>6.22</v>
      </c>
      <c r="D513" s="310" t="s">
        <v>10</v>
      </c>
      <c r="E513" s="870"/>
      <c r="F513" s="333">
        <f t="shared" si="58"/>
        <v>0</v>
      </c>
      <c r="G513" s="196"/>
      <c r="H513" s="182"/>
      <c r="I513" s="245"/>
      <c r="L513" s="438"/>
      <c r="M513" s="438"/>
      <c r="O513" s="439"/>
      <c r="P513" s="439"/>
    </row>
    <row r="514" spans="1:16" s="437" customFormat="1" x14ac:dyDescent="0.3">
      <c r="A514" s="480">
        <v>3.11</v>
      </c>
      <c r="B514" s="26" t="s">
        <v>495</v>
      </c>
      <c r="C514" s="479">
        <v>0.28000000000000003</v>
      </c>
      <c r="D514" s="310" t="s">
        <v>10</v>
      </c>
      <c r="E514" s="870"/>
      <c r="F514" s="333">
        <f t="shared" si="58"/>
        <v>0</v>
      </c>
      <c r="G514" s="196"/>
      <c r="H514" s="182"/>
      <c r="I514" s="245"/>
      <c r="L514" s="438"/>
      <c r="M514" s="438"/>
      <c r="O514" s="439"/>
      <c r="P514" s="439"/>
    </row>
    <row r="515" spans="1:16" s="437" customFormat="1" x14ac:dyDescent="0.3">
      <c r="A515" s="480">
        <v>3.12</v>
      </c>
      <c r="B515" s="26" t="s">
        <v>496</v>
      </c>
      <c r="C515" s="479">
        <v>0.9</v>
      </c>
      <c r="D515" s="310" t="s">
        <v>10</v>
      </c>
      <c r="E515" s="870"/>
      <c r="F515" s="333">
        <f t="shared" si="58"/>
        <v>0</v>
      </c>
      <c r="G515" s="196"/>
      <c r="H515" s="182"/>
      <c r="I515" s="245"/>
      <c r="L515" s="438"/>
      <c r="M515" s="438"/>
      <c r="O515" s="439"/>
      <c r="P515" s="439"/>
    </row>
    <row r="516" spans="1:16" s="486" customFormat="1" x14ac:dyDescent="0.3">
      <c r="A516" s="480">
        <v>3.13</v>
      </c>
      <c r="B516" s="26" t="s">
        <v>497</v>
      </c>
      <c r="C516" s="479">
        <v>3.45</v>
      </c>
      <c r="D516" s="310" t="s">
        <v>10</v>
      </c>
      <c r="E516" s="870"/>
      <c r="F516" s="333">
        <f t="shared" si="58"/>
        <v>0</v>
      </c>
      <c r="G516" s="196"/>
      <c r="H516" s="182"/>
      <c r="I516" s="244"/>
      <c r="L516" s="487"/>
      <c r="M516" s="487"/>
      <c r="O516" s="488"/>
      <c r="P516" s="488"/>
    </row>
    <row r="517" spans="1:16" s="475" customFormat="1" x14ac:dyDescent="0.3">
      <c r="A517" s="480">
        <v>3.14</v>
      </c>
      <c r="B517" s="26" t="s">
        <v>498</v>
      </c>
      <c r="C517" s="479">
        <v>6.92</v>
      </c>
      <c r="D517" s="310" t="s">
        <v>10</v>
      </c>
      <c r="E517" s="870"/>
      <c r="F517" s="333">
        <f t="shared" si="58"/>
        <v>0</v>
      </c>
      <c r="G517" s="196"/>
      <c r="H517" s="182"/>
      <c r="I517" s="217"/>
      <c r="L517" s="476"/>
      <c r="M517" s="476"/>
      <c r="O517" s="477"/>
      <c r="P517" s="477"/>
    </row>
    <row r="518" spans="1:16" s="475" customFormat="1" x14ac:dyDescent="0.3">
      <c r="A518" s="480">
        <v>3.15</v>
      </c>
      <c r="B518" s="26" t="s">
        <v>499</v>
      </c>
      <c r="C518" s="479">
        <v>5.72</v>
      </c>
      <c r="D518" s="310" t="s">
        <v>10</v>
      </c>
      <c r="E518" s="870"/>
      <c r="F518" s="333">
        <f t="shared" si="58"/>
        <v>0</v>
      </c>
      <c r="G518" s="196"/>
      <c r="H518" s="182"/>
      <c r="I518" s="217"/>
      <c r="L518" s="476"/>
      <c r="M518" s="476"/>
      <c r="O518" s="477"/>
      <c r="P518" s="477"/>
    </row>
    <row r="519" spans="1:16" s="475" customFormat="1" x14ac:dyDescent="0.3">
      <c r="A519" s="480">
        <v>3.16</v>
      </c>
      <c r="B519" s="26" t="s">
        <v>500</v>
      </c>
      <c r="C519" s="479">
        <v>15.82</v>
      </c>
      <c r="D519" s="310" t="s">
        <v>10</v>
      </c>
      <c r="E519" s="870"/>
      <c r="F519" s="333">
        <f t="shared" si="58"/>
        <v>0</v>
      </c>
      <c r="G519" s="196"/>
      <c r="H519" s="182"/>
      <c r="I519" s="217"/>
      <c r="L519" s="476"/>
      <c r="M519" s="476"/>
      <c r="O519" s="477"/>
      <c r="P519" s="477"/>
    </row>
    <row r="520" spans="1:16" s="475" customFormat="1" x14ac:dyDescent="0.3">
      <c r="A520" s="480">
        <v>3.17</v>
      </c>
      <c r="B520" s="26" t="s">
        <v>501</v>
      </c>
      <c r="C520" s="479">
        <v>14.9</v>
      </c>
      <c r="D520" s="310" t="s">
        <v>10</v>
      </c>
      <c r="E520" s="870"/>
      <c r="F520" s="333">
        <f t="shared" si="58"/>
        <v>0</v>
      </c>
      <c r="G520" s="196"/>
      <c r="H520" s="182"/>
      <c r="I520" s="217"/>
      <c r="L520" s="476"/>
      <c r="M520" s="476"/>
      <c r="O520" s="477"/>
      <c r="P520" s="477"/>
    </row>
    <row r="521" spans="1:16" s="475" customFormat="1" x14ac:dyDescent="0.3">
      <c r="A521" s="480">
        <v>3.18</v>
      </c>
      <c r="B521" s="26" t="s">
        <v>502</v>
      </c>
      <c r="C521" s="479">
        <v>2.5499999999999998</v>
      </c>
      <c r="D521" s="310" t="s">
        <v>10</v>
      </c>
      <c r="E521" s="870"/>
      <c r="F521" s="333">
        <f t="shared" si="58"/>
        <v>0</v>
      </c>
      <c r="G521" s="196"/>
      <c r="H521" s="182"/>
      <c r="I521" s="217"/>
      <c r="L521" s="476"/>
      <c r="M521" s="476"/>
      <c r="O521" s="477"/>
      <c r="P521" s="477"/>
    </row>
    <row r="522" spans="1:16" s="475" customFormat="1" x14ac:dyDescent="0.3">
      <c r="A522" s="480">
        <v>3.19</v>
      </c>
      <c r="B522" s="26" t="s">
        <v>503</v>
      </c>
      <c r="C522" s="479">
        <v>10.34</v>
      </c>
      <c r="D522" s="310" t="s">
        <v>10</v>
      </c>
      <c r="E522" s="870"/>
      <c r="F522" s="333">
        <f t="shared" si="58"/>
        <v>0</v>
      </c>
      <c r="G522" s="196"/>
      <c r="H522" s="182"/>
      <c r="I522" s="217"/>
      <c r="L522" s="476"/>
      <c r="M522" s="476"/>
      <c r="O522" s="477"/>
      <c r="P522" s="477"/>
    </row>
    <row r="523" spans="1:16" s="475" customFormat="1" x14ac:dyDescent="0.3">
      <c r="A523" s="480">
        <v>3.2</v>
      </c>
      <c r="B523" s="26" t="s">
        <v>504</v>
      </c>
      <c r="C523" s="489">
        <v>1.86</v>
      </c>
      <c r="D523" s="310" t="s">
        <v>10</v>
      </c>
      <c r="E523" s="870"/>
      <c r="F523" s="333">
        <f t="shared" si="58"/>
        <v>0</v>
      </c>
      <c r="G523" s="196"/>
      <c r="H523" s="182"/>
      <c r="I523" s="217"/>
      <c r="L523" s="476"/>
      <c r="M523" s="476"/>
      <c r="O523" s="477"/>
      <c r="P523" s="477"/>
    </row>
    <row r="524" spans="1:16" s="475" customFormat="1" x14ac:dyDescent="0.3">
      <c r="A524" s="490">
        <v>3.21</v>
      </c>
      <c r="B524" s="351" t="s">
        <v>505</v>
      </c>
      <c r="C524" s="491">
        <v>0.9</v>
      </c>
      <c r="D524" s="492" t="s">
        <v>10</v>
      </c>
      <c r="E524" s="872"/>
      <c r="F524" s="354">
        <f t="shared" si="58"/>
        <v>0</v>
      </c>
      <c r="G524" s="196"/>
      <c r="H524" s="182"/>
      <c r="I524" s="217"/>
      <c r="L524" s="476"/>
      <c r="M524" s="476"/>
      <c r="O524" s="477"/>
      <c r="P524" s="477"/>
    </row>
    <row r="525" spans="1:16" s="475" customFormat="1" x14ac:dyDescent="0.3">
      <c r="A525" s="483"/>
      <c r="B525" s="470"/>
      <c r="C525" s="479"/>
      <c r="D525" s="471"/>
      <c r="E525" s="870"/>
      <c r="F525" s="333"/>
      <c r="G525" s="196"/>
      <c r="H525" s="182"/>
      <c r="I525" s="217"/>
      <c r="L525" s="476"/>
      <c r="M525" s="476"/>
      <c r="O525" s="477"/>
      <c r="P525" s="477"/>
    </row>
    <row r="526" spans="1:16" s="475" customFormat="1" x14ac:dyDescent="0.3">
      <c r="A526" s="481">
        <v>4</v>
      </c>
      <c r="B526" s="482" t="s">
        <v>26</v>
      </c>
      <c r="C526" s="479"/>
      <c r="D526" s="471"/>
      <c r="E526" s="870"/>
      <c r="F526" s="333"/>
      <c r="G526" s="196"/>
      <c r="H526" s="182"/>
      <c r="I526" s="217"/>
      <c r="L526" s="476"/>
      <c r="M526" s="476"/>
      <c r="O526" s="477"/>
      <c r="P526" s="477"/>
    </row>
    <row r="527" spans="1:16" s="475" customFormat="1" x14ac:dyDescent="0.3">
      <c r="A527" s="483">
        <v>4.0999999999999996</v>
      </c>
      <c r="B527" s="26" t="s">
        <v>506</v>
      </c>
      <c r="C527" s="479">
        <v>18.329999999999998</v>
      </c>
      <c r="D527" s="269" t="s">
        <v>11</v>
      </c>
      <c r="E527" s="870"/>
      <c r="F527" s="333">
        <f t="shared" ref="F527:F530" si="59">ROUND((E527*C527),2)</f>
        <v>0</v>
      </c>
      <c r="G527" s="196"/>
      <c r="H527" s="182"/>
      <c r="I527" s="217"/>
      <c r="L527" s="476"/>
      <c r="M527" s="476"/>
      <c r="O527" s="477"/>
      <c r="P527" s="477"/>
    </row>
    <row r="528" spans="1:16" s="475" customFormat="1" x14ac:dyDescent="0.3">
      <c r="A528" s="483">
        <v>4.2</v>
      </c>
      <c r="B528" s="26" t="s">
        <v>507</v>
      </c>
      <c r="C528" s="479">
        <v>3.7</v>
      </c>
      <c r="D528" s="269" t="s">
        <v>11</v>
      </c>
      <c r="E528" s="870"/>
      <c r="F528" s="333">
        <f t="shared" si="59"/>
        <v>0</v>
      </c>
      <c r="G528" s="196"/>
      <c r="H528" s="182"/>
      <c r="I528" s="217"/>
      <c r="L528" s="476"/>
      <c r="M528" s="476"/>
      <c r="O528" s="477"/>
      <c r="P528" s="477"/>
    </row>
    <row r="529" spans="1:241" s="335" customFormat="1" x14ac:dyDescent="0.3">
      <c r="A529" s="483">
        <v>4.0999999999999996</v>
      </c>
      <c r="B529" s="26" t="s">
        <v>508</v>
      </c>
      <c r="C529" s="479">
        <v>305.01</v>
      </c>
      <c r="D529" s="269" t="s">
        <v>11</v>
      </c>
      <c r="E529" s="870"/>
      <c r="F529" s="333">
        <f t="shared" si="59"/>
        <v>0</v>
      </c>
      <c r="G529" s="196"/>
      <c r="H529" s="182"/>
      <c r="I529" s="301"/>
      <c r="L529" s="336"/>
      <c r="M529" s="336"/>
      <c r="O529" s="337"/>
      <c r="P529" s="337"/>
    </row>
    <row r="530" spans="1:241" s="335" customFormat="1" x14ac:dyDescent="0.3">
      <c r="A530" s="483">
        <v>4.2</v>
      </c>
      <c r="B530" s="26" t="s">
        <v>509</v>
      </c>
      <c r="C530" s="479">
        <v>34.56</v>
      </c>
      <c r="D530" s="269" t="s">
        <v>11</v>
      </c>
      <c r="E530" s="870"/>
      <c r="F530" s="333">
        <f t="shared" si="59"/>
        <v>0</v>
      </c>
      <c r="G530" s="196"/>
      <c r="H530" s="182"/>
      <c r="I530" s="301"/>
      <c r="L530" s="336"/>
      <c r="M530" s="336"/>
      <c r="O530" s="337"/>
      <c r="P530" s="337"/>
    </row>
    <row r="531" spans="1:241" s="335" customFormat="1" x14ac:dyDescent="0.3">
      <c r="A531" s="493"/>
      <c r="B531" s="470"/>
      <c r="C531" s="479"/>
      <c r="D531" s="269"/>
      <c r="E531" s="870"/>
      <c r="F531" s="333"/>
      <c r="G531" s="196"/>
      <c r="H531" s="182"/>
      <c r="I531" s="301"/>
      <c r="L531" s="336"/>
      <c r="M531" s="336"/>
      <c r="O531" s="337"/>
      <c r="P531" s="337"/>
    </row>
    <row r="532" spans="1:241" s="335" customFormat="1" x14ac:dyDescent="0.3">
      <c r="A532" s="481">
        <v>5</v>
      </c>
      <c r="B532" s="482" t="s">
        <v>27</v>
      </c>
      <c r="C532" s="479"/>
      <c r="D532" s="471"/>
      <c r="E532" s="870"/>
      <c r="F532" s="333"/>
      <c r="G532" s="196"/>
      <c r="H532" s="182"/>
      <c r="I532" s="301"/>
      <c r="L532" s="336"/>
      <c r="M532" s="336"/>
      <c r="O532" s="337"/>
      <c r="P532" s="337"/>
    </row>
    <row r="533" spans="1:241" s="335" customFormat="1" x14ac:dyDescent="0.3">
      <c r="A533" s="483">
        <v>5.0999999999999996</v>
      </c>
      <c r="B533" s="26" t="s">
        <v>60</v>
      </c>
      <c r="C533" s="479">
        <v>318.22000000000003</v>
      </c>
      <c r="D533" s="269" t="s">
        <v>11</v>
      </c>
      <c r="E533" s="870"/>
      <c r="F533" s="333">
        <f t="shared" ref="F533:F547" si="60">ROUND((E533*C533),2)</f>
        <v>0</v>
      </c>
      <c r="G533" s="196"/>
      <c r="H533" s="182"/>
      <c r="I533" s="301"/>
      <c r="L533" s="336"/>
      <c r="M533" s="336"/>
      <c r="O533" s="337"/>
      <c r="P533" s="337"/>
    </row>
    <row r="534" spans="1:241" s="335" customFormat="1" x14ac:dyDescent="0.3">
      <c r="A534" s="483">
        <v>5.2</v>
      </c>
      <c r="B534" s="26" t="s">
        <v>30</v>
      </c>
      <c r="C534" s="479">
        <v>571.19000000000005</v>
      </c>
      <c r="D534" s="269" t="s">
        <v>11</v>
      </c>
      <c r="E534" s="870"/>
      <c r="F534" s="333">
        <f t="shared" si="60"/>
        <v>0</v>
      </c>
      <c r="G534" s="196"/>
      <c r="H534" s="182"/>
      <c r="I534" s="301"/>
      <c r="L534" s="336"/>
      <c r="M534" s="336"/>
      <c r="O534" s="337"/>
      <c r="P534" s="337"/>
    </row>
    <row r="535" spans="1:241" s="335" customFormat="1" x14ac:dyDescent="0.3">
      <c r="A535" s="483">
        <v>5.3</v>
      </c>
      <c r="B535" s="26" t="s">
        <v>510</v>
      </c>
      <c r="C535" s="479">
        <v>206.28</v>
      </c>
      <c r="D535" s="269" t="s">
        <v>11</v>
      </c>
      <c r="E535" s="870"/>
      <c r="F535" s="333">
        <f t="shared" si="60"/>
        <v>0</v>
      </c>
      <c r="G535" s="196"/>
      <c r="H535" s="182"/>
      <c r="I535" s="301"/>
      <c r="L535" s="336"/>
      <c r="M535" s="336"/>
      <c r="O535" s="337"/>
      <c r="P535" s="337"/>
    </row>
    <row r="536" spans="1:241" s="494" customFormat="1" x14ac:dyDescent="0.3">
      <c r="A536" s="483">
        <v>5.4</v>
      </c>
      <c r="B536" s="26" t="s">
        <v>266</v>
      </c>
      <c r="C536" s="479">
        <v>111.79</v>
      </c>
      <c r="D536" s="269" t="s">
        <v>11</v>
      </c>
      <c r="E536" s="24"/>
      <c r="F536" s="333">
        <f t="shared" si="60"/>
        <v>0</v>
      </c>
      <c r="G536" s="196"/>
      <c r="H536" s="182"/>
      <c r="I536" s="301"/>
      <c r="J536" s="335"/>
      <c r="K536" s="335"/>
      <c r="L536" s="336"/>
      <c r="M536" s="336"/>
      <c r="N536" s="335"/>
      <c r="O536" s="337"/>
      <c r="P536" s="337"/>
      <c r="Q536" s="335"/>
      <c r="R536" s="335"/>
      <c r="S536" s="335"/>
      <c r="T536" s="335"/>
      <c r="U536" s="335"/>
      <c r="V536" s="335"/>
      <c r="W536" s="335"/>
      <c r="X536" s="335"/>
      <c r="Y536" s="335"/>
      <c r="Z536" s="335"/>
      <c r="AA536" s="335"/>
      <c r="AB536" s="335"/>
      <c r="AC536" s="335"/>
      <c r="AD536" s="335"/>
      <c r="AE536" s="335"/>
      <c r="AF536" s="335"/>
      <c r="AG536" s="335"/>
      <c r="AH536" s="335"/>
      <c r="AI536" s="335"/>
      <c r="AJ536" s="335"/>
      <c r="AK536" s="335"/>
      <c r="AL536" s="335"/>
      <c r="AM536" s="335"/>
      <c r="AN536" s="335"/>
      <c r="AO536" s="335"/>
      <c r="AP536" s="335"/>
      <c r="AQ536" s="335"/>
      <c r="AR536" s="335"/>
      <c r="AS536" s="335"/>
      <c r="AT536" s="335"/>
      <c r="AU536" s="335"/>
      <c r="AV536" s="335"/>
      <c r="AW536" s="335"/>
      <c r="AX536" s="335"/>
      <c r="AY536" s="335"/>
      <c r="AZ536" s="335"/>
      <c r="BA536" s="335"/>
      <c r="BB536" s="335"/>
      <c r="BC536" s="335"/>
      <c r="BD536" s="335"/>
      <c r="BE536" s="335"/>
      <c r="BF536" s="335"/>
      <c r="BG536" s="335"/>
      <c r="BH536" s="335"/>
      <c r="BI536" s="335"/>
      <c r="BJ536" s="335"/>
      <c r="BK536" s="335"/>
      <c r="BL536" s="335"/>
      <c r="BM536" s="335"/>
      <c r="BN536" s="335"/>
      <c r="BO536" s="335"/>
      <c r="BP536" s="335"/>
      <c r="BQ536" s="335"/>
      <c r="BR536" s="335"/>
      <c r="BS536" s="335"/>
      <c r="BT536" s="335"/>
      <c r="BU536" s="335"/>
      <c r="BV536" s="335"/>
      <c r="BW536" s="335"/>
      <c r="BX536" s="335"/>
      <c r="BY536" s="335"/>
      <c r="BZ536" s="335"/>
      <c r="CA536" s="335"/>
      <c r="CB536" s="335"/>
      <c r="CC536" s="335"/>
      <c r="CD536" s="335"/>
      <c r="CE536" s="335"/>
      <c r="CF536" s="335"/>
      <c r="CG536" s="335"/>
      <c r="CH536" s="335"/>
      <c r="CI536" s="335"/>
      <c r="CJ536" s="335"/>
      <c r="CK536" s="335"/>
      <c r="CL536" s="335"/>
      <c r="CM536" s="335"/>
      <c r="CN536" s="335"/>
      <c r="CO536" s="335"/>
      <c r="CP536" s="335"/>
      <c r="CQ536" s="335"/>
      <c r="CR536" s="335"/>
      <c r="CS536" s="335"/>
      <c r="CT536" s="335"/>
      <c r="CU536" s="335"/>
      <c r="CV536" s="335"/>
      <c r="CW536" s="335"/>
      <c r="CX536" s="335"/>
      <c r="CY536" s="335"/>
      <c r="CZ536" s="335"/>
      <c r="DA536" s="335"/>
      <c r="DB536" s="335"/>
      <c r="DC536" s="335"/>
      <c r="DD536" s="335"/>
      <c r="DE536" s="335"/>
      <c r="DF536" s="335"/>
      <c r="DG536" s="335"/>
      <c r="DH536" s="335"/>
      <c r="DI536" s="335"/>
      <c r="DJ536" s="335"/>
      <c r="DK536" s="335"/>
      <c r="DL536" s="335"/>
      <c r="DM536" s="335"/>
      <c r="DN536" s="335"/>
      <c r="DO536" s="335"/>
      <c r="DP536" s="335"/>
      <c r="DQ536" s="335"/>
      <c r="DR536" s="335"/>
      <c r="DS536" s="335"/>
      <c r="DT536" s="335"/>
      <c r="DU536" s="335"/>
      <c r="DV536" s="335"/>
      <c r="DW536" s="335"/>
      <c r="DX536" s="335"/>
      <c r="DY536" s="335"/>
      <c r="DZ536" s="335"/>
      <c r="EA536" s="335"/>
      <c r="EB536" s="335"/>
      <c r="EC536" s="335"/>
      <c r="ED536" s="335"/>
      <c r="EE536" s="335"/>
      <c r="EF536" s="335"/>
      <c r="EG536" s="335"/>
      <c r="EH536" s="335"/>
      <c r="EI536" s="335"/>
      <c r="EJ536" s="335"/>
      <c r="EK536" s="335"/>
      <c r="EL536" s="335"/>
      <c r="EM536" s="335"/>
      <c r="EN536" s="335"/>
      <c r="EO536" s="335"/>
      <c r="EP536" s="335"/>
      <c r="EQ536" s="335"/>
      <c r="ER536" s="335"/>
      <c r="ES536" s="335"/>
      <c r="ET536" s="335"/>
      <c r="EU536" s="335"/>
      <c r="EV536" s="335"/>
      <c r="EW536" s="335"/>
      <c r="EX536" s="335"/>
      <c r="EY536" s="335"/>
      <c r="EZ536" s="335"/>
      <c r="FA536" s="335"/>
      <c r="FB536" s="335"/>
      <c r="FC536" s="335"/>
      <c r="FD536" s="335"/>
      <c r="FE536" s="335"/>
      <c r="FF536" s="335"/>
      <c r="FG536" s="335"/>
      <c r="FH536" s="335"/>
      <c r="FI536" s="335"/>
      <c r="FJ536" s="335"/>
      <c r="FK536" s="335"/>
      <c r="FL536" s="335"/>
      <c r="FM536" s="335"/>
      <c r="FN536" s="335"/>
      <c r="FO536" s="335"/>
      <c r="FP536" s="335"/>
      <c r="FQ536" s="335"/>
      <c r="FR536" s="335"/>
      <c r="FS536" s="335"/>
      <c r="FT536" s="335"/>
      <c r="FU536" s="335"/>
      <c r="FV536" s="335"/>
      <c r="FW536" s="335"/>
      <c r="FX536" s="335"/>
      <c r="FY536" s="335"/>
      <c r="FZ536" s="335"/>
      <c r="GA536" s="335"/>
      <c r="GB536" s="335"/>
      <c r="GC536" s="335"/>
      <c r="GD536" s="335"/>
      <c r="GE536" s="335"/>
      <c r="GF536" s="335"/>
      <c r="GG536" s="335"/>
      <c r="GH536" s="335"/>
      <c r="GI536" s="335"/>
      <c r="GJ536" s="335"/>
      <c r="GK536" s="335"/>
      <c r="GL536" s="335"/>
      <c r="GM536" s="335"/>
      <c r="GN536" s="335"/>
      <c r="GO536" s="335"/>
      <c r="GP536" s="335"/>
      <c r="GQ536" s="335"/>
      <c r="GR536" s="335"/>
      <c r="GS536" s="335"/>
      <c r="GT536" s="335"/>
      <c r="GU536" s="335"/>
      <c r="GV536" s="335"/>
      <c r="GW536" s="335"/>
      <c r="GX536" s="335"/>
      <c r="GY536" s="335"/>
      <c r="GZ536" s="335"/>
      <c r="HA536" s="335"/>
      <c r="HB536" s="335"/>
      <c r="HC536" s="335"/>
      <c r="HD536" s="335"/>
      <c r="HE536" s="335"/>
      <c r="HF536" s="335"/>
      <c r="HG536" s="335"/>
      <c r="HH536" s="335"/>
      <c r="HI536" s="335"/>
      <c r="HJ536" s="335"/>
      <c r="HK536" s="335"/>
      <c r="HL536" s="335"/>
      <c r="HM536" s="335"/>
      <c r="HN536" s="335"/>
      <c r="HO536" s="335"/>
      <c r="HP536" s="335"/>
      <c r="HQ536" s="335"/>
      <c r="HR536" s="335"/>
      <c r="HS536" s="335"/>
      <c r="HT536" s="335"/>
      <c r="HU536" s="335"/>
      <c r="HV536" s="335"/>
      <c r="HW536" s="335"/>
      <c r="HX536" s="335"/>
      <c r="HY536" s="335"/>
      <c r="HZ536" s="335"/>
      <c r="IA536" s="335"/>
      <c r="IB536" s="335"/>
      <c r="IC536" s="335"/>
      <c r="ID536" s="335"/>
      <c r="IE536" s="335"/>
      <c r="IF536" s="335"/>
      <c r="IG536" s="335"/>
    </row>
    <row r="537" spans="1:241" s="335" customFormat="1" x14ac:dyDescent="0.3">
      <c r="A537" s="483">
        <v>5.5</v>
      </c>
      <c r="B537" s="26" t="s">
        <v>75</v>
      </c>
      <c r="C537" s="479">
        <v>511.6</v>
      </c>
      <c r="D537" s="471" t="s">
        <v>13</v>
      </c>
      <c r="E537" s="870"/>
      <c r="F537" s="333">
        <f t="shared" si="60"/>
        <v>0</v>
      </c>
      <c r="G537" s="196"/>
      <c r="H537" s="182"/>
      <c r="I537" s="301"/>
      <c r="L537" s="336"/>
      <c r="M537" s="336"/>
      <c r="O537" s="337"/>
      <c r="P537" s="337"/>
    </row>
    <row r="538" spans="1:241" s="169" customFormat="1" ht="13.5" customHeight="1" x14ac:dyDescent="0.3">
      <c r="A538" s="483">
        <v>5.6</v>
      </c>
      <c r="B538" s="26" t="s">
        <v>511</v>
      </c>
      <c r="C538" s="479">
        <v>12</v>
      </c>
      <c r="D538" s="269" t="s">
        <v>11</v>
      </c>
      <c r="E538" s="870"/>
      <c r="F538" s="333">
        <f t="shared" si="60"/>
        <v>0</v>
      </c>
      <c r="G538" s="196"/>
      <c r="H538" s="182"/>
    </row>
    <row r="539" spans="1:241" s="169" customFormat="1" x14ac:dyDescent="0.3">
      <c r="A539" s="483">
        <v>5.7</v>
      </c>
      <c r="B539" s="26" t="s">
        <v>512</v>
      </c>
      <c r="C539" s="479">
        <v>32</v>
      </c>
      <c r="D539" s="269" t="s">
        <v>11</v>
      </c>
      <c r="E539" s="870"/>
      <c r="F539" s="333">
        <f t="shared" si="60"/>
        <v>0</v>
      </c>
      <c r="G539" s="196"/>
      <c r="H539" s="182"/>
    </row>
    <row r="540" spans="1:241" s="169" customFormat="1" x14ac:dyDescent="0.3">
      <c r="A540" s="483">
        <v>5.8</v>
      </c>
      <c r="B540" s="26" t="s">
        <v>513</v>
      </c>
      <c r="C540" s="479">
        <v>12</v>
      </c>
      <c r="D540" s="269" t="s">
        <v>11</v>
      </c>
      <c r="E540" s="870"/>
      <c r="F540" s="333">
        <f t="shared" si="60"/>
        <v>0</v>
      </c>
      <c r="G540" s="196"/>
      <c r="H540" s="182"/>
    </row>
    <row r="541" spans="1:241" s="169" customFormat="1" ht="12.75" customHeight="1" x14ac:dyDescent="0.3">
      <c r="A541" s="483">
        <v>5.9</v>
      </c>
      <c r="B541" s="26" t="s">
        <v>514</v>
      </c>
      <c r="C541" s="479">
        <v>32</v>
      </c>
      <c r="D541" s="269" t="s">
        <v>11</v>
      </c>
      <c r="E541" s="870"/>
      <c r="F541" s="333">
        <f t="shared" si="60"/>
        <v>0</v>
      </c>
      <c r="G541" s="196"/>
      <c r="H541" s="182"/>
    </row>
    <row r="542" spans="1:241" s="169" customFormat="1" x14ac:dyDescent="0.3">
      <c r="A542" s="480">
        <v>5.0999999999999996</v>
      </c>
      <c r="B542" s="26" t="s">
        <v>515</v>
      </c>
      <c r="C542" s="479">
        <v>189.48</v>
      </c>
      <c r="D542" s="269" t="s">
        <v>11</v>
      </c>
      <c r="E542" s="870"/>
      <c r="F542" s="333">
        <f t="shared" si="60"/>
        <v>0</v>
      </c>
      <c r="G542" s="196"/>
      <c r="H542" s="182"/>
    </row>
    <row r="543" spans="1:241" s="169" customFormat="1" x14ac:dyDescent="0.3">
      <c r="A543" s="480">
        <v>5.1100000000000003</v>
      </c>
      <c r="B543" s="26" t="s">
        <v>516</v>
      </c>
      <c r="C543" s="479">
        <v>8.4600000000000009</v>
      </c>
      <c r="D543" s="269" t="s">
        <v>11</v>
      </c>
      <c r="E543" s="870"/>
      <c r="F543" s="333">
        <f t="shared" si="60"/>
        <v>0</v>
      </c>
      <c r="G543" s="196"/>
      <c r="H543" s="182"/>
    </row>
    <row r="544" spans="1:241" s="169" customFormat="1" ht="14.25" customHeight="1" x14ac:dyDescent="0.3">
      <c r="A544" s="480">
        <v>5.12</v>
      </c>
      <c r="B544" s="26" t="s">
        <v>517</v>
      </c>
      <c r="C544" s="479">
        <v>105.41</v>
      </c>
      <c r="D544" s="269" t="s">
        <v>267</v>
      </c>
      <c r="E544" s="870"/>
      <c r="F544" s="333">
        <f t="shared" si="60"/>
        <v>0</v>
      </c>
      <c r="G544" s="196"/>
      <c r="H544" s="182"/>
    </row>
    <row r="545" spans="1:16" s="335" customFormat="1" x14ac:dyDescent="0.3">
      <c r="A545" s="480">
        <v>5.13</v>
      </c>
      <c r="B545" s="26" t="s">
        <v>518</v>
      </c>
      <c r="C545" s="479">
        <v>32</v>
      </c>
      <c r="D545" s="269" t="s">
        <v>11</v>
      </c>
      <c r="E545" s="870"/>
      <c r="F545" s="333">
        <f t="shared" si="60"/>
        <v>0</v>
      </c>
      <c r="G545" s="196"/>
      <c r="H545" s="182"/>
      <c r="I545" s="301"/>
      <c r="L545" s="336"/>
      <c r="M545" s="336"/>
      <c r="O545" s="337"/>
      <c r="P545" s="337"/>
    </row>
    <row r="546" spans="1:16" s="335" customFormat="1" x14ac:dyDescent="0.3">
      <c r="A546" s="480">
        <v>5.14</v>
      </c>
      <c r="B546" s="26" t="s">
        <v>225</v>
      </c>
      <c r="C546" s="479">
        <v>45.56</v>
      </c>
      <c r="D546" s="269" t="s">
        <v>13</v>
      </c>
      <c r="E546" s="870"/>
      <c r="F546" s="333">
        <f t="shared" si="60"/>
        <v>0</v>
      </c>
      <c r="G546" s="196"/>
      <c r="H546" s="182"/>
      <c r="I546" s="301"/>
      <c r="L546" s="336"/>
      <c r="M546" s="336"/>
      <c r="O546" s="337"/>
      <c r="P546" s="337"/>
    </row>
    <row r="547" spans="1:16" s="169" customFormat="1" x14ac:dyDescent="0.3">
      <c r="A547" s="480">
        <v>5.15</v>
      </c>
      <c r="B547" s="26" t="s">
        <v>90</v>
      </c>
      <c r="C547" s="479">
        <v>45.56</v>
      </c>
      <c r="D547" s="471" t="s">
        <v>13</v>
      </c>
      <c r="E547" s="870"/>
      <c r="F547" s="333">
        <f t="shared" si="60"/>
        <v>0</v>
      </c>
      <c r="G547" s="196"/>
      <c r="H547" s="182"/>
    </row>
    <row r="548" spans="1:16" s="169" customFormat="1" ht="14.25" customHeight="1" x14ac:dyDescent="0.3">
      <c r="A548" s="480"/>
      <c r="B548" s="470"/>
      <c r="C548" s="479"/>
      <c r="D548" s="471"/>
      <c r="E548" s="870"/>
      <c r="F548" s="333"/>
      <c r="G548" s="196"/>
      <c r="H548" s="182"/>
    </row>
    <row r="549" spans="1:16" s="169" customFormat="1" x14ac:dyDescent="0.3">
      <c r="A549" s="481">
        <v>6</v>
      </c>
      <c r="B549" s="482" t="s">
        <v>258</v>
      </c>
      <c r="C549" s="479"/>
      <c r="D549" s="471"/>
      <c r="E549" s="870"/>
      <c r="F549" s="333"/>
      <c r="G549" s="196"/>
      <c r="H549" s="182"/>
    </row>
    <row r="550" spans="1:16" s="169" customFormat="1" x14ac:dyDescent="0.3">
      <c r="A550" s="483">
        <v>6.1</v>
      </c>
      <c r="B550" s="26" t="s">
        <v>259</v>
      </c>
      <c r="C550" s="479">
        <v>6</v>
      </c>
      <c r="D550" s="471" t="s">
        <v>12</v>
      </c>
      <c r="E550" s="870"/>
      <c r="F550" s="333">
        <f t="shared" ref="F550:F552" si="61">ROUND((E550*C550),2)</f>
        <v>0</v>
      </c>
      <c r="G550" s="196"/>
      <c r="H550" s="182"/>
    </row>
    <row r="551" spans="1:16" s="169" customFormat="1" ht="12.75" customHeight="1" x14ac:dyDescent="0.3">
      <c r="A551" s="483">
        <v>6.2</v>
      </c>
      <c r="B551" s="26" t="s">
        <v>519</v>
      </c>
      <c r="C551" s="479">
        <v>1</v>
      </c>
      <c r="D551" s="471" t="s">
        <v>12</v>
      </c>
      <c r="E551" s="870"/>
      <c r="F551" s="333">
        <f>ROUND((E551*C551),2)</f>
        <v>0</v>
      </c>
      <c r="G551" s="196"/>
      <c r="H551" s="182"/>
    </row>
    <row r="552" spans="1:16" s="217" customFormat="1" x14ac:dyDescent="0.3">
      <c r="A552" s="483">
        <v>6.3</v>
      </c>
      <c r="B552" s="26" t="s">
        <v>520</v>
      </c>
      <c r="C552" s="479">
        <v>123.2</v>
      </c>
      <c r="D552" s="471" t="s">
        <v>16</v>
      </c>
      <c r="E552" s="870"/>
      <c r="F552" s="333">
        <f t="shared" si="61"/>
        <v>0</v>
      </c>
      <c r="G552" s="196"/>
      <c r="H552" s="182"/>
    </row>
    <row r="553" spans="1:16" s="335" customFormat="1" x14ac:dyDescent="0.3">
      <c r="A553" s="478"/>
      <c r="B553" s="470"/>
      <c r="C553" s="479"/>
      <c r="D553" s="471"/>
      <c r="E553" s="870"/>
      <c r="F553" s="333"/>
      <c r="G553" s="196"/>
      <c r="H553" s="182"/>
      <c r="I553" s="301"/>
      <c r="L553" s="336"/>
      <c r="M553" s="336"/>
      <c r="O553" s="337"/>
      <c r="P553" s="337"/>
    </row>
    <row r="554" spans="1:16" s="335" customFormat="1" x14ac:dyDescent="0.3">
      <c r="A554" s="481">
        <v>7</v>
      </c>
      <c r="B554" s="482" t="s">
        <v>36</v>
      </c>
      <c r="C554" s="479"/>
      <c r="D554" s="471"/>
      <c r="E554" s="870"/>
      <c r="F554" s="333"/>
      <c r="G554" s="196"/>
      <c r="H554" s="182"/>
      <c r="I554" s="301"/>
      <c r="L554" s="336"/>
      <c r="M554" s="336"/>
      <c r="O554" s="337"/>
      <c r="P554" s="337"/>
    </row>
    <row r="555" spans="1:16" s="335" customFormat="1" ht="26.4" x14ac:dyDescent="0.3">
      <c r="A555" s="483">
        <v>7.1</v>
      </c>
      <c r="B555" s="26" t="s">
        <v>260</v>
      </c>
      <c r="C555" s="479">
        <v>18.399999999999999</v>
      </c>
      <c r="D555" s="471" t="s">
        <v>521</v>
      </c>
      <c r="E555" s="870"/>
      <c r="F555" s="333">
        <f t="shared" ref="F555:F572" si="62">ROUND((E555*C555),2)</f>
        <v>0</v>
      </c>
      <c r="G555" s="196"/>
      <c r="H555" s="182"/>
      <c r="I555" s="301"/>
      <c r="L555" s="336"/>
      <c r="M555" s="336"/>
      <c r="O555" s="337"/>
      <c r="P555" s="337"/>
    </row>
    <row r="556" spans="1:16" s="335" customFormat="1" x14ac:dyDescent="0.3">
      <c r="A556" s="483">
        <v>7.2</v>
      </c>
      <c r="B556" s="26" t="s">
        <v>522</v>
      </c>
      <c r="C556" s="479">
        <v>15.12</v>
      </c>
      <c r="D556" s="471" t="s">
        <v>521</v>
      </c>
      <c r="E556" s="870"/>
      <c r="F556" s="333">
        <f t="shared" si="62"/>
        <v>0</v>
      </c>
      <c r="G556" s="196"/>
      <c r="H556" s="182"/>
      <c r="I556" s="301"/>
      <c r="L556" s="336"/>
      <c r="M556" s="336"/>
      <c r="O556" s="337"/>
      <c r="P556" s="337"/>
    </row>
    <row r="557" spans="1:16" s="335" customFormat="1" x14ac:dyDescent="0.3">
      <c r="A557" s="483">
        <v>7.3</v>
      </c>
      <c r="B557" s="26" t="s">
        <v>523</v>
      </c>
      <c r="C557" s="479">
        <v>36.22</v>
      </c>
      <c r="D557" s="471" t="s">
        <v>16</v>
      </c>
      <c r="E557" s="870"/>
      <c r="F557" s="333">
        <f t="shared" si="62"/>
        <v>0</v>
      </c>
      <c r="G557" s="196"/>
      <c r="H557" s="182"/>
      <c r="I557" s="301"/>
      <c r="L557" s="336"/>
      <c r="M557" s="336"/>
      <c r="O557" s="337"/>
      <c r="P557" s="337"/>
    </row>
    <row r="558" spans="1:16" s="335" customFormat="1" x14ac:dyDescent="0.3">
      <c r="A558" s="483"/>
      <c r="B558" s="470"/>
      <c r="C558" s="479"/>
      <c r="D558" s="269"/>
      <c r="E558" s="870"/>
      <c r="F558" s="333"/>
      <c r="G558" s="196"/>
      <c r="H558" s="182"/>
      <c r="I558" s="301"/>
      <c r="L558" s="336"/>
      <c r="M558" s="336"/>
      <c r="O558" s="337"/>
      <c r="P558" s="337"/>
    </row>
    <row r="559" spans="1:16" s="335" customFormat="1" x14ac:dyDescent="0.3">
      <c r="A559" s="478">
        <v>8</v>
      </c>
      <c r="B559" s="495" t="s">
        <v>524</v>
      </c>
      <c r="C559" s="496">
        <v>12.8</v>
      </c>
      <c r="D559" s="322" t="s">
        <v>13</v>
      </c>
      <c r="E559" s="870"/>
      <c r="F559" s="333">
        <f t="shared" si="62"/>
        <v>0</v>
      </c>
      <c r="G559" s="196"/>
      <c r="H559" s="182"/>
      <c r="I559" s="301"/>
      <c r="L559" s="336"/>
      <c r="M559" s="336"/>
      <c r="O559" s="337"/>
      <c r="P559" s="337"/>
    </row>
    <row r="560" spans="1:16" s="404" customFormat="1" x14ac:dyDescent="0.3">
      <c r="A560" s="478"/>
      <c r="B560" s="495"/>
      <c r="C560" s="496"/>
      <c r="D560" s="322"/>
      <c r="E560" s="870"/>
      <c r="F560" s="333"/>
      <c r="G560" s="196"/>
      <c r="H560" s="182"/>
      <c r="I560" s="403"/>
      <c r="L560" s="405"/>
      <c r="M560" s="405"/>
      <c r="O560" s="406"/>
      <c r="P560" s="406"/>
    </row>
    <row r="561" spans="1:240" s="335" customFormat="1" x14ac:dyDescent="0.3">
      <c r="A561" s="478">
        <v>9</v>
      </c>
      <c r="B561" s="26" t="s">
        <v>525</v>
      </c>
      <c r="C561" s="479">
        <v>4</v>
      </c>
      <c r="D561" s="471" t="s">
        <v>12</v>
      </c>
      <c r="E561" s="870"/>
      <c r="F561" s="333">
        <f t="shared" si="62"/>
        <v>0</v>
      </c>
      <c r="G561" s="196"/>
      <c r="H561" s="182"/>
      <c r="I561" s="301"/>
      <c r="L561" s="336"/>
      <c r="M561" s="336"/>
      <c r="O561" s="337"/>
      <c r="P561" s="337"/>
    </row>
    <row r="562" spans="1:240" s="335" customFormat="1" x14ac:dyDescent="0.3">
      <c r="A562" s="478"/>
      <c r="B562" s="26"/>
      <c r="C562" s="479"/>
      <c r="D562" s="471"/>
      <c r="E562" s="870"/>
      <c r="F562" s="333"/>
      <c r="G562" s="196"/>
      <c r="H562" s="182"/>
      <c r="I562" s="301"/>
      <c r="L562" s="336"/>
      <c r="M562" s="336"/>
      <c r="O562" s="337"/>
      <c r="P562" s="337"/>
    </row>
    <row r="563" spans="1:240" s="335" customFormat="1" ht="52.8" x14ac:dyDescent="0.3">
      <c r="A563" s="478">
        <v>10</v>
      </c>
      <c r="B563" s="230" t="s">
        <v>526</v>
      </c>
      <c r="C563" s="479">
        <v>2</v>
      </c>
      <c r="D563" s="471" t="s">
        <v>12</v>
      </c>
      <c r="E563" s="870"/>
      <c r="F563" s="333">
        <f t="shared" ref="F563" si="63">ROUND((E563*C563),2)</f>
        <v>0</v>
      </c>
      <c r="G563" s="196"/>
      <c r="H563" s="182"/>
      <c r="I563" s="301"/>
      <c r="L563" s="336"/>
      <c r="M563" s="336"/>
      <c r="O563" s="337"/>
      <c r="P563" s="337"/>
    </row>
    <row r="564" spans="1:240" s="335" customFormat="1" ht="39.6" x14ac:dyDescent="0.3">
      <c r="A564" s="478">
        <v>11</v>
      </c>
      <c r="B564" s="230" t="s">
        <v>1099</v>
      </c>
      <c r="C564" s="479">
        <v>2</v>
      </c>
      <c r="D564" s="471" t="s">
        <v>12</v>
      </c>
      <c r="E564" s="870"/>
      <c r="F564" s="333">
        <f t="shared" si="62"/>
        <v>0</v>
      </c>
      <c r="G564" s="196"/>
      <c r="H564" s="182"/>
      <c r="I564" s="301"/>
      <c r="L564" s="336"/>
      <c r="M564" s="336"/>
      <c r="O564" s="337"/>
      <c r="P564" s="337"/>
    </row>
    <row r="565" spans="1:240" s="335" customFormat="1" x14ac:dyDescent="0.3">
      <c r="A565" s="111">
        <v>12</v>
      </c>
      <c r="B565" s="84" t="s">
        <v>807</v>
      </c>
      <c r="C565" s="85">
        <v>1</v>
      </c>
      <c r="D565" s="45" t="s">
        <v>169</v>
      </c>
      <c r="E565" s="86"/>
      <c r="F565" s="497">
        <f t="shared" ref="F565" si="64">ROUND((C565*E565),2)</f>
        <v>0</v>
      </c>
      <c r="G565" s="196"/>
      <c r="H565" s="182"/>
      <c r="I565" s="301"/>
      <c r="L565" s="336"/>
      <c r="M565" s="336"/>
      <c r="O565" s="337"/>
      <c r="P565" s="337"/>
    </row>
    <row r="566" spans="1:240" s="335" customFormat="1" x14ac:dyDescent="0.3">
      <c r="A566" s="478">
        <v>13</v>
      </c>
      <c r="B566" s="26" t="s">
        <v>527</v>
      </c>
      <c r="C566" s="479">
        <v>6.41</v>
      </c>
      <c r="D566" s="269" t="s">
        <v>13</v>
      </c>
      <c r="E566" s="870"/>
      <c r="F566" s="333">
        <f t="shared" si="62"/>
        <v>0</v>
      </c>
      <c r="G566" s="196"/>
      <c r="H566" s="182"/>
      <c r="I566" s="301"/>
      <c r="L566" s="336"/>
      <c r="M566" s="336"/>
      <c r="O566" s="337"/>
      <c r="P566" s="337"/>
    </row>
    <row r="567" spans="1:240" s="335" customFormat="1" x14ac:dyDescent="0.3">
      <c r="A567" s="478"/>
      <c r="B567" s="26"/>
      <c r="C567" s="479"/>
      <c r="D567" s="269"/>
      <c r="E567" s="870"/>
      <c r="F567" s="333"/>
      <c r="G567" s="196"/>
      <c r="H567" s="182"/>
      <c r="I567" s="301"/>
      <c r="L567" s="336"/>
      <c r="M567" s="336"/>
      <c r="O567" s="337"/>
      <c r="P567" s="337"/>
    </row>
    <row r="568" spans="1:240" s="335" customFormat="1" x14ac:dyDescent="0.3">
      <c r="A568" s="478">
        <v>14</v>
      </c>
      <c r="B568" s="26" t="s">
        <v>33</v>
      </c>
      <c r="C568" s="479">
        <v>1</v>
      </c>
      <c r="D568" s="269" t="s">
        <v>169</v>
      </c>
      <c r="E568" s="870"/>
      <c r="F568" s="333">
        <f t="shared" si="62"/>
        <v>0</v>
      </c>
      <c r="G568" s="196"/>
      <c r="H568" s="182"/>
      <c r="I568" s="301"/>
      <c r="L568" s="336"/>
      <c r="M568" s="336"/>
      <c r="O568" s="337"/>
      <c r="P568" s="337"/>
    </row>
    <row r="569" spans="1:240" s="335" customFormat="1" x14ac:dyDescent="0.3">
      <c r="A569" s="481"/>
      <c r="B569" s="26"/>
      <c r="C569" s="479"/>
      <c r="D569" s="269"/>
      <c r="E569" s="870"/>
      <c r="F569" s="333"/>
      <c r="G569" s="196"/>
      <c r="H569" s="182"/>
      <c r="I569" s="301"/>
      <c r="L569" s="336"/>
      <c r="M569" s="336"/>
      <c r="O569" s="337"/>
      <c r="P569" s="337"/>
    </row>
    <row r="570" spans="1:240" s="335" customFormat="1" ht="26.4" x14ac:dyDescent="0.3">
      <c r="A570" s="478">
        <v>15</v>
      </c>
      <c r="B570" s="26" t="s">
        <v>528</v>
      </c>
      <c r="C570" s="479">
        <v>1</v>
      </c>
      <c r="D570" s="269" t="s">
        <v>169</v>
      </c>
      <c r="E570" s="870"/>
      <c r="F570" s="333">
        <f t="shared" si="62"/>
        <v>0</v>
      </c>
      <c r="G570" s="196"/>
      <c r="H570" s="182"/>
      <c r="I570" s="301"/>
      <c r="L570" s="336"/>
      <c r="M570" s="336"/>
      <c r="O570" s="337"/>
      <c r="P570" s="337"/>
    </row>
    <row r="571" spans="1:240" s="335" customFormat="1" x14ac:dyDescent="0.3">
      <c r="A571" s="478"/>
      <c r="B571" s="26"/>
      <c r="C571" s="479"/>
      <c r="D571" s="269"/>
      <c r="E571" s="870"/>
      <c r="F571" s="333"/>
      <c r="G571" s="196"/>
      <c r="H571" s="182"/>
      <c r="I571" s="301"/>
      <c r="L571" s="336"/>
      <c r="M571" s="336"/>
      <c r="O571" s="337"/>
      <c r="P571" s="337"/>
    </row>
    <row r="572" spans="1:240" s="335" customFormat="1" x14ac:dyDescent="0.3">
      <c r="A572" s="478">
        <v>16</v>
      </c>
      <c r="B572" s="230" t="s">
        <v>529</v>
      </c>
      <c r="C572" s="479">
        <v>1</v>
      </c>
      <c r="D572" s="269" t="s">
        <v>169</v>
      </c>
      <c r="E572" s="870"/>
      <c r="F572" s="333">
        <f t="shared" si="62"/>
        <v>0</v>
      </c>
      <c r="G572" s="196"/>
      <c r="H572" s="182"/>
      <c r="I572" s="301"/>
      <c r="L572" s="336"/>
      <c r="M572" s="336"/>
      <c r="O572" s="337"/>
      <c r="P572" s="337"/>
    </row>
    <row r="573" spans="1:240" s="335" customFormat="1" x14ac:dyDescent="0.3">
      <c r="A573" s="481"/>
      <c r="B573" s="230"/>
      <c r="C573" s="479"/>
      <c r="D573" s="269"/>
      <c r="E573" s="870"/>
      <c r="F573" s="333"/>
      <c r="G573" s="196"/>
      <c r="H573" s="182"/>
      <c r="I573" s="301"/>
      <c r="L573" s="336"/>
      <c r="M573" s="336"/>
      <c r="O573" s="337"/>
      <c r="P573" s="337"/>
    </row>
    <row r="574" spans="1:240" s="355" customFormat="1" x14ac:dyDescent="0.3">
      <c r="A574" s="112">
        <v>17</v>
      </c>
      <c r="B574" s="36" t="s">
        <v>249</v>
      </c>
      <c r="C574" s="37"/>
      <c r="D574" s="38"/>
      <c r="E574" s="39"/>
      <c r="F574" s="498"/>
      <c r="G574" s="196"/>
      <c r="H574" s="182"/>
      <c r="I574" s="321"/>
      <c r="L574" s="356"/>
      <c r="M574" s="356"/>
      <c r="O574" s="357"/>
      <c r="P574" s="357"/>
    </row>
    <row r="575" spans="1:240" s="494" customFormat="1" ht="26.4" x14ac:dyDescent="0.3">
      <c r="A575" s="113">
        <f>+A574+0.1</f>
        <v>17.100000000000001</v>
      </c>
      <c r="B575" s="41" t="s">
        <v>228</v>
      </c>
      <c r="C575" s="42">
        <v>1</v>
      </c>
      <c r="D575" s="38" t="s">
        <v>12</v>
      </c>
      <c r="E575" s="40"/>
      <c r="F575" s="498">
        <f>ROUND(C575*E575,2)</f>
        <v>0</v>
      </c>
      <c r="G575" s="196"/>
      <c r="H575" s="182"/>
      <c r="I575" s="301"/>
      <c r="J575" s="335"/>
      <c r="K575" s="335"/>
      <c r="L575" s="336"/>
      <c r="M575" s="336"/>
      <c r="N575" s="335"/>
      <c r="O575" s="337"/>
      <c r="P575" s="337"/>
      <c r="Q575" s="335"/>
      <c r="R575" s="335"/>
      <c r="S575" s="335"/>
      <c r="T575" s="335"/>
      <c r="U575" s="335"/>
      <c r="V575" s="335"/>
      <c r="W575" s="335"/>
      <c r="X575" s="335"/>
      <c r="Y575" s="335"/>
      <c r="Z575" s="335"/>
      <c r="AA575" s="335"/>
      <c r="AB575" s="335"/>
      <c r="AC575" s="335"/>
      <c r="AD575" s="335"/>
      <c r="AE575" s="335"/>
      <c r="AF575" s="335"/>
      <c r="AG575" s="335"/>
      <c r="AH575" s="335"/>
      <c r="AI575" s="335"/>
      <c r="AJ575" s="335"/>
      <c r="AK575" s="335"/>
      <c r="AL575" s="335"/>
      <c r="AM575" s="335"/>
      <c r="AN575" s="335"/>
      <c r="AO575" s="335"/>
      <c r="AP575" s="335"/>
      <c r="AQ575" s="335"/>
      <c r="AR575" s="335"/>
      <c r="AS575" s="335"/>
      <c r="AT575" s="335"/>
      <c r="AU575" s="335"/>
      <c r="AV575" s="335"/>
      <c r="AW575" s="335"/>
      <c r="AX575" s="335"/>
      <c r="AY575" s="335"/>
      <c r="AZ575" s="335"/>
      <c r="BA575" s="335"/>
      <c r="BB575" s="335"/>
      <c r="BC575" s="335"/>
      <c r="BD575" s="335"/>
      <c r="BE575" s="335"/>
      <c r="BF575" s="335"/>
      <c r="BG575" s="335"/>
      <c r="BH575" s="335"/>
      <c r="BI575" s="335"/>
      <c r="BJ575" s="335"/>
      <c r="BK575" s="335"/>
      <c r="BL575" s="335"/>
      <c r="BM575" s="335"/>
      <c r="BN575" s="335"/>
      <c r="BO575" s="335"/>
      <c r="BP575" s="335"/>
      <c r="BQ575" s="335"/>
      <c r="BR575" s="335"/>
      <c r="BS575" s="335"/>
      <c r="BT575" s="335"/>
      <c r="BU575" s="335"/>
      <c r="BV575" s="335"/>
      <c r="BW575" s="335"/>
      <c r="BX575" s="335"/>
      <c r="BY575" s="335"/>
      <c r="BZ575" s="335"/>
      <c r="CA575" s="335"/>
      <c r="CB575" s="335"/>
      <c r="CC575" s="335"/>
      <c r="CD575" s="335"/>
      <c r="CE575" s="335"/>
      <c r="CF575" s="335"/>
      <c r="CG575" s="335"/>
      <c r="CH575" s="335"/>
      <c r="CI575" s="335"/>
      <c r="CJ575" s="335"/>
      <c r="CK575" s="335"/>
      <c r="CL575" s="335"/>
      <c r="CM575" s="335"/>
      <c r="CN575" s="335"/>
      <c r="CO575" s="335"/>
      <c r="CP575" s="335"/>
      <c r="CQ575" s="335"/>
      <c r="CR575" s="335"/>
      <c r="CS575" s="335"/>
      <c r="CT575" s="335"/>
      <c r="CU575" s="335"/>
      <c r="CV575" s="335"/>
      <c r="CW575" s="335"/>
      <c r="CX575" s="335"/>
      <c r="CY575" s="335"/>
      <c r="CZ575" s="335"/>
      <c r="DA575" s="335"/>
      <c r="DB575" s="335"/>
      <c r="DC575" s="335"/>
      <c r="DD575" s="335"/>
      <c r="DE575" s="335"/>
      <c r="DF575" s="335"/>
      <c r="DG575" s="335"/>
      <c r="DH575" s="335"/>
      <c r="DI575" s="335"/>
      <c r="DJ575" s="335"/>
      <c r="DK575" s="335"/>
      <c r="DL575" s="335"/>
      <c r="DM575" s="335"/>
      <c r="DN575" s="335"/>
      <c r="DO575" s="335"/>
      <c r="DP575" s="335"/>
      <c r="DQ575" s="335"/>
      <c r="DR575" s="335"/>
      <c r="DS575" s="335"/>
      <c r="DT575" s="335"/>
      <c r="DU575" s="335"/>
      <c r="DV575" s="335"/>
      <c r="DW575" s="335"/>
      <c r="DX575" s="335"/>
      <c r="DY575" s="335"/>
      <c r="DZ575" s="335"/>
      <c r="EA575" s="335"/>
      <c r="EB575" s="335"/>
      <c r="EC575" s="335"/>
      <c r="ED575" s="335"/>
      <c r="EE575" s="335"/>
      <c r="EF575" s="335"/>
      <c r="EG575" s="335"/>
      <c r="EH575" s="335"/>
      <c r="EI575" s="335"/>
      <c r="EJ575" s="335"/>
      <c r="EK575" s="335"/>
      <c r="EL575" s="335"/>
      <c r="EM575" s="335"/>
      <c r="EN575" s="335"/>
      <c r="EO575" s="335"/>
      <c r="EP575" s="335"/>
      <c r="EQ575" s="335"/>
      <c r="ER575" s="335"/>
      <c r="ES575" s="335"/>
      <c r="ET575" s="335"/>
      <c r="EU575" s="335"/>
      <c r="EV575" s="335"/>
      <c r="EW575" s="335"/>
      <c r="EX575" s="335"/>
      <c r="EY575" s="335"/>
      <c r="EZ575" s="335"/>
      <c r="FA575" s="335"/>
      <c r="FB575" s="335"/>
      <c r="FC575" s="335"/>
      <c r="FD575" s="335"/>
      <c r="FE575" s="335"/>
      <c r="FF575" s="335"/>
      <c r="FG575" s="335"/>
      <c r="FH575" s="335"/>
      <c r="FI575" s="335"/>
      <c r="FJ575" s="335"/>
      <c r="FK575" s="335"/>
      <c r="FL575" s="335"/>
      <c r="FM575" s="335"/>
      <c r="FN575" s="335"/>
      <c r="FO575" s="335"/>
      <c r="FP575" s="335"/>
      <c r="FQ575" s="335"/>
      <c r="FR575" s="335"/>
      <c r="FS575" s="335"/>
      <c r="FT575" s="335"/>
      <c r="FU575" s="335"/>
      <c r="FV575" s="335"/>
      <c r="FW575" s="335"/>
      <c r="FX575" s="335"/>
      <c r="FY575" s="335"/>
      <c r="FZ575" s="335"/>
      <c r="GA575" s="335"/>
      <c r="GB575" s="335"/>
      <c r="GC575" s="335"/>
      <c r="GD575" s="335"/>
      <c r="GE575" s="335"/>
      <c r="GF575" s="335"/>
      <c r="GG575" s="335"/>
      <c r="GH575" s="335"/>
      <c r="GI575" s="335"/>
      <c r="GJ575" s="335"/>
      <c r="GK575" s="335"/>
      <c r="GL575" s="335"/>
      <c r="GM575" s="335"/>
      <c r="GN575" s="335"/>
      <c r="GO575" s="335"/>
      <c r="GP575" s="335"/>
      <c r="GQ575" s="335"/>
      <c r="GR575" s="335"/>
      <c r="GS575" s="335"/>
      <c r="GT575" s="335"/>
      <c r="GU575" s="335"/>
      <c r="GV575" s="335"/>
      <c r="GW575" s="335"/>
      <c r="GX575" s="335"/>
      <c r="GY575" s="335"/>
      <c r="GZ575" s="335"/>
      <c r="HA575" s="335"/>
      <c r="HB575" s="335"/>
      <c r="HC575" s="335"/>
      <c r="HD575" s="335"/>
      <c r="HE575" s="335"/>
      <c r="HF575" s="335"/>
      <c r="HG575" s="335"/>
      <c r="HH575" s="335"/>
      <c r="HI575" s="335"/>
      <c r="HJ575" s="335"/>
      <c r="HK575" s="335"/>
      <c r="HL575" s="335"/>
      <c r="HM575" s="335"/>
      <c r="HN575" s="335"/>
      <c r="HO575" s="335"/>
      <c r="HP575" s="335"/>
      <c r="HQ575" s="335"/>
      <c r="HR575" s="335"/>
      <c r="HS575" s="335"/>
      <c r="HT575" s="335"/>
      <c r="HU575" s="335"/>
      <c r="HV575" s="335"/>
      <c r="HW575" s="335"/>
      <c r="HX575" s="335"/>
      <c r="HY575" s="335"/>
      <c r="HZ575" s="335"/>
      <c r="IA575" s="335"/>
      <c r="IB575" s="335"/>
      <c r="IC575" s="335"/>
      <c r="ID575" s="335"/>
      <c r="IE575" s="335"/>
      <c r="IF575" s="335"/>
    </row>
    <row r="576" spans="1:240" s="494" customFormat="1" x14ac:dyDescent="0.3">
      <c r="A576" s="292"/>
      <c r="B576" s="26"/>
      <c r="C576" s="441"/>
      <c r="D576" s="310"/>
      <c r="E576" s="24"/>
      <c r="F576" s="333"/>
      <c r="G576" s="196"/>
      <c r="H576" s="182"/>
      <c r="I576" s="301"/>
      <c r="J576" s="335"/>
      <c r="K576" s="335"/>
      <c r="L576" s="336"/>
      <c r="M576" s="336"/>
      <c r="N576" s="335"/>
      <c r="O576" s="337"/>
      <c r="P576" s="337"/>
      <c r="Q576" s="335"/>
      <c r="R576" s="335"/>
      <c r="S576" s="335"/>
      <c r="T576" s="335"/>
      <c r="U576" s="335"/>
      <c r="V576" s="335"/>
      <c r="W576" s="335"/>
      <c r="X576" s="335"/>
      <c r="Y576" s="335"/>
      <c r="Z576" s="335"/>
      <c r="AA576" s="335"/>
      <c r="AB576" s="335"/>
      <c r="AC576" s="335"/>
      <c r="AD576" s="335"/>
      <c r="AE576" s="335"/>
      <c r="AF576" s="335"/>
      <c r="AG576" s="335"/>
      <c r="AH576" s="335"/>
      <c r="AI576" s="335"/>
      <c r="AJ576" s="335"/>
      <c r="AK576" s="335"/>
      <c r="AL576" s="335"/>
      <c r="AM576" s="335"/>
      <c r="AN576" s="335"/>
      <c r="AO576" s="335"/>
      <c r="AP576" s="335"/>
      <c r="AQ576" s="335"/>
      <c r="AR576" s="335"/>
      <c r="AS576" s="335"/>
      <c r="AT576" s="335"/>
      <c r="AU576" s="335"/>
      <c r="AV576" s="335"/>
      <c r="AW576" s="335"/>
      <c r="AX576" s="335"/>
      <c r="AY576" s="335"/>
      <c r="AZ576" s="335"/>
      <c r="BA576" s="335"/>
      <c r="BB576" s="335"/>
      <c r="BC576" s="335"/>
      <c r="BD576" s="335"/>
      <c r="BE576" s="335"/>
      <c r="BF576" s="335"/>
      <c r="BG576" s="335"/>
      <c r="BH576" s="335"/>
      <c r="BI576" s="335"/>
      <c r="BJ576" s="335"/>
      <c r="BK576" s="335"/>
      <c r="BL576" s="335"/>
      <c r="BM576" s="335"/>
      <c r="BN576" s="335"/>
      <c r="BO576" s="335"/>
      <c r="BP576" s="335"/>
      <c r="BQ576" s="335"/>
      <c r="BR576" s="335"/>
      <c r="BS576" s="335"/>
      <c r="BT576" s="335"/>
      <c r="BU576" s="335"/>
      <c r="BV576" s="335"/>
      <c r="BW576" s="335"/>
      <c r="BX576" s="335"/>
      <c r="BY576" s="335"/>
      <c r="BZ576" s="335"/>
      <c r="CA576" s="335"/>
      <c r="CB576" s="335"/>
      <c r="CC576" s="335"/>
      <c r="CD576" s="335"/>
      <c r="CE576" s="335"/>
      <c r="CF576" s="335"/>
      <c r="CG576" s="335"/>
      <c r="CH576" s="335"/>
      <c r="CI576" s="335"/>
      <c r="CJ576" s="335"/>
      <c r="CK576" s="335"/>
      <c r="CL576" s="335"/>
      <c r="CM576" s="335"/>
      <c r="CN576" s="335"/>
      <c r="CO576" s="335"/>
      <c r="CP576" s="335"/>
      <c r="CQ576" s="335"/>
      <c r="CR576" s="335"/>
      <c r="CS576" s="335"/>
      <c r="CT576" s="335"/>
      <c r="CU576" s="335"/>
      <c r="CV576" s="335"/>
      <c r="CW576" s="335"/>
      <c r="CX576" s="335"/>
      <c r="CY576" s="335"/>
      <c r="CZ576" s="335"/>
      <c r="DA576" s="335"/>
      <c r="DB576" s="335"/>
      <c r="DC576" s="335"/>
      <c r="DD576" s="335"/>
      <c r="DE576" s="335"/>
      <c r="DF576" s="335"/>
      <c r="DG576" s="335"/>
      <c r="DH576" s="335"/>
      <c r="DI576" s="335"/>
      <c r="DJ576" s="335"/>
      <c r="DK576" s="335"/>
      <c r="DL576" s="335"/>
      <c r="DM576" s="335"/>
      <c r="DN576" s="335"/>
      <c r="DO576" s="335"/>
      <c r="DP576" s="335"/>
      <c r="DQ576" s="335"/>
      <c r="DR576" s="335"/>
      <c r="DS576" s="335"/>
      <c r="DT576" s="335"/>
      <c r="DU576" s="335"/>
      <c r="DV576" s="335"/>
      <c r="DW576" s="335"/>
      <c r="DX576" s="335"/>
      <c r="DY576" s="335"/>
      <c r="DZ576" s="335"/>
      <c r="EA576" s="335"/>
      <c r="EB576" s="335"/>
      <c r="EC576" s="335"/>
      <c r="ED576" s="335"/>
      <c r="EE576" s="335"/>
      <c r="EF576" s="335"/>
      <c r="EG576" s="335"/>
      <c r="EH576" s="335"/>
      <c r="EI576" s="335"/>
      <c r="EJ576" s="335"/>
      <c r="EK576" s="335"/>
      <c r="EL576" s="335"/>
      <c r="EM576" s="335"/>
      <c r="EN576" s="335"/>
      <c r="EO576" s="335"/>
      <c r="EP576" s="335"/>
      <c r="EQ576" s="335"/>
      <c r="ER576" s="335"/>
      <c r="ES576" s="335"/>
      <c r="ET576" s="335"/>
      <c r="EU576" s="335"/>
      <c r="EV576" s="335"/>
      <c r="EW576" s="335"/>
      <c r="EX576" s="335"/>
      <c r="EY576" s="335"/>
      <c r="EZ576" s="335"/>
      <c r="FA576" s="335"/>
      <c r="FB576" s="335"/>
      <c r="FC576" s="335"/>
      <c r="FD576" s="335"/>
      <c r="FE576" s="335"/>
      <c r="FF576" s="335"/>
      <c r="FG576" s="335"/>
      <c r="FH576" s="335"/>
      <c r="FI576" s="335"/>
      <c r="FJ576" s="335"/>
      <c r="FK576" s="335"/>
      <c r="FL576" s="335"/>
      <c r="FM576" s="335"/>
      <c r="FN576" s="335"/>
      <c r="FO576" s="335"/>
      <c r="FP576" s="335"/>
      <c r="FQ576" s="335"/>
      <c r="FR576" s="335"/>
      <c r="FS576" s="335"/>
      <c r="FT576" s="335"/>
      <c r="FU576" s="335"/>
      <c r="FV576" s="335"/>
      <c r="FW576" s="335"/>
      <c r="FX576" s="335"/>
      <c r="FY576" s="335"/>
      <c r="FZ576" s="335"/>
      <c r="GA576" s="335"/>
      <c r="GB576" s="335"/>
      <c r="GC576" s="335"/>
      <c r="GD576" s="335"/>
      <c r="GE576" s="335"/>
      <c r="GF576" s="335"/>
      <c r="GG576" s="335"/>
      <c r="GH576" s="335"/>
      <c r="GI576" s="335"/>
      <c r="GJ576" s="335"/>
      <c r="GK576" s="335"/>
      <c r="GL576" s="335"/>
      <c r="GM576" s="335"/>
      <c r="GN576" s="335"/>
      <c r="GO576" s="335"/>
      <c r="GP576" s="335"/>
      <c r="GQ576" s="335"/>
      <c r="GR576" s="335"/>
      <c r="GS576" s="335"/>
      <c r="GT576" s="335"/>
      <c r="GU576" s="335"/>
      <c r="GV576" s="335"/>
      <c r="GW576" s="335"/>
      <c r="GX576" s="335"/>
      <c r="GY576" s="335"/>
      <c r="GZ576" s="335"/>
      <c r="HA576" s="335"/>
      <c r="HB576" s="335"/>
      <c r="HC576" s="335"/>
      <c r="HD576" s="335"/>
      <c r="HE576" s="335"/>
      <c r="HF576" s="335"/>
      <c r="HG576" s="335"/>
      <c r="HH576" s="335"/>
      <c r="HI576" s="335"/>
      <c r="HJ576" s="335"/>
      <c r="HK576" s="335"/>
      <c r="HL576" s="335"/>
      <c r="HM576" s="335"/>
      <c r="HN576" s="335"/>
      <c r="HO576" s="335"/>
      <c r="HP576" s="335"/>
      <c r="HQ576" s="335"/>
      <c r="HR576" s="335"/>
      <c r="HS576" s="335"/>
      <c r="HT576" s="335"/>
      <c r="HU576" s="335"/>
      <c r="HV576" s="335"/>
      <c r="HW576" s="335"/>
      <c r="HX576" s="335"/>
      <c r="HY576" s="335"/>
      <c r="HZ576" s="335"/>
      <c r="IA576" s="335"/>
      <c r="IB576" s="335"/>
      <c r="IC576" s="335"/>
      <c r="ID576" s="335"/>
      <c r="IE576" s="335"/>
      <c r="IF576" s="335"/>
    </row>
    <row r="577" spans="1:16" s="335" customFormat="1" x14ac:dyDescent="0.3">
      <c r="A577" s="481">
        <v>18</v>
      </c>
      <c r="B577" s="482" t="s">
        <v>530</v>
      </c>
      <c r="C577" s="479"/>
      <c r="D577" s="471"/>
      <c r="E577" s="870"/>
      <c r="F577" s="333"/>
      <c r="G577" s="196"/>
      <c r="H577" s="182"/>
      <c r="I577" s="301"/>
      <c r="L577" s="336"/>
      <c r="M577" s="336"/>
      <c r="O577" s="337"/>
      <c r="P577" s="337"/>
    </row>
    <row r="578" spans="1:16" s="335" customFormat="1" x14ac:dyDescent="0.3">
      <c r="A578" s="483">
        <f>+A577+0.1</f>
        <v>18.100000000000001</v>
      </c>
      <c r="B578" s="26" t="s">
        <v>262</v>
      </c>
      <c r="C578" s="479">
        <v>1</v>
      </c>
      <c r="D578" s="471" t="s">
        <v>12</v>
      </c>
      <c r="E578" s="870"/>
      <c r="F578" s="333">
        <f t="shared" ref="F578:F586" si="65">ROUND((E578*C578),2)</f>
        <v>0</v>
      </c>
      <c r="G578" s="196"/>
      <c r="H578" s="182"/>
      <c r="I578" s="301"/>
      <c r="L578" s="336"/>
      <c r="M578" s="336"/>
      <c r="O578" s="337"/>
      <c r="P578" s="337"/>
    </row>
    <row r="579" spans="1:16" s="335" customFormat="1" x14ac:dyDescent="0.3">
      <c r="A579" s="483">
        <f t="shared" ref="A579:A586" si="66">+A578+0.1</f>
        <v>18.2</v>
      </c>
      <c r="B579" s="26" t="s">
        <v>263</v>
      </c>
      <c r="C579" s="479">
        <v>1</v>
      </c>
      <c r="D579" s="471" t="s">
        <v>12</v>
      </c>
      <c r="E579" s="870"/>
      <c r="F579" s="333">
        <f t="shared" si="65"/>
        <v>0</v>
      </c>
      <c r="G579" s="196"/>
      <c r="H579" s="182"/>
      <c r="I579" s="301"/>
      <c r="L579" s="336"/>
      <c r="M579" s="336"/>
      <c r="O579" s="337"/>
      <c r="P579" s="337"/>
    </row>
    <row r="580" spans="1:16" s="335" customFormat="1" x14ac:dyDescent="0.3">
      <c r="A580" s="499">
        <f t="shared" si="66"/>
        <v>18.3</v>
      </c>
      <c r="B580" s="156" t="s">
        <v>806</v>
      </c>
      <c r="C580" s="157">
        <v>1</v>
      </c>
      <c r="D580" s="158" t="s">
        <v>12</v>
      </c>
      <c r="E580" s="884"/>
      <c r="F580" s="500">
        <f t="shared" ref="F580" si="67">ROUND((C580*E580),2)</f>
        <v>0</v>
      </c>
      <c r="G580" s="196"/>
      <c r="H580" s="182"/>
      <c r="I580" s="301"/>
      <c r="L580" s="336"/>
      <c r="M580" s="336"/>
      <c r="O580" s="337"/>
      <c r="P580" s="337"/>
    </row>
    <row r="581" spans="1:16" s="335" customFormat="1" x14ac:dyDescent="0.3">
      <c r="A581" s="483">
        <f t="shared" si="66"/>
        <v>18.399999999999999</v>
      </c>
      <c r="B581" s="26" t="s">
        <v>531</v>
      </c>
      <c r="C581" s="479">
        <v>1</v>
      </c>
      <c r="D581" s="471" t="s">
        <v>12</v>
      </c>
      <c r="E581" s="870"/>
      <c r="F581" s="333">
        <f t="shared" si="65"/>
        <v>0</v>
      </c>
      <c r="G581" s="196"/>
      <c r="H581" s="182"/>
      <c r="I581" s="301"/>
      <c r="L581" s="336"/>
      <c r="M581" s="336"/>
      <c r="O581" s="337"/>
      <c r="P581" s="337"/>
    </row>
    <row r="582" spans="1:16" s="335" customFormat="1" x14ac:dyDescent="0.3">
      <c r="A582" s="483">
        <f t="shared" si="66"/>
        <v>18.5</v>
      </c>
      <c r="B582" s="47" t="s">
        <v>755</v>
      </c>
      <c r="C582" s="44">
        <v>1</v>
      </c>
      <c r="D582" s="45" t="s">
        <v>12</v>
      </c>
      <c r="E582" s="46"/>
      <c r="F582" s="501">
        <f t="shared" ref="F582:F584" si="68">ROUND((C582*E582),2)</f>
        <v>0</v>
      </c>
      <c r="G582" s="196"/>
      <c r="H582" s="182"/>
      <c r="I582" s="301"/>
      <c r="L582" s="336"/>
      <c r="M582" s="336"/>
      <c r="O582" s="337"/>
      <c r="P582" s="337"/>
    </row>
    <row r="583" spans="1:16" s="335" customFormat="1" x14ac:dyDescent="0.3">
      <c r="A583" s="483">
        <f t="shared" si="66"/>
        <v>18.600000000000001</v>
      </c>
      <c r="B583" s="43" t="s">
        <v>754</v>
      </c>
      <c r="C583" s="44">
        <v>1</v>
      </c>
      <c r="D583" s="45" t="s">
        <v>12</v>
      </c>
      <c r="E583" s="46"/>
      <c r="F583" s="501">
        <f t="shared" si="68"/>
        <v>0</v>
      </c>
      <c r="G583" s="196"/>
      <c r="H583" s="182"/>
      <c r="I583" s="301"/>
      <c r="L583" s="336"/>
      <c r="M583" s="336"/>
      <c r="O583" s="337"/>
      <c r="P583" s="337"/>
    </row>
    <row r="584" spans="1:16" s="335" customFormat="1" x14ac:dyDescent="0.3">
      <c r="A584" s="483">
        <f t="shared" si="66"/>
        <v>18.7</v>
      </c>
      <c r="B584" s="47" t="s">
        <v>756</v>
      </c>
      <c r="C584" s="44">
        <v>1</v>
      </c>
      <c r="D584" s="45" t="s">
        <v>12</v>
      </c>
      <c r="E584" s="46"/>
      <c r="F584" s="501">
        <f t="shared" si="68"/>
        <v>0</v>
      </c>
      <c r="G584" s="196"/>
      <c r="H584" s="182"/>
      <c r="I584" s="301"/>
      <c r="L584" s="336"/>
      <c r="M584" s="336"/>
      <c r="O584" s="337"/>
      <c r="P584" s="337"/>
    </row>
    <row r="585" spans="1:16" s="335" customFormat="1" x14ac:dyDescent="0.3">
      <c r="A585" s="483">
        <f t="shared" si="66"/>
        <v>18.8</v>
      </c>
      <c r="B585" s="502" t="s">
        <v>532</v>
      </c>
      <c r="C585" s="85">
        <v>1</v>
      </c>
      <c r="D585" s="45" t="s">
        <v>169</v>
      </c>
      <c r="E585" s="885"/>
      <c r="F585" s="497">
        <f>ROUND((C585*E585),2)</f>
        <v>0</v>
      </c>
      <c r="G585" s="196"/>
      <c r="H585" s="182"/>
      <c r="I585" s="301"/>
      <c r="L585" s="336"/>
      <c r="M585" s="336"/>
      <c r="O585" s="337"/>
      <c r="P585" s="337"/>
    </row>
    <row r="586" spans="1:16" s="335" customFormat="1" x14ac:dyDescent="0.3">
      <c r="A586" s="483">
        <f t="shared" si="66"/>
        <v>18.899999999999999</v>
      </c>
      <c r="B586" s="26" t="s">
        <v>533</v>
      </c>
      <c r="C586" s="479">
        <v>1</v>
      </c>
      <c r="D586" s="471" t="s">
        <v>169</v>
      </c>
      <c r="E586" s="870"/>
      <c r="F586" s="333">
        <f t="shared" si="65"/>
        <v>0</v>
      </c>
      <c r="G586" s="196"/>
      <c r="H586" s="182"/>
      <c r="I586" s="301"/>
      <c r="L586" s="336"/>
      <c r="M586" s="336"/>
      <c r="O586" s="337"/>
      <c r="P586" s="337"/>
    </row>
    <row r="587" spans="1:16" s="335" customFormat="1" x14ac:dyDescent="0.3">
      <c r="A587" s="483"/>
      <c r="B587" s="470"/>
      <c r="C587" s="479"/>
      <c r="D587" s="471"/>
      <c r="E587" s="870"/>
      <c r="F587" s="333"/>
      <c r="G587" s="196"/>
      <c r="H587" s="182"/>
      <c r="I587" s="301"/>
      <c r="L587" s="336"/>
      <c r="M587" s="336"/>
      <c r="O587" s="337"/>
      <c r="P587" s="337"/>
    </row>
    <row r="588" spans="1:16" s="335" customFormat="1" x14ac:dyDescent="0.3">
      <c r="A588" s="481">
        <v>19</v>
      </c>
      <c r="B588" s="482" t="s">
        <v>54</v>
      </c>
      <c r="C588" s="479"/>
      <c r="D588" s="471"/>
      <c r="E588" s="870"/>
      <c r="F588" s="333"/>
      <c r="G588" s="196"/>
      <c r="H588" s="182"/>
      <c r="I588" s="301"/>
      <c r="L588" s="336"/>
      <c r="M588" s="336"/>
      <c r="O588" s="337"/>
      <c r="P588" s="337"/>
    </row>
    <row r="589" spans="1:16" s="335" customFormat="1" x14ac:dyDescent="0.3">
      <c r="A589" s="483">
        <f>+A588+0.1</f>
        <v>19.100000000000001</v>
      </c>
      <c r="B589" s="26" t="s">
        <v>534</v>
      </c>
      <c r="C589" s="479">
        <v>16</v>
      </c>
      <c r="D589" s="471" t="s">
        <v>12</v>
      </c>
      <c r="E589" s="870"/>
      <c r="F589" s="333">
        <f t="shared" ref="F589:F591" si="69">ROUND((E589*C589),2)</f>
        <v>0</v>
      </c>
      <c r="G589" s="196"/>
      <c r="H589" s="182"/>
      <c r="I589" s="301"/>
      <c r="L589" s="336"/>
      <c r="M589" s="336"/>
      <c r="O589" s="337"/>
      <c r="P589" s="337"/>
    </row>
    <row r="590" spans="1:16" s="335" customFormat="1" x14ac:dyDescent="0.3">
      <c r="A590" s="483">
        <f t="shared" ref="A590:A591" si="70">+A589+0.1</f>
        <v>19.2</v>
      </c>
      <c r="B590" s="26" t="s">
        <v>535</v>
      </c>
      <c r="C590" s="479">
        <v>16</v>
      </c>
      <c r="D590" s="471" t="s">
        <v>12</v>
      </c>
      <c r="E590" s="870"/>
      <c r="F590" s="333">
        <f t="shared" si="69"/>
        <v>0</v>
      </c>
      <c r="G590" s="196"/>
      <c r="H590" s="182"/>
      <c r="I590" s="301"/>
      <c r="L590" s="336"/>
      <c r="M590" s="336"/>
      <c r="O590" s="337"/>
      <c r="P590" s="337"/>
    </row>
    <row r="591" spans="1:16" s="335" customFormat="1" x14ac:dyDescent="0.3">
      <c r="A591" s="483">
        <f t="shared" si="70"/>
        <v>19.3</v>
      </c>
      <c r="B591" s="26" t="s">
        <v>536</v>
      </c>
      <c r="C591" s="479">
        <v>9</v>
      </c>
      <c r="D591" s="471" t="s">
        <v>12</v>
      </c>
      <c r="E591" s="870"/>
      <c r="F591" s="333">
        <f t="shared" si="69"/>
        <v>0</v>
      </c>
      <c r="G591" s="196"/>
      <c r="H591" s="182"/>
      <c r="I591" s="301"/>
      <c r="L591" s="336"/>
      <c r="M591" s="336"/>
      <c r="O591" s="337"/>
      <c r="P591" s="337"/>
    </row>
    <row r="592" spans="1:16" s="335" customFormat="1" x14ac:dyDescent="0.3">
      <c r="A592" s="483"/>
      <c r="B592" s="470"/>
      <c r="C592" s="479"/>
      <c r="D592" s="471"/>
      <c r="E592" s="870"/>
      <c r="F592" s="333"/>
      <c r="G592" s="196"/>
      <c r="H592" s="182"/>
      <c r="I592" s="301"/>
      <c r="L592" s="336"/>
      <c r="M592" s="336"/>
      <c r="O592" s="337"/>
      <c r="P592" s="337"/>
    </row>
    <row r="593" spans="1:16" s="335" customFormat="1" x14ac:dyDescent="0.3">
      <c r="A593" s="481">
        <v>20</v>
      </c>
      <c r="B593" s="482" t="s">
        <v>261</v>
      </c>
      <c r="C593" s="479"/>
      <c r="D593" s="471"/>
      <c r="E593" s="870"/>
      <c r="F593" s="333"/>
      <c r="G593" s="196"/>
      <c r="H593" s="182"/>
      <c r="I593" s="301"/>
      <c r="L593" s="336"/>
      <c r="M593" s="336"/>
      <c r="O593" s="337"/>
      <c r="P593" s="337"/>
    </row>
    <row r="594" spans="1:16" s="335" customFormat="1" x14ac:dyDescent="0.3">
      <c r="A594" s="483">
        <f>+A593+0.1</f>
        <v>20.100000000000001</v>
      </c>
      <c r="B594" s="503" t="s">
        <v>803</v>
      </c>
      <c r="C594" s="504">
        <v>1</v>
      </c>
      <c r="D594" s="505" t="s">
        <v>12</v>
      </c>
      <c r="E594" s="886"/>
      <c r="F594" s="506">
        <f t="shared" ref="F594:F603" si="71">ROUND(C594*E594,2)</f>
        <v>0</v>
      </c>
      <c r="G594" s="196"/>
      <c r="H594" s="182"/>
      <c r="I594" s="301"/>
      <c r="L594" s="336"/>
      <c r="M594" s="336"/>
      <c r="O594" s="337"/>
      <c r="P594" s="337"/>
    </row>
    <row r="595" spans="1:16" s="335" customFormat="1" x14ac:dyDescent="0.3">
      <c r="A595" s="483">
        <f t="shared" ref="A595:A602" si="72">+A594+0.1</f>
        <v>20.2</v>
      </c>
      <c r="B595" s="503" t="s">
        <v>537</v>
      </c>
      <c r="C595" s="504">
        <v>1</v>
      </c>
      <c r="D595" s="505" t="s">
        <v>12</v>
      </c>
      <c r="E595" s="886"/>
      <c r="F595" s="506">
        <f t="shared" si="71"/>
        <v>0</v>
      </c>
      <c r="G595" s="196"/>
      <c r="H595" s="182"/>
      <c r="I595" s="301"/>
      <c r="L595" s="336"/>
      <c r="M595" s="336"/>
      <c r="O595" s="337"/>
      <c r="P595" s="337"/>
    </row>
    <row r="596" spans="1:16" s="335" customFormat="1" x14ac:dyDescent="0.3">
      <c r="A596" s="483">
        <f t="shared" si="72"/>
        <v>20.3</v>
      </c>
      <c r="B596" s="503" t="s">
        <v>229</v>
      </c>
      <c r="C596" s="504">
        <v>1</v>
      </c>
      <c r="D596" s="505" t="s">
        <v>12</v>
      </c>
      <c r="E596" s="886"/>
      <c r="F596" s="506">
        <f t="shared" si="71"/>
        <v>0</v>
      </c>
      <c r="G596" s="196"/>
      <c r="H596" s="182"/>
      <c r="I596" s="301"/>
      <c r="L596" s="336"/>
      <c r="M596" s="336"/>
      <c r="O596" s="337"/>
      <c r="P596" s="337"/>
    </row>
    <row r="597" spans="1:16" s="335" customFormat="1" x14ac:dyDescent="0.3">
      <c r="A597" s="483">
        <f t="shared" si="72"/>
        <v>20.399999999999999</v>
      </c>
      <c r="B597" s="503" t="s">
        <v>38</v>
      </c>
      <c r="C597" s="504">
        <v>2</v>
      </c>
      <c r="D597" s="505" t="s">
        <v>12</v>
      </c>
      <c r="E597" s="886"/>
      <c r="F597" s="506">
        <f t="shared" si="71"/>
        <v>0</v>
      </c>
      <c r="G597" s="196"/>
      <c r="H597" s="182"/>
      <c r="I597" s="301"/>
      <c r="L597" s="336"/>
      <c r="M597" s="336"/>
      <c r="O597" s="337"/>
      <c r="P597" s="337"/>
    </row>
    <row r="598" spans="1:16" s="335" customFormat="1" x14ac:dyDescent="0.3">
      <c r="A598" s="483">
        <f t="shared" si="72"/>
        <v>20.5</v>
      </c>
      <c r="B598" s="503" t="s">
        <v>804</v>
      </c>
      <c r="C598" s="504">
        <v>2</v>
      </c>
      <c r="D598" s="505" t="s">
        <v>12</v>
      </c>
      <c r="E598" s="886"/>
      <c r="F598" s="506">
        <f t="shared" si="71"/>
        <v>0</v>
      </c>
      <c r="G598" s="196"/>
      <c r="H598" s="182"/>
      <c r="I598" s="301"/>
      <c r="L598" s="336"/>
      <c r="M598" s="336"/>
      <c r="O598" s="337"/>
      <c r="P598" s="337"/>
    </row>
    <row r="599" spans="1:16" s="335" customFormat="1" x14ac:dyDescent="0.3">
      <c r="A599" s="483">
        <f t="shared" si="72"/>
        <v>20.6</v>
      </c>
      <c r="B599" s="503" t="s">
        <v>538</v>
      </c>
      <c r="C599" s="504">
        <v>12</v>
      </c>
      <c r="D599" s="505" t="s">
        <v>12</v>
      </c>
      <c r="E599" s="886"/>
      <c r="F599" s="506">
        <f t="shared" si="71"/>
        <v>0</v>
      </c>
      <c r="G599" s="196"/>
      <c r="H599" s="182"/>
      <c r="I599" s="301"/>
      <c r="L599" s="336"/>
      <c r="M599" s="336"/>
      <c r="O599" s="337"/>
      <c r="P599" s="337"/>
    </row>
    <row r="600" spans="1:16" s="335" customFormat="1" x14ac:dyDescent="0.3">
      <c r="A600" s="483">
        <f t="shared" si="72"/>
        <v>20.7</v>
      </c>
      <c r="B600" s="503" t="s">
        <v>539</v>
      </c>
      <c r="C600" s="504">
        <v>2</v>
      </c>
      <c r="D600" s="505" t="s">
        <v>12</v>
      </c>
      <c r="E600" s="886"/>
      <c r="F600" s="506">
        <f t="shared" si="71"/>
        <v>0</v>
      </c>
      <c r="G600" s="196"/>
      <c r="H600" s="182"/>
      <c r="I600" s="301"/>
      <c r="L600" s="336"/>
      <c r="M600" s="336"/>
      <c r="O600" s="337"/>
      <c r="P600" s="337"/>
    </row>
    <row r="601" spans="1:16" s="335" customFormat="1" x14ac:dyDescent="0.3">
      <c r="A601" s="483">
        <f t="shared" si="72"/>
        <v>20.8</v>
      </c>
      <c r="B601" s="503" t="s">
        <v>39</v>
      </c>
      <c r="C601" s="504">
        <v>1</v>
      </c>
      <c r="D601" s="505" t="s">
        <v>12</v>
      </c>
      <c r="E601" s="886"/>
      <c r="F601" s="506">
        <f t="shared" si="71"/>
        <v>0</v>
      </c>
      <c r="G601" s="196"/>
      <c r="H601" s="182"/>
      <c r="I601" s="301"/>
      <c r="L601" s="336"/>
      <c r="M601" s="336"/>
      <c r="O601" s="337"/>
      <c r="P601" s="337"/>
    </row>
    <row r="602" spans="1:16" s="335" customFormat="1" x14ac:dyDescent="0.3">
      <c r="A602" s="483">
        <f t="shared" si="72"/>
        <v>20.9</v>
      </c>
      <c r="B602" s="503" t="s">
        <v>540</v>
      </c>
      <c r="C602" s="504">
        <v>1</v>
      </c>
      <c r="D602" s="505" t="s">
        <v>12</v>
      </c>
      <c r="E602" s="886"/>
      <c r="F602" s="506">
        <f t="shared" si="71"/>
        <v>0</v>
      </c>
      <c r="G602" s="196"/>
      <c r="H602" s="182"/>
      <c r="I602" s="301"/>
      <c r="L602" s="336"/>
      <c r="M602" s="336"/>
      <c r="O602" s="337"/>
      <c r="P602" s="337"/>
    </row>
    <row r="603" spans="1:16" s="335" customFormat="1" ht="52.8" x14ac:dyDescent="0.3">
      <c r="A603" s="507">
        <v>20.100000000000001</v>
      </c>
      <c r="B603" s="503" t="s">
        <v>805</v>
      </c>
      <c r="C603" s="504">
        <v>1</v>
      </c>
      <c r="D603" s="505" t="s">
        <v>12</v>
      </c>
      <c r="E603" s="886"/>
      <c r="F603" s="506">
        <f t="shared" si="71"/>
        <v>0</v>
      </c>
      <c r="G603" s="196"/>
      <c r="H603" s="182"/>
      <c r="I603" s="301"/>
      <c r="L603" s="336"/>
      <c r="M603" s="336"/>
      <c r="O603" s="337"/>
      <c r="P603" s="337"/>
    </row>
    <row r="604" spans="1:16" s="335" customFormat="1" x14ac:dyDescent="0.3">
      <c r="A604" s="235"/>
      <c r="B604" s="26"/>
      <c r="C604" s="479"/>
      <c r="D604" s="471"/>
      <c r="E604" s="870"/>
      <c r="F604" s="333"/>
      <c r="G604" s="196"/>
      <c r="H604" s="182"/>
      <c r="I604" s="301"/>
      <c r="L604" s="336"/>
      <c r="M604" s="336"/>
      <c r="O604" s="337"/>
      <c r="P604" s="337"/>
    </row>
    <row r="605" spans="1:16" s="335" customFormat="1" x14ac:dyDescent="0.3">
      <c r="A605" s="132">
        <v>21</v>
      </c>
      <c r="B605" s="482" t="s">
        <v>541</v>
      </c>
      <c r="C605" s="479"/>
      <c r="D605" s="471"/>
      <c r="E605" s="870"/>
      <c r="F605" s="333"/>
      <c r="G605" s="196"/>
      <c r="H605" s="182"/>
      <c r="I605" s="301"/>
      <c r="L605" s="336"/>
      <c r="M605" s="336"/>
      <c r="O605" s="337"/>
      <c r="P605" s="337"/>
    </row>
    <row r="606" spans="1:16" s="335" customFormat="1" x14ac:dyDescent="0.3">
      <c r="A606" s="483">
        <f>+A605+0.1</f>
        <v>21.1</v>
      </c>
      <c r="B606" s="26" t="s">
        <v>542</v>
      </c>
      <c r="C606" s="508">
        <v>0.23</v>
      </c>
      <c r="D606" s="269" t="s">
        <v>10</v>
      </c>
      <c r="E606" s="870"/>
      <c r="F606" s="333">
        <f t="shared" ref="F606:F608" si="73">ROUND((E606*C606),2)</f>
        <v>0</v>
      </c>
      <c r="G606" s="196"/>
      <c r="H606" s="182"/>
      <c r="I606" s="301"/>
      <c r="L606" s="336"/>
      <c r="M606" s="336"/>
      <c r="O606" s="337"/>
      <c r="P606" s="337"/>
    </row>
    <row r="607" spans="1:16" s="335" customFormat="1" x14ac:dyDescent="0.3">
      <c r="A607" s="483">
        <f t="shared" ref="A607:A608" si="74">+A606+0.1</f>
        <v>21.2</v>
      </c>
      <c r="B607" s="26" t="s">
        <v>543</v>
      </c>
      <c r="C607" s="508">
        <v>0.1</v>
      </c>
      <c r="D607" s="269" t="s">
        <v>10</v>
      </c>
      <c r="E607" s="870"/>
      <c r="F607" s="333">
        <f t="shared" si="73"/>
        <v>0</v>
      </c>
      <c r="G607" s="196"/>
      <c r="H607" s="182"/>
      <c r="I607" s="301"/>
      <c r="L607" s="336"/>
      <c r="M607" s="336"/>
      <c r="O607" s="337"/>
      <c r="P607" s="337"/>
    </row>
    <row r="608" spans="1:16" s="335" customFormat="1" x14ac:dyDescent="0.3">
      <c r="A608" s="483">
        <f t="shared" si="74"/>
        <v>21.3</v>
      </c>
      <c r="B608" s="26" t="s">
        <v>544</v>
      </c>
      <c r="C608" s="441">
        <v>8.9</v>
      </c>
      <c r="D608" s="269" t="s">
        <v>13</v>
      </c>
      <c r="E608" s="870"/>
      <c r="F608" s="333">
        <f t="shared" si="73"/>
        <v>0</v>
      </c>
      <c r="G608" s="196"/>
      <c r="H608" s="182"/>
      <c r="I608" s="301"/>
      <c r="L608" s="336"/>
      <c r="M608" s="336"/>
      <c r="O608" s="337"/>
      <c r="P608" s="337"/>
    </row>
    <row r="609" spans="1:240" s="335" customFormat="1" x14ac:dyDescent="0.3">
      <c r="A609" s="292"/>
      <c r="B609" s="470"/>
      <c r="C609" s="479"/>
      <c r="D609" s="471"/>
      <c r="E609" s="870"/>
      <c r="F609" s="333"/>
      <c r="G609" s="196"/>
      <c r="H609" s="182"/>
      <c r="I609" s="301"/>
      <c r="L609" s="336"/>
      <c r="M609" s="336"/>
      <c r="O609" s="337"/>
      <c r="P609" s="337"/>
    </row>
    <row r="610" spans="1:240" s="335" customFormat="1" x14ac:dyDescent="0.3">
      <c r="A610" s="112">
        <v>22</v>
      </c>
      <c r="B610" s="48" t="s">
        <v>40</v>
      </c>
      <c r="C610" s="49"/>
      <c r="D610" s="50"/>
      <c r="E610" s="51"/>
      <c r="F610" s="347">
        <f t="shared" ref="F610:F614" si="75">ROUND((C610*E610),2)</f>
        <v>0</v>
      </c>
      <c r="G610" s="196"/>
      <c r="H610" s="182"/>
      <c r="I610" s="301"/>
      <c r="L610" s="336"/>
      <c r="M610" s="336"/>
      <c r="O610" s="337"/>
      <c r="P610" s="337"/>
    </row>
    <row r="611" spans="1:240" s="510" customFormat="1" x14ac:dyDescent="0.3">
      <c r="A611" s="113">
        <f>+A610+0.1</f>
        <v>22.1</v>
      </c>
      <c r="B611" s="509" t="s">
        <v>202</v>
      </c>
      <c r="C611" s="49">
        <v>3</v>
      </c>
      <c r="D611" s="505" t="s">
        <v>12</v>
      </c>
      <c r="E611" s="51"/>
      <c r="F611" s="347">
        <f t="shared" si="75"/>
        <v>0</v>
      </c>
      <c r="G611" s="196"/>
      <c r="H611" s="182"/>
      <c r="I611" s="321"/>
      <c r="J611" s="355"/>
      <c r="K611" s="355"/>
      <c r="L611" s="356"/>
      <c r="M611" s="356"/>
      <c r="N611" s="355"/>
      <c r="O611" s="357"/>
      <c r="P611" s="357"/>
      <c r="Q611" s="355"/>
      <c r="R611" s="355"/>
      <c r="S611" s="355"/>
      <c r="T611" s="355"/>
      <c r="U611" s="355"/>
      <c r="V611" s="355"/>
      <c r="W611" s="355"/>
      <c r="X611" s="355"/>
      <c r="Y611" s="355"/>
      <c r="Z611" s="355"/>
      <c r="AA611" s="355"/>
      <c r="AB611" s="355"/>
      <c r="AC611" s="355"/>
      <c r="AD611" s="355"/>
      <c r="AE611" s="355"/>
      <c r="AF611" s="355"/>
      <c r="AG611" s="355"/>
      <c r="AH611" s="355"/>
      <c r="AI611" s="355"/>
      <c r="AJ611" s="355"/>
      <c r="AK611" s="355"/>
      <c r="AL611" s="355"/>
      <c r="AM611" s="355"/>
      <c r="AN611" s="355"/>
      <c r="AO611" s="355"/>
      <c r="AP611" s="355"/>
      <c r="AQ611" s="355"/>
      <c r="AR611" s="355"/>
      <c r="AS611" s="355"/>
      <c r="AT611" s="355"/>
      <c r="AU611" s="355"/>
      <c r="AV611" s="355"/>
      <c r="AW611" s="355"/>
      <c r="AX611" s="355"/>
      <c r="AY611" s="355"/>
      <c r="AZ611" s="355"/>
      <c r="BA611" s="355"/>
      <c r="BB611" s="355"/>
      <c r="BC611" s="355"/>
      <c r="BD611" s="355"/>
      <c r="BE611" s="355"/>
      <c r="BF611" s="355"/>
      <c r="BG611" s="355"/>
      <c r="BH611" s="355"/>
      <c r="BI611" s="355"/>
      <c r="BJ611" s="355"/>
      <c r="BK611" s="355"/>
      <c r="BL611" s="355"/>
      <c r="BM611" s="355"/>
      <c r="BN611" s="355"/>
      <c r="BO611" s="355"/>
      <c r="BP611" s="355"/>
      <c r="BQ611" s="355"/>
      <c r="BR611" s="355"/>
      <c r="BS611" s="355"/>
      <c r="BT611" s="355"/>
      <c r="BU611" s="355"/>
      <c r="BV611" s="355"/>
      <c r="BW611" s="355"/>
      <c r="BX611" s="355"/>
      <c r="BY611" s="355"/>
      <c r="BZ611" s="355"/>
      <c r="CA611" s="355"/>
      <c r="CB611" s="355"/>
      <c r="CC611" s="355"/>
      <c r="CD611" s="355"/>
      <c r="CE611" s="355"/>
      <c r="CF611" s="355"/>
      <c r="CG611" s="355"/>
      <c r="CH611" s="355"/>
      <c r="CI611" s="355"/>
      <c r="CJ611" s="355"/>
      <c r="CK611" s="355"/>
      <c r="CL611" s="355"/>
      <c r="CM611" s="355"/>
      <c r="CN611" s="355"/>
      <c r="CO611" s="355"/>
      <c r="CP611" s="355"/>
      <c r="CQ611" s="355"/>
      <c r="CR611" s="355"/>
      <c r="CS611" s="355"/>
      <c r="CT611" s="355"/>
      <c r="CU611" s="355"/>
      <c r="CV611" s="355"/>
      <c r="CW611" s="355"/>
      <c r="CX611" s="355"/>
      <c r="CY611" s="355"/>
      <c r="CZ611" s="355"/>
      <c r="DA611" s="355"/>
      <c r="DB611" s="355"/>
      <c r="DC611" s="355"/>
      <c r="DD611" s="355"/>
      <c r="DE611" s="355"/>
      <c r="DF611" s="355"/>
      <c r="DG611" s="355"/>
      <c r="DH611" s="355"/>
      <c r="DI611" s="355"/>
      <c r="DJ611" s="355"/>
      <c r="DK611" s="355"/>
      <c r="DL611" s="355"/>
      <c r="DM611" s="355"/>
      <c r="DN611" s="355"/>
      <c r="DO611" s="355"/>
      <c r="DP611" s="355"/>
      <c r="DQ611" s="355"/>
      <c r="DR611" s="355"/>
      <c r="DS611" s="355"/>
      <c r="DT611" s="355"/>
      <c r="DU611" s="355"/>
      <c r="DV611" s="355"/>
      <c r="DW611" s="355"/>
      <c r="DX611" s="355"/>
      <c r="DY611" s="355"/>
      <c r="DZ611" s="355"/>
      <c r="EA611" s="355"/>
      <c r="EB611" s="355"/>
      <c r="EC611" s="355"/>
      <c r="ED611" s="355"/>
      <c r="EE611" s="355"/>
      <c r="EF611" s="355"/>
      <c r="EG611" s="355"/>
      <c r="EH611" s="355"/>
      <c r="EI611" s="355"/>
      <c r="EJ611" s="355"/>
      <c r="EK611" s="355"/>
      <c r="EL611" s="355"/>
      <c r="EM611" s="355"/>
      <c r="EN611" s="355"/>
      <c r="EO611" s="355"/>
      <c r="EP611" s="355"/>
      <c r="EQ611" s="355"/>
      <c r="ER611" s="355"/>
      <c r="ES611" s="355"/>
      <c r="ET611" s="355"/>
      <c r="EU611" s="355"/>
      <c r="EV611" s="355"/>
      <c r="EW611" s="355"/>
      <c r="EX611" s="355"/>
      <c r="EY611" s="355"/>
      <c r="EZ611" s="355"/>
      <c r="FA611" s="355"/>
      <c r="FB611" s="355"/>
      <c r="FC611" s="355"/>
      <c r="FD611" s="355"/>
      <c r="FE611" s="355"/>
      <c r="FF611" s="355"/>
      <c r="FG611" s="355"/>
      <c r="FH611" s="355"/>
      <c r="FI611" s="355"/>
      <c r="FJ611" s="355"/>
      <c r="FK611" s="355"/>
      <c r="FL611" s="355"/>
      <c r="FM611" s="355"/>
      <c r="FN611" s="355"/>
      <c r="FO611" s="355"/>
      <c r="FP611" s="355"/>
      <c r="FQ611" s="355"/>
      <c r="FR611" s="355"/>
      <c r="FS611" s="355"/>
      <c r="FT611" s="355"/>
      <c r="FU611" s="355"/>
      <c r="FV611" s="355"/>
      <c r="FW611" s="355"/>
      <c r="FX611" s="355"/>
      <c r="FY611" s="355"/>
      <c r="FZ611" s="355"/>
      <c r="GA611" s="355"/>
      <c r="GB611" s="355"/>
      <c r="GC611" s="355"/>
      <c r="GD611" s="355"/>
      <c r="GE611" s="355"/>
      <c r="GF611" s="355"/>
      <c r="GG611" s="355"/>
      <c r="GH611" s="355"/>
      <c r="GI611" s="355"/>
      <c r="GJ611" s="355"/>
      <c r="GK611" s="355"/>
      <c r="GL611" s="355"/>
      <c r="GM611" s="355"/>
      <c r="GN611" s="355"/>
      <c r="GO611" s="355"/>
      <c r="GP611" s="355"/>
      <c r="GQ611" s="355"/>
      <c r="GR611" s="355"/>
      <c r="GS611" s="355"/>
      <c r="GT611" s="355"/>
      <c r="GU611" s="355"/>
      <c r="GV611" s="355"/>
      <c r="GW611" s="355"/>
      <c r="GX611" s="355"/>
      <c r="GY611" s="355"/>
      <c r="GZ611" s="355"/>
      <c r="HA611" s="355"/>
      <c r="HB611" s="355"/>
      <c r="HC611" s="355"/>
      <c r="HD611" s="355"/>
      <c r="HE611" s="355"/>
      <c r="HF611" s="355"/>
      <c r="HG611" s="355"/>
      <c r="HH611" s="355"/>
      <c r="HI611" s="355"/>
      <c r="HJ611" s="355"/>
      <c r="HK611" s="355"/>
      <c r="HL611" s="355"/>
      <c r="HM611" s="355"/>
      <c r="HN611" s="355"/>
      <c r="HO611" s="355"/>
      <c r="HP611" s="355"/>
      <c r="HQ611" s="355"/>
      <c r="HR611" s="355"/>
      <c r="HS611" s="355"/>
      <c r="HT611" s="355"/>
      <c r="HU611" s="355"/>
      <c r="HV611" s="355"/>
      <c r="HW611" s="355"/>
      <c r="HX611" s="355"/>
      <c r="HY611" s="355"/>
      <c r="HZ611" s="355"/>
      <c r="IA611" s="355"/>
      <c r="IB611" s="355"/>
      <c r="IC611" s="355"/>
      <c r="ID611" s="355"/>
      <c r="IE611" s="355"/>
      <c r="IF611" s="355"/>
    </row>
    <row r="612" spans="1:240" s="511" customFormat="1" x14ac:dyDescent="0.3">
      <c r="A612" s="113">
        <f t="shared" ref="A612:A614" si="76">+A611+0.1</f>
        <v>22.2</v>
      </c>
      <c r="B612" s="509" t="s">
        <v>759</v>
      </c>
      <c r="C612" s="49">
        <v>1</v>
      </c>
      <c r="D612" s="505" t="s">
        <v>12</v>
      </c>
      <c r="E612" s="51"/>
      <c r="F612" s="347">
        <f t="shared" si="75"/>
        <v>0</v>
      </c>
      <c r="G612" s="196"/>
      <c r="H612" s="182"/>
      <c r="I612" s="301"/>
      <c r="J612" s="335"/>
      <c r="K612" s="335"/>
      <c r="L612" s="336"/>
      <c r="M612" s="336"/>
      <c r="N612" s="335"/>
      <c r="O612" s="337"/>
      <c r="P612" s="337"/>
      <c r="Q612" s="335"/>
      <c r="R612" s="335"/>
      <c r="S612" s="335"/>
      <c r="T612" s="335"/>
      <c r="U612" s="335"/>
      <c r="V612" s="335"/>
      <c r="W612" s="335"/>
      <c r="X612" s="335"/>
      <c r="Y612" s="335"/>
      <c r="Z612" s="335"/>
      <c r="AA612" s="335"/>
      <c r="AB612" s="335"/>
      <c r="AC612" s="335"/>
      <c r="AD612" s="335"/>
      <c r="AE612" s="335"/>
      <c r="AF612" s="335"/>
      <c r="AG612" s="335"/>
      <c r="AH612" s="335"/>
      <c r="AI612" s="335"/>
      <c r="AJ612" s="335"/>
      <c r="AK612" s="335"/>
      <c r="AL612" s="335"/>
      <c r="AM612" s="335"/>
      <c r="AN612" s="335"/>
      <c r="AO612" s="335"/>
      <c r="AP612" s="335"/>
      <c r="AQ612" s="335"/>
      <c r="AR612" s="335"/>
      <c r="AS612" s="335"/>
      <c r="AT612" s="335"/>
      <c r="AU612" s="335"/>
      <c r="AV612" s="335"/>
      <c r="AW612" s="335"/>
      <c r="AX612" s="335"/>
      <c r="AY612" s="335"/>
      <c r="AZ612" s="335"/>
      <c r="BA612" s="335"/>
      <c r="BB612" s="335"/>
      <c r="BC612" s="335"/>
      <c r="BD612" s="335"/>
      <c r="BE612" s="335"/>
      <c r="BF612" s="335"/>
      <c r="BG612" s="335"/>
      <c r="BH612" s="335"/>
      <c r="BI612" s="335"/>
      <c r="BJ612" s="335"/>
      <c r="BK612" s="335"/>
      <c r="BL612" s="335"/>
      <c r="BM612" s="335"/>
      <c r="BN612" s="335"/>
      <c r="BO612" s="335"/>
      <c r="BP612" s="335"/>
      <c r="BQ612" s="335"/>
      <c r="BR612" s="335"/>
      <c r="BS612" s="335"/>
      <c r="BT612" s="335"/>
      <c r="BU612" s="335"/>
      <c r="BV612" s="335"/>
      <c r="BW612" s="335"/>
      <c r="BX612" s="335"/>
      <c r="BY612" s="335"/>
      <c r="BZ612" s="335"/>
      <c r="CA612" s="335"/>
      <c r="CB612" s="335"/>
      <c r="CC612" s="335"/>
      <c r="CD612" s="335"/>
      <c r="CE612" s="335"/>
      <c r="CF612" s="335"/>
      <c r="CG612" s="335"/>
      <c r="CH612" s="335"/>
      <c r="CI612" s="335"/>
      <c r="CJ612" s="335"/>
      <c r="CK612" s="335"/>
      <c r="CL612" s="335"/>
      <c r="CM612" s="335"/>
      <c r="CN612" s="335"/>
      <c r="CO612" s="335"/>
      <c r="CP612" s="335"/>
      <c r="CQ612" s="335"/>
      <c r="CR612" s="335"/>
      <c r="CS612" s="335"/>
      <c r="CT612" s="335"/>
      <c r="CU612" s="335"/>
      <c r="CV612" s="335"/>
      <c r="CW612" s="335"/>
      <c r="CX612" s="335"/>
      <c r="CY612" s="335"/>
      <c r="CZ612" s="335"/>
      <c r="DA612" s="335"/>
      <c r="DB612" s="335"/>
      <c r="DC612" s="335"/>
      <c r="DD612" s="335"/>
      <c r="DE612" s="335"/>
      <c r="DF612" s="335"/>
      <c r="DG612" s="335"/>
      <c r="DH612" s="335"/>
      <c r="DI612" s="335"/>
      <c r="DJ612" s="335"/>
      <c r="DK612" s="335"/>
      <c r="DL612" s="335"/>
      <c r="DM612" s="335"/>
      <c r="DN612" s="335"/>
      <c r="DO612" s="335"/>
      <c r="DP612" s="335"/>
      <c r="DQ612" s="335"/>
      <c r="DR612" s="335"/>
      <c r="DS612" s="335"/>
      <c r="DT612" s="335"/>
      <c r="DU612" s="335"/>
      <c r="DV612" s="335"/>
      <c r="DW612" s="335"/>
      <c r="DX612" s="335"/>
      <c r="DY612" s="335"/>
      <c r="DZ612" s="335"/>
      <c r="EA612" s="335"/>
      <c r="EB612" s="335"/>
      <c r="EC612" s="335"/>
      <c r="ED612" s="335"/>
      <c r="EE612" s="335"/>
      <c r="EF612" s="335"/>
      <c r="EG612" s="335"/>
      <c r="EH612" s="335"/>
      <c r="EI612" s="335"/>
      <c r="EJ612" s="335"/>
      <c r="EK612" s="335"/>
      <c r="EL612" s="335"/>
      <c r="EM612" s="335"/>
      <c r="EN612" s="335"/>
      <c r="EO612" s="335"/>
      <c r="EP612" s="335"/>
      <c r="EQ612" s="335"/>
      <c r="ER612" s="335"/>
      <c r="ES612" s="335"/>
      <c r="ET612" s="335"/>
      <c r="EU612" s="335"/>
      <c r="EV612" s="335"/>
      <c r="EW612" s="335"/>
      <c r="EX612" s="335"/>
      <c r="EY612" s="335"/>
      <c r="EZ612" s="335"/>
      <c r="FA612" s="335"/>
      <c r="FB612" s="335"/>
      <c r="FC612" s="335"/>
      <c r="FD612" s="335"/>
      <c r="FE612" s="335"/>
      <c r="FF612" s="335"/>
      <c r="FG612" s="335"/>
      <c r="FH612" s="335"/>
      <c r="FI612" s="335"/>
      <c r="FJ612" s="335"/>
      <c r="FK612" s="335"/>
      <c r="FL612" s="335"/>
      <c r="FM612" s="335"/>
      <c r="FN612" s="335"/>
      <c r="FO612" s="335"/>
      <c r="FP612" s="335"/>
      <c r="FQ612" s="335"/>
      <c r="FR612" s="335"/>
      <c r="FS612" s="335"/>
      <c r="FT612" s="335"/>
      <c r="FU612" s="335"/>
      <c r="FV612" s="335"/>
      <c r="FW612" s="335"/>
      <c r="FX612" s="335"/>
      <c r="FY612" s="335"/>
      <c r="FZ612" s="335"/>
      <c r="GA612" s="335"/>
      <c r="GB612" s="335"/>
      <c r="GC612" s="335"/>
      <c r="GD612" s="335"/>
      <c r="GE612" s="335"/>
      <c r="GF612" s="335"/>
      <c r="GG612" s="335"/>
      <c r="GH612" s="335"/>
      <c r="GI612" s="335"/>
      <c r="GJ612" s="335"/>
      <c r="GK612" s="335"/>
      <c r="GL612" s="335"/>
      <c r="GM612" s="335"/>
      <c r="GN612" s="335"/>
      <c r="GO612" s="335"/>
      <c r="GP612" s="335"/>
      <c r="GQ612" s="335"/>
      <c r="GR612" s="335"/>
      <c r="GS612" s="335"/>
      <c r="GT612" s="335"/>
      <c r="GU612" s="335"/>
      <c r="GV612" s="335"/>
      <c r="GW612" s="335"/>
      <c r="GX612" s="335"/>
      <c r="GY612" s="335"/>
      <c r="GZ612" s="335"/>
      <c r="HA612" s="335"/>
      <c r="HB612" s="335"/>
      <c r="HC612" s="335"/>
      <c r="HD612" s="335"/>
      <c r="HE612" s="335"/>
      <c r="HF612" s="335"/>
      <c r="HG612" s="335"/>
      <c r="HH612" s="335"/>
      <c r="HI612" s="335"/>
      <c r="HJ612" s="335"/>
      <c r="HK612" s="335"/>
      <c r="HL612" s="335"/>
      <c r="HM612" s="335"/>
      <c r="HN612" s="335"/>
      <c r="HO612" s="335"/>
      <c r="HP612" s="335"/>
      <c r="HQ612" s="335"/>
      <c r="HR612" s="335"/>
      <c r="HS612" s="335"/>
      <c r="HT612" s="335"/>
      <c r="HU612" s="335"/>
      <c r="HV612" s="335"/>
      <c r="HW612" s="335"/>
      <c r="HX612" s="335"/>
      <c r="HY612" s="335"/>
      <c r="HZ612" s="335"/>
      <c r="IA612" s="335"/>
      <c r="IB612" s="335"/>
      <c r="IC612" s="335"/>
      <c r="ID612" s="335"/>
      <c r="IE612" s="335"/>
      <c r="IF612" s="335"/>
    </row>
    <row r="613" spans="1:240" s="511" customFormat="1" x14ac:dyDescent="0.3">
      <c r="A613" s="113">
        <f t="shared" si="76"/>
        <v>22.3</v>
      </c>
      <c r="B613" s="509" t="s">
        <v>760</v>
      </c>
      <c r="C613" s="49">
        <v>1</v>
      </c>
      <c r="D613" s="505" t="s">
        <v>12</v>
      </c>
      <c r="E613" s="51"/>
      <c r="F613" s="347">
        <f t="shared" si="75"/>
        <v>0</v>
      </c>
      <c r="G613" s="196"/>
      <c r="H613" s="182"/>
      <c r="I613" s="301"/>
      <c r="J613" s="335"/>
      <c r="K613" s="335"/>
      <c r="L613" s="336"/>
      <c r="M613" s="336"/>
      <c r="N613" s="335"/>
      <c r="O613" s="337"/>
      <c r="P613" s="337"/>
      <c r="Q613" s="335"/>
      <c r="R613" s="335"/>
      <c r="S613" s="335"/>
      <c r="T613" s="335"/>
      <c r="U613" s="335"/>
      <c r="V613" s="335"/>
      <c r="W613" s="335"/>
      <c r="X613" s="335"/>
      <c r="Y613" s="335"/>
      <c r="Z613" s="335"/>
      <c r="AA613" s="335"/>
      <c r="AB613" s="335"/>
      <c r="AC613" s="335"/>
      <c r="AD613" s="335"/>
      <c r="AE613" s="335"/>
      <c r="AF613" s="335"/>
      <c r="AG613" s="335"/>
      <c r="AH613" s="335"/>
      <c r="AI613" s="335"/>
      <c r="AJ613" s="335"/>
      <c r="AK613" s="335"/>
      <c r="AL613" s="335"/>
      <c r="AM613" s="335"/>
      <c r="AN613" s="335"/>
      <c r="AO613" s="335"/>
      <c r="AP613" s="335"/>
      <c r="AQ613" s="335"/>
      <c r="AR613" s="335"/>
      <c r="AS613" s="335"/>
      <c r="AT613" s="335"/>
      <c r="AU613" s="335"/>
      <c r="AV613" s="335"/>
      <c r="AW613" s="335"/>
      <c r="AX613" s="335"/>
      <c r="AY613" s="335"/>
      <c r="AZ613" s="335"/>
      <c r="BA613" s="335"/>
      <c r="BB613" s="335"/>
      <c r="BC613" s="335"/>
      <c r="BD613" s="335"/>
      <c r="BE613" s="335"/>
      <c r="BF613" s="335"/>
      <c r="BG613" s="335"/>
      <c r="BH613" s="335"/>
      <c r="BI613" s="335"/>
      <c r="BJ613" s="335"/>
      <c r="BK613" s="335"/>
      <c r="BL613" s="335"/>
      <c r="BM613" s="335"/>
      <c r="BN613" s="335"/>
      <c r="BO613" s="335"/>
      <c r="BP613" s="335"/>
      <c r="BQ613" s="335"/>
      <c r="BR613" s="335"/>
      <c r="BS613" s="335"/>
      <c r="BT613" s="335"/>
      <c r="BU613" s="335"/>
      <c r="BV613" s="335"/>
      <c r="BW613" s="335"/>
      <c r="BX613" s="335"/>
      <c r="BY613" s="335"/>
      <c r="BZ613" s="335"/>
      <c r="CA613" s="335"/>
      <c r="CB613" s="335"/>
      <c r="CC613" s="335"/>
      <c r="CD613" s="335"/>
      <c r="CE613" s="335"/>
      <c r="CF613" s="335"/>
      <c r="CG613" s="335"/>
      <c r="CH613" s="335"/>
      <c r="CI613" s="335"/>
      <c r="CJ613" s="335"/>
      <c r="CK613" s="335"/>
      <c r="CL613" s="335"/>
      <c r="CM613" s="335"/>
      <c r="CN613" s="335"/>
      <c r="CO613" s="335"/>
      <c r="CP613" s="335"/>
      <c r="CQ613" s="335"/>
      <c r="CR613" s="335"/>
      <c r="CS613" s="335"/>
      <c r="CT613" s="335"/>
      <c r="CU613" s="335"/>
      <c r="CV613" s="335"/>
      <c r="CW613" s="335"/>
      <c r="CX613" s="335"/>
      <c r="CY613" s="335"/>
      <c r="CZ613" s="335"/>
      <c r="DA613" s="335"/>
      <c r="DB613" s="335"/>
      <c r="DC613" s="335"/>
      <c r="DD613" s="335"/>
      <c r="DE613" s="335"/>
      <c r="DF613" s="335"/>
      <c r="DG613" s="335"/>
      <c r="DH613" s="335"/>
      <c r="DI613" s="335"/>
      <c r="DJ613" s="335"/>
      <c r="DK613" s="335"/>
      <c r="DL613" s="335"/>
      <c r="DM613" s="335"/>
      <c r="DN613" s="335"/>
      <c r="DO613" s="335"/>
      <c r="DP613" s="335"/>
      <c r="DQ613" s="335"/>
      <c r="DR613" s="335"/>
      <c r="DS613" s="335"/>
      <c r="DT613" s="335"/>
      <c r="DU613" s="335"/>
      <c r="DV613" s="335"/>
      <c r="DW613" s="335"/>
      <c r="DX613" s="335"/>
      <c r="DY613" s="335"/>
      <c r="DZ613" s="335"/>
      <c r="EA613" s="335"/>
      <c r="EB613" s="335"/>
      <c r="EC613" s="335"/>
      <c r="ED613" s="335"/>
      <c r="EE613" s="335"/>
      <c r="EF613" s="335"/>
      <c r="EG613" s="335"/>
      <c r="EH613" s="335"/>
      <c r="EI613" s="335"/>
      <c r="EJ613" s="335"/>
      <c r="EK613" s="335"/>
      <c r="EL613" s="335"/>
      <c r="EM613" s="335"/>
      <c r="EN613" s="335"/>
      <c r="EO613" s="335"/>
      <c r="EP613" s="335"/>
      <c r="EQ613" s="335"/>
      <c r="ER613" s="335"/>
      <c r="ES613" s="335"/>
      <c r="ET613" s="335"/>
      <c r="EU613" s="335"/>
      <c r="EV613" s="335"/>
      <c r="EW613" s="335"/>
      <c r="EX613" s="335"/>
      <c r="EY613" s="335"/>
      <c r="EZ613" s="335"/>
      <c r="FA613" s="335"/>
      <c r="FB613" s="335"/>
      <c r="FC613" s="335"/>
      <c r="FD613" s="335"/>
      <c r="FE613" s="335"/>
      <c r="FF613" s="335"/>
      <c r="FG613" s="335"/>
      <c r="FH613" s="335"/>
      <c r="FI613" s="335"/>
      <c r="FJ613" s="335"/>
      <c r="FK613" s="335"/>
      <c r="FL613" s="335"/>
      <c r="FM613" s="335"/>
      <c r="FN613" s="335"/>
      <c r="FO613" s="335"/>
      <c r="FP613" s="335"/>
      <c r="FQ613" s="335"/>
      <c r="FR613" s="335"/>
      <c r="FS613" s="335"/>
      <c r="FT613" s="335"/>
      <c r="FU613" s="335"/>
      <c r="FV613" s="335"/>
      <c r="FW613" s="335"/>
      <c r="FX613" s="335"/>
      <c r="FY613" s="335"/>
      <c r="FZ613" s="335"/>
      <c r="GA613" s="335"/>
      <c r="GB613" s="335"/>
      <c r="GC613" s="335"/>
      <c r="GD613" s="335"/>
      <c r="GE613" s="335"/>
      <c r="GF613" s="335"/>
      <c r="GG613" s="335"/>
      <c r="GH613" s="335"/>
      <c r="GI613" s="335"/>
      <c r="GJ613" s="335"/>
      <c r="GK613" s="335"/>
      <c r="GL613" s="335"/>
      <c r="GM613" s="335"/>
      <c r="GN613" s="335"/>
      <c r="GO613" s="335"/>
      <c r="GP613" s="335"/>
      <c r="GQ613" s="335"/>
      <c r="GR613" s="335"/>
      <c r="GS613" s="335"/>
      <c r="GT613" s="335"/>
      <c r="GU613" s="335"/>
      <c r="GV613" s="335"/>
      <c r="GW613" s="335"/>
      <c r="GX613" s="335"/>
      <c r="GY613" s="335"/>
      <c r="GZ613" s="335"/>
      <c r="HA613" s="335"/>
      <c r="HB613" s="335"/>
      <c r="HC613" s="335"/>
      <c r="HD613" s="335"/>
      <c r="HE613" s="335"/>
      <c r="HF613" s="335"/>
      <c r="HG613" s="335"/>
      <c r="HH613" s="335"/>
      <c r="HI613" s="335"/>
      <c r="HJ613" s="335"/>
      <c r="HK613" s="335"/>
      <c r="HL613" s="335"/>
      <c r="HM613" s="335"/>
      <c r="HN613" s="335"/>
      <c r="HO613" s="335"/>
      <c r="HP613" s="335"/>
      <c r="HQ613" s="335"/>
      <c r="HR613" s="335"/>
      <c r="HS613" s="335"/>
      <c r="HT613" s="335"/>
      <c r="HU613" s="335"/>
      <c r="HV613" s="335"/>
      <c r="HW613" s="335"/>
      <c r="HX613" s="335"/>
      <c r="HY613" s="335"/>
      <c r="HZ613" s="335"/>
      <c r="IA613" s="335"/>
      <c r="IB613" s="335"/>
      <c r="IC613" s="335"/>
      <c r="ID613" s="335"/>
      <c r="IE613" s="335"/>
      <c r="IF613" s="335"/>
    </row>
    <row r="614" spans="1:240" s="511" customFormat="1" x14ac:dyDescent="0.3">
      <c r="A614" s="113">
        <f t="shared" si="76"/>
        <v>22.4</v>
      </c>
      <c r="B614" s="509" t="s">
        <v>761</v>
      </c>
      <c r="C614" s="49">
        <v>2</v>
      </c>
      <c r="D614" s="505" t="s">
        <v>12</v>
      </c>
      <c r="E614" s="51"/>
      <c r="F614" s="347">
        <f t="shared" si="75"/>
        <v>0</v>
      </c>
      <c r="G614" s="196"/>
      <c r="H614" s="182"/>
      <c r="I614" s="301"/>
      <c r="J614" s="335"/>
      <c r="K614" s="335"/>
      <c r="L614" s="336"/>
      <c r="M614" s="336"/>
      <c r="N614" s="335"/>
      <c r="O614" s="337"/>
      <c r="P614" s="337"/>
      <c r="Q614" s="335"/>
      <c r="R614" s="335"/>
      <c r="S614" s="335"/>
      <c r="T614" s="335"/>
      <c r="U614" s="335"/>
      <c r="V614" s="335"/>
      <c r="W614" s="335"/>
      <c r="X614" s="335"/>
      <c r="Y614" s="335"/>
      <c r="Z614" s="335"/>
      <c r="AA614" s="335"/>
      <c r="AB614" s="335"/>
      <c r="AC614" s="335"/>
      <c r="AD614" s="335"/>
      <c r="AE614" s="335"/>
      <c r="AF614" s="335"/>
      <c r="AG614" s="335"/>
      <c r="AH614" s="335"/>
      <c r="AI614" s="335"/>
      <c r="AJ614" s="335"/>
      <c r="AK614" s="335"/>
      <c r="AL614" s="335"/>
      <c r="AM614" s="335"/>
      <c r="AN614" s="335"/>
      <c r="AO614" s="335"/>
      <c r="AP614" s="335"/>
      <c r="AQ614" s="335"/>
      <c r="AR614" s="335"/>
      <c r="AS614" s="335"/>
      <c r="AT614" s="335"/>
      <c r="AU614" s="335"/>
      <c r="AV614" s="335"/>
      <c r="AW614" s="335"/>
      <c r="AX614" s="335"/>
      <c r="AY614" s="335"/>
      <c r="AZ614" s="335"/>
      <c r="BA614" s="335"/>
      <c r="BB614" s="335"/>
      <c r="BC614" s="335"/>
      <c r="BD614" s="335"/>
      <c r="BE614" s="335"/>
      <c r="BF614" s="335"/>
      <c r="BG614" s="335"/>
      <c r="BH614" s="335"/>
      <c r="BI614" s="335"/>
      <c r="BJ614" s="335"/>
      <c r="BK614" s="335"/>
      <c r="BL614" s="335"/>
      <c r="BM614" s="335"/>
      <c r="BN614" s="335"/>
      <c r="BO614" s="335"/>
      <c r="BP614" s="335"/>
      <c r="BQ614" s="335"/>
      <c r="BR614" s="335"/>
      <c r="BS614" s="335"/>
      <c r="BT614" s="335"/>
      <c r="BU614" s="335"/>
      <c r="BV614" s="335"/>
      <c r="BW614" s="335"/>
      <c r="BX614" s="335"/>
      <c r="BY614" s="335"/>
      <c r="BZ614" s="335"/>
      <c r="CA614" s="335"/>
      <c r="CB614" s="335"/>
      <c r="CC614" s="335"/>
      <c r="CD614" s="335"/>
      <c r="CE614" s="335"/>
      <c r="CF614" s="335"/>
      <c r="CG614" s="335"/>
      <c r="CH614" s="335"/>
      <c r="CI614" s="335"/>
      <c r="CJ614" s="335"/>
      <c r="CK614" s="335"/>
      <c r="CL614" s="335"/>
      <c r="CM614" s="335"/>
      <c r="CN614" s="335"/>
      <c r="CO614" s="335"/>
      <c r="CP614" s="335"/>
      <c r="CQ614" s="335"/>
      <c r="CR614" s="335"/>
      <c r="CS614" s="335"/>
      <c r="CT614" s="335"/>
      <c r="CU614" s="335"/>
      <c r="CV614" s="335"/>
      <c r="CW614" s="335"/>
      <c r="CX614" s="335"/>
      <c r="CY614" s="335"/>
      <c r="CZ614" s="335"/>
      <c r="DA614" s="335"/>
      <c r="DB614" s="335"/>
      <c r="DC614" s="335"/>
      <c r="DD614" s="335"/>
      <c r="DE614" s="335"/>
      <c r="DF614" s="335"/>
      <c r="DG614" s="335"/>
      <c r="DH614" s="335"/>
      <c r="DI614" s="335"/>
      <c r="DJ614" s="335"/>
      <c r="DK614" s="335"/>
      <c r="DL614" s="335"/>
      <c r="DM614" s="335"/>
      <c r="DN614" s="335"/>
      <c r="DO614" s="335"/>
      <c r="DP614" s="335"/>
      <c r="DQ614" s="335"/>
      <c r="DR614" s="335"/>
      <c r="DS614" s="335"/>
      <c r="DT614" s="335"/>
      <c r="DU614" s="335"/>
      <c r="DV614" s="335"/>
      <c r="DW614" s="335"/>
      <c r="DX614" s="335"/>
      <c r="DY614" s="335"/>
      <c r="DZ614" s="335"/>
      <c r="EA614" s="335"/>
      <c r="EB614" s="335"/>
      <c r="EC614" s="335"/>
      <c r="ED614" s="335"/>
      <c r="EE614" s="335"/>
      <c r="EF614" s="335"/>
      <c r="EG614" s="335"/>
      <c r="EH614" s="335"/>
      <c r="EI614" s="335"/>
      <c r="EJ614" s="335"/>
      <c r="EK614" s="335"/>
      <c r="EL614" s="335"/>
      <c r="EM614" s="335"/>
      <c r="EN614" s="335"/>
      <c r="EO614" s="335"/>
      <c r="EP614" s="335"/>
      <c r="EQ614" s="335"/>
      <c r="ER614" s="335"/>
      <c r="ES614" s="335"/>
      <c r="ET614" s="335"/>
      <c r="EU614" s="335"/>
      <c r="EV614" s="335"/>
      <c r="EW614" s="335"/>
      <c r="EX614" s="335"/>
      <c r="EY614" s="335"/>
      <c r="EZ614" s="335"/>
      <c r="FA614" s="335"/>
      <c r="FB614" s="335"/>
      <c r="FC614" s="335"/>
      <c r="FD614" s="335"/>
      <c r="FE614" s="335"/>
      <c r="FF614" s="335"/>
      <c r="FG614" s="335"/>
      <c r="FH614" s="335"/>
      <c r="FI614" s="335"/>
      <c r="FJ614" s="335"/>
      <c r="FK614" s="335"/>
      <c r="FL614" s="335"/>
      <c r="FM614" s="335"/>
      <c r="FN614" s="335"/>
      <c r="FO614" s="335"/>
      <c r="FP614" s="335"/>
      <c r="FQ614" s="335"/>
      <c r="FR614" s="335"/>
      <c r="FS614" s="335"/>
      <c r="FT614" s="335"/>
      <c r="FU614" s="335"/>
      <c r="FV614" s="335"/>
      <c r="FW614" s="335"/>
      <c r="FX614" s="335"/>
      <c r="FY614" s="335"/>
      <c r="FZ614" s="335"/>
      <c r="GA614" s="335"/>
      <c r="GB614" s="335"/>
      <c r="GC614" s="335"/>
      <c r="GD614" s="335"/>
      <c r="GE614" s="335"/>
      <c r="GF614" s="335"/>
      <c r="GG614" s="335"/>
      <c r="GH614" s="335"/>
      <c r="GI614" s="335"/>
      <c r="GJ614" s="335"/>
      <c r="GK614" s="335"/>
      <c r="GL614" s="335"/>
      <c r="GM614" s="335"/>
      <c r="GN614" s="335"/>
      <c r="GO614" s="335"/>
      <c r="GP614" s="335"/>
      <c r="GQ614" s="335"/>
      <c r="GR614" s="335"/>
      <c r="GS614" s="335"/>
      <c r="GT614" s="335"/>
      <c r="GU614" s="335"/>
      <c r="GV614" s="335"/>
      <c r="GW614" s="335"/>
      <c r="GX614" s="335"/>
      <c r="GY614" s="335"/>
      <c r="GZ614" s="335"/>
      <c r="HA614" s="335"/>
      <c r="HB614" s="335"/>
      <c r="HC614" s="335"/>
      <c r="HD614" s="335"/>
      <c r="HE614" s="335"/>
      <c r="HF614" s="335"/>
      <c r="HG614" s="335"/>
      <c r="HH614" s="335"/>
      <c r="HI614" s="335"/>
      <c r="HJ614" s="335"/>
      <c r="HK614" s="335"/>
      <c r="HL614" s="335"/>
      <c r="HM614" s="335"/>
      <c r="HN614" s="335"/>
      <c r="HO614" s="335"/>
      <c r="HP614" s="335"/>
      <c r="HQ614" s="335"/>
      <c r="HR614" s="335"/>
      <c r="HS614" s="335"/>
      <c r="HT614" s="335"/>
      <c r="HU614" s="335"/>
      <c r="HV614" s="335"/>
      <c r="HW614" s="335"/>
      <c r="HX614" s="335"/>
      <c r="HY614" s="335"/>
      <c r="HZ614" s="335"/>
      <c r="IA614" s="335"/>
      <c r="IB614" s="335"/>
      <c r="IC614" s="335"/>
      <c r="ID614" s="335"/>
      <c r="IE614" s="335"/>
      <c r="IF614" s="335"/>
    </row>
    <row r="615" spans="1:240" s="511" customFormat="1" x14ac:dyDescent="0.3">
      <c r="A615" s="292"/>
      <c r="B615" s="470"/>
      <c r="C615" s="479"/>
      <c r="D615" s="471"/>
      <c r="E615" s="870"/>
      <c r="F615" s="333"/>
      <c r="G615" s="196"/>
      <c r="H615" s="182"/>
      <c r="I615" s="301"/>
      <c r="J615" s="335"/>
      <c r="K615" s="335"/>
      <c r="L615" s="336"/>
      <c r="M615" s="336"/>
      <c r="N615" s="335"/>
      <c r="O615" s="337"/>
      <c r="P615" s="337"/>
      <c r="Q615" s="335"/>
      <c r="R615" s="335"/>
      <c r="S615" s="335"/>
      <c r="T615" s="335"/>
      <c r="U615" s="335"/>
      <c r="V615" s="335"/>
      <c r="W615" s="335"/>
      <c r="X615" s="335"/>
      <c r="Y615" s="335"/>
      <c r="Z615" s="335"/>
      <c r="AA615" s="335"/>
      <c r="AB615" s="335"/>
      <c r="AC615" s="335"/>
      <c r="AD615" s="335"/>
      <c r="AE615" s="335"/>
      <c r="AF615" s="335"/>
      <c r="AG615" s="335"/>
      <c r="AH615" s="335"/>
      <c r="AI615" s="335"/>
      <c r="AJ615" s="335"/>
      <c r="AK615" s="335"/>
      <c r="AL615" s="335"/>
      <c r="AM615" s="335"/>
      <c r="AN615" s="335"/>
      <c r="AO615" s="335"/>
      <c r="AP615" s="335"/>
      <c r="AQ615" s="335"/>
      <c r="AR615" s="335"/>
      <c r="AS615" s="335"/>
      <c r="AT615" s="335"/>
      <c r="AU615" s="335"/>
      <c r="AV615" s="335"/>
      <c r="AW615" s="335"/>
      <c r="AX615" s="335"/>
      <c r="AY615" s="335"/>
      <c r="AZ615" s="335"/>
      <c r="BA615" s="335"/>
      <c r="BB615" s="335"/>
      <c r="BC615" s="335"/>
      <c r="BD615" s="335"/>
      <c r="BE615" s="335"/>
      <c r="BF615" s="335"/>
      <c r="BG615" s="335"/>
      <c r="BH615" s="335"/>
      <c r="BI615" s="335"/>
      <c r="BJ615" s="335"/>
      <c r="BK615" s="335"/>
      <c r="BL615" s="335"/>
      <c r="BM615" s="335"/>
      <c r="BN615" s="335"/>
      <c r="BO615" s="335"/>
      <c r="BP615" s="335"/>
      <c r="BQ615" s="335"/>
      <c r="BR615" s="335"/>
      <c r="BS615" s="335"/>
      <c r="BT615" s="335"/>
      <c r="BU615" s="335"/>
      <c r="BV615" s="335"/>
      <c r="BW615" s="335"/>
      <c r="BX615" s="335"/>
      <c r="BY615" s="335"/>
      <c r="BZ615" s="335"/>
      <c r="CA615" s="335"/>
      <c r="CB615" s="335"/>
      <c r="CC615" s="335"/>
      <c r="CD615" s="335"/>
      <c r="CE615" s="335"/>
      <c r="CF615" s="335"/>
      <c r="CG615" s="335"/>
      <c r="CH615" s="335"/>
      <c r="CI615" s="335"/>
      <c r="CJ615" s="335"/>
      <c r="CK615" s="335"/>
      <c r="CL615" s="335"/>
      <c r="CM615" s="335"/>
      <c r="CN615" s="335"/>
      <c r="CO615" s="335"/>
      <c r="CP615" s="335"/>
      <c r="CQ615" s="335"/>
      <c r="CR615" s="335"/>
      <c r="CS615" s="335"/>
      <c r="CT615" s="335"/>
      <c r="CU615" s="335"/>
      <c r="CV615" s="335"/>
      <c r="CW615" s="335"/>
      <c r="CX615" s="335"/>
      <c r="CY615" s="335"/>
      <c r="CZ615" s="335"/>
      <c r="DA615" s="335"/>
      <c r="DB615" s="335"/>
      <c r="DC615" s="335"/>
      <c r="DD615" s="335"/>
      <c r="DE615" s="335"/>
      <c r="DF615" s="335"/>
      <c r="DG615" s="335"/>
      <c r="DH615" s="335"/>
      <c r="DI615" s="335"/>
      <c r="DJ615" s="335"/>
      <c r="DK615" s="335"/>
      <c r="DL615" s="335"/>
      <c r="DM615" s="335"/>
      <c r="DN615" s="335"/>
      <c r="DO615" s="335"/>
      <c r="DP615" s="335"/>
      <c r="DQ615" s="335"/>
      <c r="DR615" s="335"/>
      <c r="DS615" s="335"/>
      <c r="DT615" s="335"/>
      <c r="DU615" s="335"/>
      <c r="DV615" s="335"/>
      <c r="DW615" s="335"/>
      <c r="DX615" s="335"/>
      <c r="DY615" s="335"/>
      <c r="DZ615" s="335"/>
      <c r="EA615" s="335"/>
      <c r="EB615" s="335"/>
      <c r="EC615" s="335"/>
      <c r="ED615" s="335"/>
      <c r="EE615" s="335"/>
      <c r="EF615" s="335"/>
      <c r="EG615" s="335"/>
      <c r="EH615" s="335"/>
      <c r="EI615" s="335"/>
      <c r="EJ615" s="335"/>
      <c r="EK615" s="335"/>
      <c r="EL615" s="335"/>
      <c r="EM615" s="335"/>
      <c r="EN615" s="335"/>
      <c r="EO615" s="335"/>
      <c r="EP615" s="335"/>
      <c r="EQ615" s="335"/>
      <c r="ER615" s="335"/>
      <c r="ES615" s="335"/>
      <c r="ET615" s="335"/>
      <c r="EU615" s="335"/>
      <c r="EV615" s="335"/>
      <c r="EW615" s="335"/>
      <c r="EX615" s="335"/>
      <c r="EY615" s="335"/>
      <c r="EZ615" s="335"/>
      <c r="FA615" s="335"/>
      <c r="FB615" s="335"/>
      <c r="FC615" s="335"/>
      <c r="FD615" s="335"/>
      <c r="FE615" s="335"/>
      <c r="FF615" s="335"/>
      <c r="FG615" s="335"/>
      <c r="FH615" s="335"/>
      <c r="FI615" s="335"/>
      <c r="FJ615" s="335"/>
      <c r="FK615" s="335"/>
      <c r="FL615" s="335"/>
      <c r="FM615" s="335"/>
      <c r="FN615" s="335"/>
      <c r="FO615" s="335"/>
      <c r="FP615" s="335"/>
      <c r="FQ615" s="335"/>
      <c r="FR615" s="335"/>
      <c r="FS615" s="335"/>
      <c r="FT615" s="335"/>
      <c r="FU615" s="335"/>
      <c r="FV615" s="335"/>
      <c r="FW615" s="335"/>
      <c r="FX615" s="335"/>
      <c r="FY615" s="335"/>
      <c r="FZ615" s="335"/>
      <c r="GA615" s="335"/>
      <c r="GB615" s="335"/>
      <c r="GC615" s="335"/>
      <c r="GD615" s="335"/>
      <c r="GE615" s="335"/>
      <c r="GF615" s="335"/>
      <c r="GG615" s="335"/>
      <c r="GH615" s="335"/>
      <c r="GI615" s="335"/>
      <c r="GJ615" s="335"/>
      <c r="GK615" s="335"/>
      <c r="GL615" s="335"/>
      <c r="GM615" s="335"/>
      <c r="GN615" s="335"/>
      <c r="GO615" s="335"/>
      <c r="GP615" s="335"/>
      <c r="GQ615" s="335"/>
      <c r="GR615" s="335"/>
      <c r="GS615" s="335"/>
      <c r="GT615" s="335"/>
      <c r="GU615" s="335"/>
      <c r="GV615" s="335"/>
      <c r="GW615" s="335"/>
      <c r="GX615" s="335"/>
      <c r="GY615" s="335"/>
      <c r="GZ615" s="335"/>
      <c r="HA615" s="335"/>
      <c r="HB615" s="335"/>
      <c r="HC615" s="335"/>
      <c r="HD615" s="335"/>
      <c r="HE615" s="335"/>
      <c r="HF615" s="335"/>
      <c r="HG615" s="335"/>
      <c r="HH615" s="335"/>
      <c r="HI615" s="335"/>
      <c r="HJ615" s="335"/>
      <c r="HK615" s="335"/>
      <c r="HL615" s="335"/>
      <c r="HM615" s="335"/>
      <c r="HN615" s="335"/>
      <c r="HO615" s="335"/>
      <c r="HP615" s="335"/>
      <c r="HQ615" s="335"/>
      <c r="HR615" s="335"/>
      <c r="HS615" s="335"/>
      <c r="HT615" s="335"/>
      <c r="HU615" s="335"/>
      <c r="HV615" s="335"/>
      <c r="HW615" s="335"/>
      <c r="HX615" s="335"/>
      <c r="HY615" s="335"/>
      <c r="HZ615" s="335"/>
      <c r="IA615" s="335"/>
      <c r="IB615" s="335"/>
      <c r="IC615" s="335"/>
      <c r="ID615" s="335"/>
      <c r="IE615" s="335"/>
      <c r="IF615" s="335"/>
    </row>
    <row r="616" spans="1:240" s="511" customFormat="1" x14ac:dyDescent="0.3">
      <c r="A616" s="481">
        <v>23</v>
      </c>
      <c r="B616" s="482" t="s">
        <v>41</v>
      </c>
      <c r="C616" s="479"/>
      <c r="D616" s="471"/>
      <c r="E616" s="870"/>
      <c r="F616" s="333"/>
      <c r="G616" s="196"/>
      <c r="H616" s="182"/>
      <c r="I616" s="301"/>
      <c r="J616" s="335"/>
      <c r="K616" s="335"/>
      <c r="L616" s="336"/>
      <c r="M616" s="336"/>
      <c r="N616" s="335"/>
      <c r="O616" s="337"/>
      <c r="P616" s="337"/>
      <c r="Q616" s="335"/>
      <c r="R616" s="335"/>
      <c r="S616" s="335"/>
      <c r="T616" s="335"/>
      <c r="U616" s="335"/>
      <c r="V616" s="335"/>
      <c r="W616" s="335"/>
      <c r="X616" s="335"/>
      <c r="Y616" s="335"/>
      <c r="Z616" s="335"/>
      <c r="AA616" s="335"/>
      <c r="AB616" s="335"/>
      <c r="AC616" s="335"/>
      <c r="AD616" s="335"/>
      <c r="AE616" s="335"/>
      <c r="AF616" s="335"/>
      <c r="AG616" s="335"/>
      <c r="AH616" s="335"/>
      <c r="AI616" s="335"/>
      <c r="AJ616" s="335"/>
      <c r="AK616" s="335"/>
      <c r="AL616" s="335"/>
      <c r="AM616" s="335"/>
      <c r="AN616" s="335"/>
      <c r="AO616" s="335"/>
      <c r="AP616" s="335"/>
      <c r="AQ616" s="335"/>
      <c r="AR616" s="335"/>
      <c r="AS616" s="335"/>
      <c r="AT616" s="335"/>
      <c r="AU616" s="335"/>
      <c r="AV616" s="335"/>
      <c r="AW616" s="335"/>
      <c r="AX616" s="335"/>
      <c r="AY616" s="335"/>
      <c r="AZ616" s="335"/>
      <c r="BA616" s="335"/>
      <c r="BB616" s="335"/>
      <c r="BC616" s="335"/>
      <c r="BD616" s="335"/>
      <c r="BE616" s="335"/>
      <c r="BF616" s="335"/>
      <c r="BG616" s="335"/>
      <c r="BH616" s="335"/>
      <c r="BI616" s="335"/>
      <c r="BJ616" s="335"/>
      <c r="BK616" s="335"/>
      <c r="BL616" s="335"/>
      <c r="BM616" s="335"/>
      <c r="BN616" s="335"/>
      <c r="BO616" s="335"/>
      <c r="BP616" s="335"/>
      <c r="BQ616" s="335"/>
      <c r="BR616" s="335"/>
      <c r="BS616" s="335"/>
      <c r="BT616" s="335"/>
      <c r="BU616" s="335"/>
      <c r="BV616" s="335"/>
      <c r="BW616" s="335"/>
      <c r="BX616" s="335"/>
      <c r="BY616" s="335"/>
      <c r="BZ616" s="335"/>
      <c r="CA616" s="335"/>
      <c r="CB616" s="335"/>
      <c r="CC616" s="335"/>
      <c r="CD616" s="335"/>
      <c r="CE616" s="335"/>
      <c r="CF616" s="335"/>
      <c r="CG616" s="335"/>
      <c r="CH616" s="335"/>
      <c r="CI616" s="335"/>
      <c r="CJ616" s="335"/>
      <c r="CK616" s="335"/>
      <c r="CL616" s="335"/>
      <c r="CM616" s="335"/>
      <c r="CN616" s="335"/>
      <c r="CO616" s="335"/>
      <c r="CP616" s="335"/>
      <c r="CQ616" s="335"/>
      <c r="CR616" s="335"/>
      <c r="CS616" s="335"/>
      <c r="CT616" s="335"/>
      <c r="CU616" s="335"/>
      <c r="CV616" s="335"/>
      <c r="CW616" s="335"/>
      <c r="CX616" s="335"/>
      <c r="CY616" s="335"/>
      <c r="CZ616" s="335"/>
      <c r="DA616" s="335"/>
      <c r="DB616" s="335"/>
      <c r="DC616" s="335"/>
      <c r="DD616" s="335"/>
      <c r="DE616" s="335"/>
      <c r="DF616" s="335"/>
      <c r="DG616" s="335"/>
      <c r="DH616" s="335"/>
      <c r="DI616" s="335"/>
      <c r="DJ616" s="335"/>
      <c r="DK616" s="335"/>
      <c r="DL616" s="335"/>
      <c r="DM616" s="335"/>
      <c r="DN616" s="335"/>
      <c r="DO616" s="335"/>
      <c r="DP616" s="335"/>
      <c r="DQ616" s="335"/>
      <c r="DR616" s="335"/>
      <c r="DS616" s="335"/>
      <c r="DT616" s="335"/>
      <c r="DU616" s="335"/>
      <c r="DV616" s="335"/>
      <c r="DW616" s="335"/>
      <c r="DX616" s="335"/>
      <c r="DY616" s="335"/>
      <c r="DZ616" s="335"/>
      <c r="EA616" s="335"/>
      <c r="EB616" s="335"/>
      <c r="EC616" s="335"/>
      <c r="ED616" s="335"/>
      <c r="EE616" s="335"/>
      <c r="EF616" s="335"/>
      <c r="EG616" s="335"/>
      <c r="EH616" s="335"/>
      <c r="EI616" s="335"/>
      <c r="EJ616" s="335"/>
      <c r="EK616" s="335"/>
      <c r="EL616" s="335"/>
      <c r="EM616" s="335"/>
      <c r="EN616" s="335"/>
      <c r="EO616" s="335"/>
      <c r="EP616" s="335"/>
      <c r="EQ616" s="335"/>
      <c r="ER616" s="335"/>
      <c r="ES616" s="335"/>
      <c r="ET616" s="335"/>
      <c r="EU616" s="335"/>
      <c r="EV616" s="335"/>
      <c r="EW616" s="335"/>
      <c r="EX616" s="335"/>
      <c r="EY616" s="335"/>
      <c r="EZ616" s="335"/>
      <c r="FA616" s="335"/>
      <c r="FB616" s="335"/>
      <c r="FC616" s="335"/>
      <c r="FD616" s="335"/>
      <c r="FE616" s="335"/>
      <c r="FF616" s="335"/>
      <c r="FG616" s="335"/>
      <c r="FH616" s="335"/>
      <c r="FI616" s="335"/>
      <c r="FJ616" s="335"/>
      <c r="FK616" s="335"/>
      <c r="FL616" s="335"/>
      <c r="FM616" s="335"/>
      <c r="FN616" s="335"/>
      <c r="FO616" s="335"/>
      <c r="FP616" s="335"/>
      <c r="FQ616" s="335"/>
      <c r="FR616" s="335"/>
      <c r="FS616" s="335"/>
      <c r="FT616" s="335"/>
      <c r="FU616" s="335"/>
      <c r="FV616" s="335"/>
      <c r="FW616" s="335"/>
      <c r="FX616" s="335"/>
      <c r="FY616" s="335"/>
      <c r="FZ616" s="335"/>
      <c r="GA616" s="335"/>
      <c r="GB616" s="335"/>
      <c r="GC616" s="335"/>
      <c r="GD616" s="335"/>
      <c r="GE616" s="335"/>
      <c r="GF616" s="335"/>
      <c r="GG616" s="335"/>
      <c r="GH616" s="335"/>
      <c r="GI616" s="335"/>
      <c r="GJ616" s="335"/>
      <c r="GK616" s="335"/>
      <c r="GL616" s="335"/>
      <c r="GM616" s="335"/>
      <c r="GN616" s="335"/>
      <c r="GO616" s="335"/>
      <c r="GP616" s="335"/>
      <c r="GQ616" s="335"/>
      <c r="GR616" s="335"/>
      <c r="GS616" s="335"/>
      <c r="GT616" s="335"/>
      <c r="GU616" s="335"/>
      <c r="GV616" s="335"/>
      <c r="GW616" s="335"/>
      <c r="GX616" s="335"/>
      <c r="GY616" s="335"/>
      <c r="GZ616" s="335"/>
      <c r="HA616" s="335"/>
      <c r="HB616" s="335"/>
      <c r="HC616" s="335"/>
      <c r="HD616" s="335"/>
      <c r="HE616" s="335"/>
      <c r="HF616" s="335"/>
      <c r="HG616" s="335"/>
      <c r="HH616" s="335"/>
      <c r="HI616" s="335"/>
      <c r="HJ616" s="335"/>
      <c r="HK616" s="335"/>
      <c r="HL616" s="335"/>
      <c r="HM616" s="335"/>
      <c r="HN616" s="335"/>
      <c r="HO616" s="335"/>
      <c r="HP616" s="335"/>
      <c r="HQ616" s="335"/>
      <c r="HR616" s="335"/>
      <c r="HS616" s="335"/>
      <c r="HT616" s="335"/>
      <c r="HU616" s="335"/>
      <c r="HV616" s="335"/>
      <c r="HW616" s="335"/>
      <c r="HX616" s="335"/>
      <c r="HY616" s="335"/>
      <c r="HZ616" s="335"/>
      <c r="IA616" s="335"/>
      <c r="IB616" s="335"/>
      <c r="IC616" s="335"/>
      <c r="ID616" s="335"/>
      <c r="IE616" s="335"/>
      <c r="IF616" s="335"/>
    </row>
    <row r="617" spans="1:240" s="511" customFormat="1" x14ac:dyDescent="0.3">
      <c r="A617" s="512">
        <f>+A616+0.1</f>
        <v>23.1</v>
      </c>
      <c r="B617" s="513" t="s">
        <v>42</v>
      </c>
      <c r="C617" s="514">
        <v>2</v>
      </c>
      <c r="D617" s="515" t="s">
        <v>12</v>
      </c>
      <c r="E617" s="40"/>
      <c r="F617" s="516">
        <f t="shared" ref="F617:F629" si="77">ROUND((C617*E617),2)</f>
        <v>0</v>
      </c>
      <c r="G617" s="196"/>
      <c r="H617" s="182"/>
      <c r="I617" s="301"/>
      <c r="J617" s="335"/>
      <c r="K617" s="335"/>
      <c r="L617" s="336"/>
      <c r="M617" s="336"/>
      <c r="N617" s="335"/>
      <c r="O617" s="337"/>
      <c r="P617" s="337"/>
      <c r="Q617" s="335"/>
      <c r="R617" s="335"/>
      <c r="S617" s="335"/>
      <c r="T617" s="335"/>
      <c r="U617" s="335"/>
      <c r="V617" s="335"/>
      <c r="W617" s="335"/>
      <c r="X617" s="335"/>
      <c r="Y617" s="335"/>
      <c r="Z617" s="335"/>
      <c r="AA617" s="335"/>
      <c r="AB617" s="335"/>
      <c r="AC617" s="335"/>
      <c r="AD617" s="335"/>
      <c r="AE617" s="335"/>
      <c r="AF617" s="335"/>
      <c r="AG617" s="335"/>
      <c r="AH617" s="335"/>
      <c r="AI617" s="335"/>
      <c r="AJ617" s="335"/>
      <c r="AK617" s="335"/>
      <c r="AL617" s="335"/>
      <c r="AM617" s="335"/>
      <c r="AN617" s="335"/>
      <c r="AO617" s="335"/>
      <c r="AP617" s="335"/>
      <c r="AQ617" s="335"/>
      <c r="AR617" s="335"/>
      <c r="AS617" s="335"/>
      <c r="AT617" s="335"/>
      <c r="AU617" s="335"/>
      <c r="AV617" s="335"/>
      <c r="AW617" s="335"/>
      <c r="AX617" s="335"/>
      <c r="AY617" s="335"/>
      <c r="AZ617" s="335"/>
      <c r="BA617" s="335"/>
      <c r="BB617" s="335"/>
      <c r="BC617" s="335"/>
      <c r="BD617" s="335"/>
      <c r="BE617" s="335"/>
      <c r="BF617" s="335"/>
      <c r="BG617" s="335"/>
      <c r="BH617" s="335"/>
      <c r="BI617" s="335"/>
      <c r="BJ617" s="335"/>
      <c r="BK617" s="335"/>
      <c r="BL617" s="335"/>
      <c r="BM617" s="335"/>
      <c r="BN617" s="335"/>
      <c r="BO617" s="335"/>
      <c r="BP617" s="335"/>
      <c r="BQ617" s="335"/>
      <c r="BR617" s="335"/>
      <c r="BS617" s="335"/>
      <c r="BT617" s="335"/>
      <c r="BU617" s="335"/>
      <c r="BV617" s="335"/>
      <c r="BW617" s="335"/>
      <c r="BX617" s="335"/>
      <c r="BY617" s="335"/>
      <c r="BZ617" s="335"/>
      <c r="CA617" s="335"/>
      <c r="CB617" s="335"/>
      <c r="CC617" s="335"/>
      <c r="CD617" s="335"/>
      <c r="CE617" s="335"/>
      <c r="CF617" s="335"/>
      <c r="CG617" s="335"/>
      <c r="CH617" s="335"/>
      <c r="CI617" s="335"/>
      <c r="CJ617" s="335"/>
      <c r="CK617" s="335"/>
      <c r="CL617" s="335"/>
      <c r="CM617" s="335"/>
      <c r="CN617" s="335"/>
      <c r="CO617" s="335"/>
      <c r="CP617" s="335"/>
      <c r="CQ617" s="335"/>
      <c r="CR617" s="335"/>
      <c r="CS617" s="335"/>
      <c r="CT617" s="335"/>
      <c r="CU617" s="335"/>
      <c r="CV617" s="335"/>
      <c r="CW617" s="335"/>
      <c r="CX617" s="335"/>
      <c r="CY617" s="335"/>
      <c r="CZ617" s="335"/>
      <c r="DA617" s="335"/>
      <c r="DB617" s="335"/>
      <c r="DC617" s="335"/>
      <c r="DD617" s="335"/>
      <c r="DE617" s="335"/>
      <c r="DF617" s="335"/>
      <c r="DG617" s="335"/>
      <c r="DH617" s="335"/>
      <c r="DI617" s="335"/>
      <c r="DJ617" s="335"/>
      <c r="DK617" s="335"/>
      <c r="DL617" s="335"/>
      <c r="DM617" s="335"/>
      <c r="DN617" s="335"/>
      <c r="DO617" s="335"/>
      <c r="DP617" s="335"/>
      <c r="DQ617" s="335"/>
      <c r="DR617" s="335"/>
      <c r="DS617" s="335"/>
      <c r="DT617" s="335"/>
      <c r="DU617" s="335"/>
      <c r="DV617" s="335"/>
      <c r="DW617" s="335"/>
      <c r="DX617" s="335"/>
      <c r="DY617" s="335"/>
      <c r="DZ617" s="335"/>
      <c r="EA617" s="335"/>
      <c r="EB617" s="335"/>
      <c r="EC617" s="335"/>
      <c r="ED617" s="335"/>
      <c r="EE617" s="335"/>
      <c r="EF617" s="335"/>
      <c r="EG617" s="335"/>
      <c r="EH617" s="335"/>
      <c r="EI617" s="335"/>
      <c r="EJ617" s="335"/>
      <c r="EK617" s="335"/>
      <c r="EL617" s="335"/>
      <c r="EM617" s="335"/>
      <c r="EN617" s="335"/>
      <c r="EO617" s="335"/>
      <c r="EP617" s="335"/>
      <c r="EQ617" s="335"/>
      <c r="ER617" s="335"/>
      <c r="ES617" s="335"/>
      <c r="ET617" s="335"/>
      <c r="EU617" s="335"/>
      <c r="EV617" s="335"/>
      <c r="EW617" s="335"/>
      <c r="EX617" s="335"/>
      <c r="EY617" s="335"/>
      <c r="EZ617" s="335"/>
      <c r="FA617" s="335"/>
      <c r="FB617" s="335"/>
      <c r="FC617" s="335"/>
      <c r="FD617" s="335"/>
      <c r="FE617" s="335"/>
      <c r="FF617" s="335"/>
      <c r="FG617" s="335"/>
      <c r="FH617" s="335"/>
      <c r="FI617" s="335"/>
      <c r="FJ617" s="335"/>
      <c r="FK617" s="335"/>
      <c r="FL617" s="335"/>
      <c r="FM617" s="335"/>
      <c r="FN617" s="335"/>
      <c r="FO617" s="335"/>
      <c r="FP617" s="335"/>
      <c r="FQ617" s="335"/>
      <c r="FR617" s="335"/>
      <c r="FS617" s="335"/>
      <c r="FT617" s="335"/>
      <c r="FU617" s="335"/>
      <c r="FV617" s="335"/>
      <c r="FW617" s="335"/>
      <c r="FX617" s="335"/>
      <c r="FY617" s="335"/>
      <c r="FZ617" s="335"/>
      <c r="GA617" s="335"/>
      <c r="GB617" s="335"/>
      <c r="GC617" s="335"/>
      <c r="GD617" s="335"/>
      <c r="GE617" s="335"/>
      <c r="GF617" s="335"/>
      <c r="GG617" s="335"/>
      <c r="GH617" s="335"/>
      <c r="GI617" s="335"/>
      <c r="GJ617" s="335"/>
      <c r="GK617" s="335"/>
      <c r="GL617" s="335"/>
      <c r="GM617" s="335"/>
      <c r="GN617" s="335"/>
      <c r="GO617" s="335"/>
      <c r="GP617" s="335"/>
      <c r="GQ617" s="335"/>
      <c r="GR617" s="335"/>
      <c r="GS617" s="335"/>
      <c r="GT617" s="335"/>
      <c r="GU617" s="335"/>
      <c r="GV617" s="335"/>
      <c r="GW617" s="335"/>
      <c r="GX617" s="335"/>
      <c r="GY617" s="335"/>
      <c r="GZ617" s="335"/>
      <c r="HA617" s="335"/>
      <c r="HB617" s="335"/>
      <c r="HC617" s="335"/>
      <c r="HD617" s="335"/>
      <c r="HE617" s="335"/>
      <c r="HF617" s="335"/>
      <c r="HG617" s="335"/>
      <c r="HH617" s="335"/>
      <c r="HI617" s="335"/>
      <c r="HJ617" s="335"/>
      <c r="HK617" s="335"/>
      <c r="HL617" s="335"/>
      <c r="HM617" s="335"/>
      <c r="HN617" s="335"/>
      <c r="HO617" s="335"/>
      <c r="HP617" s="335"/>
      <c r="HQ617" s="335"/>
      <c r="HR617" s="335"/>
      <c r="HS617" s="335"/>
      <c r="HT617" s="335"/>
      <c r="HU617" s="335"/>
      <c r="HV617" s="335"/>
      <c r="HW617" s="335"/>
      <c r="HX617" s="335"/>
      <c r="HY617" s="335"/>
      <c r="HZ617" s="335"/>
      <c r="IA617" s="335"/>
      <c r="IB617" s="335"/>
      <c r="IC617" s="335"/>
      <c r="ID617" s="335"/>
      <c r="IE617" s="335"/>
      <c r="IF617" s="335"/>
    </row>
    <row r="618" spans="1:240" s="301" customFormat="1" x14ac:dyDescent="0.3">
      <c r="A618" s="512">
        <f t="shared" ref="A618:A625" si="78">+A617+0.1</f>
        <v>23.2</v>
      </c>
      <c r="B618" s="513" t="s">
        <v>43</v>
      </c>
      <c r="C618" s="514">
        <v>4</v>
      </c>
      <c r="D618" s="515" t="s">
        <v>12</v>
      </c>
      <c r="E618" s="40"/>
      <c r="F618" s="516">
        <f t="shared" si="77"/>
        <v>0</v>
      </c>
      <c r="G618" s="196"/>
      <c r="H618" s="182"/>
      <c r="J618" s="335"/>
      <c r="K618" s="335"/>
      <c r="L618" s="336"/>
      <c r="M618" s="336"/>
      <c r="N618" s="335"/>
      <c r="O618" s="337"/>
      <c r="P618" s="337"/>
      <c r="Q618" s="335"/>
      <c r="R618" s="335"/>
      <c r="S618" s="335"/>
      <c r="T618" s="335"/>
      <c r="U618" s="335"/>
      <c r="V618" s="335"/>
      <c r="W618" s="335"/>
      <c r="X618" s="335"/>
      <c r="Y618" s="335"/>
      <c r="Z618" s="335"/>
      <c r="AA618" s="335"/>
      <c r="AB618" s="335"/>
      <c r="AC618" s="335"/>
      <c r="AD618" s="335"/>
      <c r="AE618" s="335"/>
      <c r="AF618" s="335"/>
      <c r="AG618" s="335"/>
      <c r="AH618" s="335"/>
      <c r="AI618" s="335"/>
      <c r="AJ618" s="335"/>
      <c r="AK618" s="335"/>
      <c r="AL618" s="335"/>
      <c r="AM618" s="335"/>
      <c r="AN618" s="335"/>
      <c r="AO618" s="335"/>
      <c r="AP618" s="335"/>
      <c r="AQ618" s="335"/>
      <c r="AR618" s="335"/>
      <c r="AS618" s="335"/>
      <c r="AT618" s="335"/>
      <c r="AU618" s="335"/>
      <c r="AV618" s="335"/>
      <c r="AW618" s="335"/>
      <c r="AX618" s="335"/>
      <c r="AY618" s="335"/>
      <c r="AZ618" s="335"/>
      <c r="BA618" s="335"/>
      <c r="BB618" s="335"/>
      <c r="BC618" s="335"/>
      <c r="BD618" s="335"/>
      <c r="BE618" s="335"/>
      <c r="BF618" s="335"/>
      <c r="BG618" s="335"/>
      <c r="BH618" s="335"/>
      <c r="BI618" s="335"/>
      <c r="BJ618" s="335"/>
      <c r="BK618" s="335"/>
      <c r="BL618" s="335"/>
      <c r="BM618" s="335"/>
      <c r="BN618" s="335"/>
      <c r="BO618" s="335"/>
      <c r="BP618" s="335"/>
      <c r="BQ618" s="335"/>
      <c r="BR618" s="335"/>
      <c r="BS618" s="335"/>
      <c r="BT618" s="335"/>
      <c r="BU618" s="335"/>
      <c r="BV618" s="335"/>
      <c r="BW618" s="335"/>
      <c r="BX618" s="335"/>
      <c r="BY618" s="335"/>
      <c r="BZ618" s="335"/>
      <c r="CA618" s="335"/>
      <c r="CB618" s="335"/>
      <c r="CC618" s="335"/>
      <c r="CD618" s="335"/>
      <c r="CE618" s="335"/>
      <c r="CF618" s="335"/>
      <c r="CG618" s="335"/>
      <c r="CH618" s="335"/>
      <c r="CI618" s="335"/>
      <c r="CJ618" s="335"/>
      <c r="CK618" s="335"/>
      <c r="CL618" s="335"/>
      <c r="CM618" s="335"/>
      <c r="CN618" s="335"/>
      <c r="CO618" s="335"/>
      <c r="CP618" s="335"/>
      <c r="CQ618" s="335"/>
      <c r="CR618" s="335"/>
      <c r="CS618" s="335"/>
      <c r="CT618" s="335"/>
      <c r="CU618" s="335"/>
      <c r="CV618" s="335"/>
      <c r="CW618" s="335"/>
      <c r="CX618" s="335"/>
      <c r="CY618" s="335"/>
      <c r="CZ618" s="335"/>
      <c r="DA618" s="335"/>
      <c r="DB618" s="335"/>
      <c r="DC618" s="335"/>
      <c r="DD618" s="335"/>
      <c r="DE618" s="335"/>
      <c r="DF618" s="335"/>
      <c r="DG618" s="335"/>
      <c r="DH618" s="335"/>
      <c r="DI618" s="335"/>
      <c r="DJ618" s="335"/>
      <c r="DK618" s="335"/>
      <c r="DL618" s="335"/>
      <c r="DM618" s="335"/>
      <c r="DN618" s="335"/>
      <c r="DO618" s="335"/>
      <c r="DP618" s="335"/>
      <c r="DQ618" s="335"/>
      <c r="DR618" s="335"/>
      <c r="DS618" s="335"/>
      <c r="DT618" s="335"/>
      <c r="DU618" s="335"/>
      <c r="DV618" s="335"/>
      <c r="DW618" s="335"/>
      <c r="DX618" s="335"/>
      <c r="DY618" s="335"/>
      <c r="DZ618" s="335"/>
      <c r="EA618" s="335"/>
      <c r="EB618" s="335"/>
      <c r="EC618" s="335"/>
      <c r="ED618" s="335"/>
      <c r="EE618" s="335"/>
      <c r="EF618" s="335"/>
      <c r="EG618" s="335"/>
      <c r="EH618" s="335"/>
      <c r="EI618" s="335"/>
      <c r="EJ618" s="335"/>
      <c r="EK618" s="335"/>
      <c r="EL618" s="335"/>
      <c r="EM618" s="335"/>
      <c r="EN618" s="335"/>
      <c r="EO618" s="335"/>
      <c r="EP618" s="335"/>
      <c r="EQ618" s="335"/>
      <c r="ER618" s="335"/>
      <c r="ES618" s="335"/>
      <c r="ET618" s="335"/>
      <c r="EU618" s="335"/>
      <c r="EV618" s="335"/>
      <c r="EW618" s="335"/>
      <c r="EX618" s="335"/>
      <c r="EY618" s="335"/>
      <c r="EZ618" s="335"/>
      <c r="FA618" s="335"/>
      <c r="FB618" s="335"/>
      <c r="FC618" s="335"/>
      <c r="FD618" s="335"/>
      <c r="FE618" s="335"/>
      <c r="FF618" s="335"/>
      <c r="FG618" s="335"/>
      <c r="FH618" s="335"/>
      <c r="FI618" s="335"/>
      <c r="FJ618" s="335"/>
      <c r="FK618" s="335"/>
      <c r="FL618" s="335"/>
      <c r="FM618" s="335"/>
      <c r="FN618" s="335"/>
      <c r="FO618" s="335"/>
      <c r="FP618" s="335"/>
      <c r="FQ618" s="335"/>
      <c r="FR618" s="335"/>
      <c r="FS618" s="335"/>
      <c r="FT618" s="335"/>
      <c r="FU618" s="335"/>
      <c r="FV618" s="335"/>
      <c r="FW618" s="335"/>
      <c r="FX618" s="335"/>
      <c r="FY618" s="335"/>
      <c r="FZ618" s="335"/>
      <c r="GA618" s="335"/>
      <c r="GB618" s="335"/>
      <c r="GC618" s="335"/>
      <c r="GD618" s="335"/>
      <c r="GE618" s="335"/>
      <c r="GF618" s="335"/>
      <c r="GG618" s="335"/>
      <c r="GH618" s="335"/>
      <c r="GI618" s="335"/>
      <c r="GJ618" s="335"/>
      <c r="GK618" s="335"/>
      <c r="GL618" s="335"/>
      <c r="GM618" s="335"/>
      <c r="GN618" s="335"/>
      <c r="GO618" s="335"/>
      <c r="GP618" s="335"/>
      <c r="GQ618" s="335"/>
      <c r="GR618" s="335"/>
      <c r="GS618" s="335"/>
      <c r="GT618" s="335"/>
      <c r="GU618" s="335"/>
      <c r="GV618" s="335"/>
      <c r="GW618" s="335"/>
      <c r="GX618" s="335"/>
      <c r="GY618" s="335"/>
      <c r="GZ618" s="335"/>
      <c r="HA618" s="335"/>
      <c r="HB618" s="335"/>
      <c r="HC618" s="335"/>
      <c r="HD618" s="335"/>
      <c r="HE618" s="335"/>
      <c r="HF618" s="335"/>
      <c r="HG618" s="335"/>
      <c r="HH618" s="335"/>
      <c r="HI618" s="335"/>
      <c r="HJ618" s="335"/>
      <c r="HK618" s="335"/>
      <c r="HL618" s="335"/>
      <c r="HM618" s="335"/>
      <c r="HN618" s="335"/>
      <c r="HO618" s="335"/>
      <c r="HP618" s="335"/>
      <c r="HQ618" s="335"/>
      <c r="HR618" s="335"/>
      <c r="HS618" s="335"/>
      <c r="HT618" s="335"/>
      <c r="HU618" s="335"/>
      <c r="HV618" s="335"/>
      <c r="HW618" s="335"/>
      <c r="HX618" s="335"/>
      <c r="HY618" s="335"/>
      <c r="HZ618" s="335"/>
      <c r="IA618" s="335"/>
      <c r="IB618" s="335"/>
      <c r="IC618" s="335"/>
      <c r="ID618" s="335"/>
      <c r="IE618" s="335"/>
      <c r="IF618" s="335"/>
    </row>
    <row r="619" spans="1:240" s="301" customFormat="1" x14ac:dyDescent="0.3">
      <c r="A619" s="512">
        <f t="shared" si="78"/>
        <v>23.3</v>
      </c>
      <c r="B619" s="513" t="s">
        <v>44</v>
      </c>
      <c r="C619" s="514">
        <v>4</v>
      </c>
      <c r="D619" s="515" t="s">
        <v>12</v>
      </c>
      <c r="E619" s="40"/>
      <c r="F619" s="516">
        <f t="shared" si="77"/>
        <v>0</v>
      </c>
      <c r="G619" s="196"/>
      <c r="H619" s="182"/>
      <c r="J619" s="335"/>
      <c r="K619" s="335"/>
      <c r="L619" s="336"/>
      <c r="M619" s="336"/>
      <c r="N619" s="335"/>
      <c r="O619" s="337"/>
      <c r="P619" s="337"/>
      <c r="Q619" s="335"/>
      <c r="R619" s="335"/>
      <c r="S619" s="335"/>
      <c r="T619" s="335"/>
      <c r="U619" s="335"/>
      <c r="V619" s="335"/>
      <c r="W619" s="335"/>
      <c r="X619" s="335"/>
      <c r="Y619" s="335"/>
      <c r="Z619" s="335"/>
      <c r="AA619" s="335"/>
      <c r="AB619" s="335"/>
      <c r="AC619" s="335"/>
      <c r="AD619" s="335"/>
      <c r="AE619" s="335"/>
      <c r="AF619" s="335"/>
      <c r="AG619" s="335"/>
      <c r="AH619" s="335"/>
      <c r="AI619" s="335"/>
      <c r="AJ619" s="335"/>
      <c r="AK619" s="335"/>
      <c r="AL619" s="335"/>
      <c r="AM619" s="335"/>
      <c r="AN619" s="335"/>
      <c r="AO619" s="335"/>
      <c r="AP619" s="335"/>
      <c r="AQ619" s="335"/>
      <c r="AR619" s="335"/>
      <c r="AS619" s="335"/>
      <c r="AT619" s="335"/>
      <c r="AU619" s="335"/>
      <c r="AV619" s="335"/>
      <c r="AW619" s="335"/>
      <c r="AX619" s="335"/>
      <c r="AY619" s="335"/>
      <c r="AZ619" s="335"/>
      <c r="BA619" s="335"/>
      <c r="BB619" s="335"/>
      <c r="BC619" s="335"/>
      <c r="BD619" s="335"/>
      <c r="BE619" s="335"/>
      <c r="BF619" s="335"/>
      <c r="BG619" s="335"/>
      <c r="BH619" s="335"/>
      <c r="BI619" s="335"/>
      <c r="BJ619" s="335"/>
      <c r="BK619" s="335"/>
      <c r="BL619" s="335"/>
      <c r="BM619" s="335"/>
      <c r="BN619" s="335"/>
      <c r="BO619" s="335"/>
      <c r="BP619" s="335"/>
      <c r="BQ619" s="335"/>
      <c r="BR619" s="335"/>
      <c r="BS619" s="335"/>
      <c r="BT619" s="335"/>
      <c r="BU619" s="335"/>
      <c r="BV619" s="335"/>
      <c r="BW619" s="335"/>
      <c r="BX619" s="335"/>
      <c r="BY619" s="335"/>
      <c r="BZ619" s="335"/>
      <c r="CA619" s="335"/>
      <c r="CB619" s="335"/>
      <c r="CC619" s="335"/>
      <c r="CD619" s="335"/>
      <c r="CE619" s="335"/>
      <c r="CF619" s="335"/>
      <c r="CG619" s="335"/>
      <c r="CH619" s="335"/>
      <c r="CI619" s="335"/>
      <c r="CJ619" s="335"/>
      <c r="CK619" s="335"/>
      <c r="CL619" s="335"/>
      <c r="CM619" s="335"/>
      <c r="CN619" s="335"/>
      <c r="CO619" s="335"/>
      <c r="CP619" s="335"/>
      <c r="CQ619" s="335"/>
      <c r="CR619" s="335"/>
      <c r="CS619" s="335"/>
      <c r="CT619" s="335"/>
      <c r="CU619" s="335"/>
      <c r="CV619" s="335"/>
      <c r="CW619" s="335"/>
      <c r="CX619" s="335"/>
      <c r="CY619" s="335"/>
      <c r="CZ619" s="335"/>
      <c r="DA619" s="335"/>
      <c r="DB619" s="335"/>
      <c r="DC619" s="335"/>
      <c r="DD619" s="335"/>
      <c r="DE619" s="335"/>
      <c r="DF619" s="335"/>
      <c r="DG619" s="335"/>
      <c r="DH619" s="335"/>
      <c r="DI619" s="335"/>
      <c r="DJ619" s="335"/>
      <c r="DK619" s="335"/>
      <c r="DL619" s="335"/>
      <c r="DM619" s="335"/>
      <c r="DN619" s="335"/>
      <c r="DO619" s="335"/>
      <c r="DP619" s="335"/>
      <c r="DQ619" s="335"/>
      <c r="DR619" s="335"/>
      <c r="DS619" s="335"/>
      <c r="DT619" s="335"/>
      <c r="DU619" s="335"/>
      <c r="DV619" s="335"/>
      <c r="DW619" s="335"/>
      <c r="DX619" s="335"/>
      <c r="DY619" s="335"/>
      <c r="DZ619" s="335"/>
      <c r="EA619" s="335"/>
      <c r="EB619" s="335"/>
      <c r="EC619" s="335"/>
      <c r="ED619" s="335"/>
      <c r="EE619" s="335"/>
      <c r="EF619" s="335"/>
      <c r="EG619" s="335"/>
      <c r="EH619" s="335"/>
      <c r="EI619" s="335"/>
      <c r="EJ619" s="335"/>
      <c r="EK619" s="335"/>
      <c r="EL619" s="335"/>
      <c r="EM619" s="335"/>
      <c r="EN619" s="335"/>
      <c r="EO619" s="335"/>
      <c r="EP619" s="335"/>
      <c r="EQ619" s="335"/>
      <c r="ER619" s="335"/>
      <c r="ES619" s="335"/>
      <c r="ET619" s="335"/>
      <c r="EU619" s="335"/>
      <c r="EV619" s="335"/>
      <c r="EW619" s="335"/>
      <c r="EX619" s="335"/>
      <c r="EY619" s="335"/>
      <c r="EZ619" s="335"/>
      <c r="FA619" s="335"/>
      <c r="FB619" s="335"/>
      <c r="FC619" s="335"/>
      <c r="FD619" s="335"/>
      <c r="FE619" s="335"/>
      <c r="FF619" s="335"/>
      <c r="FG619" s="335"/>
      <c r="FH619" s="335"/>
      <c r="FI619" s="335"/>
      <c r="FJ619" s="335"/>
      <c r="FK619" s="335"/>
      <c r="FL619" s="335"/>
      <c r="FM619" s="335"/>
      <c r="FN619" s="335"/>
      <c r="FO619" s="335"/>
      <c r="FP619" s="335"/>
      <c r="FQ619" s="335"/>
      <c r="FR619" s="335"/>
      <c r="FS619" s="335"/>
      <c r="FT619" s="335"/>
      <c r="FU619" s="335"/>
      <c r="FV619" s="335"/>
      <c r="FW619" s="335"/>
      <c r="FX619" s="335"/>
      <c r="FY619" s="335"/>
      <c r="FZ619" s="335"/>
      <c r="GA619" s="335"/>
      <c r="GB619" s="335"/>
      <c r="GC619" s="335"/>
      <c r="GD619" s="335"/>
      <c r="GE619" s="335"/>
      <c r="GF619" s="335"/>
      <c r="GG619" s="335"/>
      <c r="GH619" s="335"/>
      <c r="GI619" s="335"/>
      <c r="GJ619" s="335"/>
      <c r="GK619" s="335"/>
      <c r="GL619" s="335"/>
      <c r="GM619" s="335"/>
      <c r="GN619" s="335"/>
      <c r="GO619" s="335"/>
      <c r="GP619" s="335"/>
      <c r="GQ619" s="335"/>
      <c r="GR619" s="335"/>
      <c r="GS619" s="335"/>
      <c r="GT619" s="335"/>
      <c r="GU619" s="335"/>
      <c r="GV619" s="335"/>
      <c r="GW619" s="335"/>
      <c r="GX619" s="335"/>
      <c r="GY619" s="335"/>
      <c r="GZ619" s="335"/>
      <c r="HA619" s="335"/>
      <c r="HB619" s="335"/>
      <c r="HC619" s="335"/>
      <c r="HD619" s="335"/>
      <c r="HE619" s="335"/>
      <c r="HF619" s="335"/>
      <c r="HG619" s="335"/>
      <c r="HH619" s="335"/>
      <c r="HI619" s="335"/>
      <c r="HJ619" s="335"/>
      <c r="HK619" s="335"/>
      <c r="HL619" s="335"/>
      <c r="HM619" s="335"/>
      <c r="HN619" s="335"/>
      <c r="HO619" s="335"/>
      <c r="HP619" s="335"/>
      <c r="HQ619" s="335"/>
      <c r="HR619" s="335"/>
      <c r="HS619" s="335"/>
      <c r="HT619" s="335"/>
      <c r="HU619" s="335"/>
      <c r="HV619" s="335"/>
      <c r="HW619" s="335"/>
      <c r="HX619" s="335"/>
      <c r="HY619" s="335"/>
      <c r="HZ619" s="335"/>
      <c r="IA619" s="335"/>
      <c r="IB619" s="335"/>
      <c r="IC619" s="335"/>
      <c r="ID619" s="335"/>
      <c r="IE619" s="335"/>
      <c r="IF619" s="335"/>
    </row>
    <row r="620" spans="1:240" s="217" customFormat="1" x14ac:dyDescent="0.3">
      <c r="A620" s="512">
        <f t="shared" si="78"/>
        <v>23.4</v>
      </c>
      <c r="B620" s="513" t="s">
        <v>45</v>
      </c>
      <c r="C620" s="514">
        <v>2</v>
      </c>
      <c r="D620" s="515" t="s">
        <v>12</v>
      </c>
      <c r="E620" s="40"/>
      <c r="F620" s="516">
        <f t="shared" si="77"/>
        <v>0</v>
      </c>
      <c r="G620" s="196"/>
      <c r="H620" s="182"/>
    </row>
    <row r="621" spans="1:240" s="217" customFormat="1" x14ac:dyDescent="0.3">
      <c r="A621" s="512">
        <f t="shared" si="78"/>
        <v>23.5</v>
      </c>
      <c r="B621" s="513" t="s">
        <v>46</v>
      </c>
      <c r="C621" s="514">
        <v>2</v>
      </c>
      <c r="D621" s="515" t="s">
        <v>12</v>
      </c>
      <c r="E621" s="40"/>
      <c r="F621" s="516">
        <f t="shared" si="77"/>
        <v>0</v>
      </c>
      <c r="G621" s="196"/>
      <c r="H621" s="182"/>
    </row>
    <row r="622" spans="1:240" s="335" customFormat="1" x14ac:dyDescent="0.3">
      <c r="A622" s="512">
        <f t="shared" si="78"/>
        <v>23.6</v>
      </c>
      <c r="B622" s="513" t="s">
        <v>47</v>
      </c>
      <c r="C622" s="514">
        <v>2</v>
      </c>
      <c r="D622" s="515" t="s">
        <v>12</v>
      </c>
      <c r="E622" s="40"/>
      <c r="F622" s="516">
        <f t="shared" si="77"/>
        <v>0</v>
      </c>
      <c r="G622" s="196"/>
      <c r="H622" s="182"/>
      <c r="I622" s="301"/>
      <c r="L622" s="336"/>
      <c r="M622" s="336"/>
      <c r="O622" s="337"/>
      <c r="P622" s="337"/>
    </row>
    <row r="623" spans="1:240" s="335" customFormat="1" x14ac:dyDescent="0.3">
      <c r="A623" s="512">
        <f t="shared" si="78"/>
        <v>23.7</v>
      </c>
      <c r="B623" s="513" t="s">
        <v>762</v>
      </c>
      <c r="C623" s="514">
        <v>1</v>
      </c>
      <c r="D623" s="515" t="s">
        <v>12</v>
      </c>
      <c r="E623" s="40"/>
      <c r="F623" s="516">
        <f t="shared" si="77"/>
        <v>0</v>
      </c>
      <c r="G623" s="196"/>
      <c r="H623" s="182"/>
      <c r="I623" s="301"/>
      <c r="L623" s="336"/>
      <c r="M623" s="336"/>
      <c r="O623" s="337"/>
      <c r="P623" s="337"/>
    </row>
    <row r="624" spans="1:240" s="335" customFormat="1" x14ac:dyDescent="0.3">
      <c r="A624" s="512">
        <f t="shared" si="78"/>
        <v>23.8</v>
      </c>
      <c r="B624" s="513" t="s">
        <v>48</v>
      </c>
      <c r="C624" s="514">
        <v>2</v>
      </c>
      <c r="D624" s="515" t="s">
        <v>12</v>
      </c>
      <c r="E624" s="40"/>
      <c r="F624" s="516">
        <f t="shared" si="77"/>
        <v>0</v>
      </c>
      <c r="G624" s="196"/>
      <c r="H624" s="182"/>
      <c r="I624" s="301"/>
      <c r="L624" s="336"/>
      <c r="M624" s="336"/>
      <c r="O624" s="337"/>
      <c r="P624" s="337"/>
    </row>
    <row r="625" spans="1:241" s="335" customFormat="1" x14ac:dyDescent="0.3">
      <c r="A625" s="512">
        <f t="shared" si="78"/>
        <v>23.9</v>
      </c>
      <c r="B625" s="513" t="s">
        <v>49</v>
      </c>
      <c r="C625" s="514">
        <v>2</v>
      </c>
      <c r="D625" s="515" t="s">
        <v>12</v>
      </c>
      <c r="E625" s="40"/>
      <c r="F625" s="516">
        <f t="shared" si="77"/>
        <v>0</v>
      </c>
      <c r="G625" s="196"/>
      <c r="H625" s="182"/>
      <c r="I625" s="301"/>
      <c r="L625" s="336"/>
      <c r="M625" s="336"/>
      <c r="O625" s="337"/>
      <c r="P625" s="337"/>
    </row>
    <row r="626" spans="1:241" s="335" customFormat="1" x14ac:dyDescent="0.3">
      <c r="A626" s="517">
        <v>23.1</v>
      </c>
      <c r="B626" s="513" t="s">
        <v>50</v>
      </c>
      <c r="C626" s="514">
        <v>1</v>
      </c>
      <c r="D626" s="515" t="s">
        <v>169</v>
      </c>
      <c r="E626" s="40"/>
      <c r="F626" s="516">
        <f t="shared" si="77"/>
        <v>0</v>
      </c>
      <c r="G626" s="196"/>
      <c r="H626" s="182"/>
      <c r="I626" s="301"/>
      <c r="L626" s="336"/>
      <c r="M626" s="336"/>
      <c r="O626" s="337"/>
      <c r="P626" s="337"/>
    </row>
    <row r="627" spans="1:241" s="335" customFormat="1" x14ac:dyDescent="0.3">
      <c r="A627" s="517">
        <v>23.11</v>
      </c>
      <c r="B627" s="513" t="s">
        <v>51</v>
      </c>
      <c r="C627" s="514">
        <v>2</v>
      </c>
      <c r="D627" s="515" t="s">
        <v>12</v>
      </c>
      <c r="E627" s="40"/>
      <c r="F627" s="516">
        <f t="shared" si="77"/>
        <v>0</v>
      </c>
      <c r="G627" s="196"/>
      <c r="H627" s="182"/>
      <c r="I627" s="301"/>
      <c r="L627" s="336"/>
      <c r="M627" s="336"/>
      <c r="O627" s="337"/>
      <c r="P627" s="337"/>
    </row>
    <row r="628" spans="1:241" s="335" customFormat="1" x14ac:dyDescent="0.3">
      <c r="A628" s="517">
        <v>23.12</v>
      </c>
      <c r="B628" s="513" t="s">
        <v>52</v>
      </c>
      <c r="C628" s="514">
        <v>2</v>
      </c>
      <c r="D628" s="515" t="s">
        <v>12</v>
      </c>
      <c r="E628" s="40"/>
      <c r="F628" s="516">
        <f t="shared" si="77"/>
        <v>0</v>
      </c>
      <c r="G628" s="196"/>
      <c r="H628" s="182"/>
      <c r="I628" s="301"/>
      <c r="L628" s="336"/>
      <c r="M628" s="336"/>
      <c r="O628" s="337"/>
      <c r="P628" s="337"/>
    </row>
    <row r="629" spans="1:241" s="335" customFormat="1" x14ac:dyDescent="0.3">
      <c r="A629" s="517">
        <v>23.13</v>
      </c>
      <c r="B629" s="513" t="s">
        <v>53</v>
      </c>
      <c r="C629" s="514">
        <v>2</v>
      </c>
      <c r="D629" s="515" t="s">
        <v>12</v>
      </c>
      <c r="E629" s="40"/>
      <c r="F629" s="516">
        <f t="shared" si="77"/>
        <v>0</v>
      </c>
      <c r="G629" s="196"/>
      <c r="H629" s="182"/>
      <c r="I629" s="518"/>
      <c r="J629" s="519"/>
      <c r="K629" s="338"/>
      <c r="L629" s="520"/>
      <c r="M629" s="338"/>
      <c r="N629" s="520"/>
      <c r="O629" s="339"/>
      <c r="P629" s="521"/>
      <c r="Q629" s="338"/>
      <c r="R629" s="520"/>
      <c r="S629" s="338"/>
      <c r="T629" s="520"/>
      <c r="U629" s="338"/>
      <c r="V629" s="520"/>
      <c r="W629" s="338"/>
      <c r="X629" s="520"/>
      <c r="Y629" s="338"/>
      <c r="Z629" s="520"/>
      <c r="AA629" s="338"/>
      <c r="AB629" s="520"/>
      <c r="AC629" s="338"/>
      <c r="AD629" s="520"/>
      <c r="AE629" s="338"/>
      <c r="AF629" s="520"/>
      <c r="AG629" s="338"/>
      <c r="AH629" s="520"/>
      <c r="AI629" s="338"/>
      <c r="AJ629" s="520"/>
      <c r="AK629" s="338"/>
      <c r="AL629" s="520"/>
      <c r="AM629" s="338"/>
      <c r="AN629" s="520"/>
      <c r="AO629" s="338"/>
      <c r="AP629" s="520"/>
      <c r="AQ629" s="338"/>
      <c r="AR629" s="520"/>
      <c r="AS629" s="338"/>
      <c r="AT629" s="520"/>
      <c r="AU629" s="338"/>
      <c r="AV629" s="520"/>
      <c r="AW629" s="338"/>
      <c r="AX629" s="520"/>
      <c r="AY629" s="338"/>
      <c r="AZ629" s="520"/>
      <c r="BA629" s="338"/>
      <c r="BB629" s="520"/>
      <c r="BC629" s="338"/>
      <c r="BD629" s="520"/>
      <c r="BE629" s="338"/>
      <c r="BF629" s="520"/>
      <c r="BG629" s="338"/>
      <c r="BH629" s="520"/>
      <c r="BI629" s="338"/>
      <c r="BJ629" s="520"/>
      <c r="BK629" s="338"/>
      <c r="BL629" s="520"/>
      <c r="BM629" s="338"/>
      <c r="BN629" s="520"/>
      <c r="BO629" s="338"/>
      <c r="BP629" s="520"/>
      <c r="BQ629" s="338"/>
      <c r="BR629" s="520"/>
      <c r="BS629" s="338"/>
      <c r="BT629" s="520"/>
      <c r="BU629" s="338"/>
      <c r="BV629" s="520"/>
      <c r="BW629" s="338"/>
      <c r="BX629" s="520"/>
      <c r="BY629" s="338"/>
      <c r="BZ629" s="520"/>
      <c r="CA629" s="338"/>
      <c r="CB629" s="520"/>
      <c r="CC629" s="338"/>
      <c r="CD629" s="520"/>
      <c r="CE629" s="338"/>
      <c r="CF629" s="520"/>
      <c r="CG629" s="338"/>
      <c r="CH629" s="520"/>
      <c r="CI629" s="338"/>
      <c r="CJ629" s="520"/>
      <c r="CK629" s="338"/>
      <c r="CL629" s="520"/>
      <c r="CM629" s="338"/>
      <c r="CN629" s="520"/>
      <c r="CO629" s="338"/>
      <c r="CP629" s="520"/>
      <c r="CQ629" s="338"/>
      <c r="CR629" s="520"/>
      <c r="CS629" s="338"/>
      <c r="CT629" s="520"/>
      <c r="CU629" s="338"/>
      <c r="CV629" s="520"/>
      <c r="CW629" s="338"/>
      <c r="CX629" s="520"/>
      <c r="CY629" s="338"/>
      <c r="CZ629" s="520"/>
      <c r="DA629" s="338"/>
      <c r="DB629" s="520"/>
      <c r="DC629" s="338"/>
      <c r="DD629" s="520"/>
      <c r="DE629" s="338"/>
      <c r="DF629" s="520"/>
      <c r="DG629" s="338"/>
      <c r="DH629" s="520"/>
      <c r="DI629" s="338"/>
      <c r="DJ629" s="520"/>
      <c r="DK629" s="338"/>
      <c r="DL629" s="520"/>
      <c r="DM629" s="338"/>
      <c r="DN629" s="520"/>
      <c r="DO629" s="338"/>
      <c r="DP629" s="520"/>
      <c r="DQ629" s="338"/>
      <c r="DR629" s="520"/>
      <c r="DS629" s="338"/>
      <c r="DT629" s="520"/>
      <c r="DU629" s="338"/>
      <c r="DV629" s="520"/>
      <c r="DW629" s="338"/>
      <c r="DX629" s="520"/>
      <c r="DY629" s="338"/>
      <c r="DZ629" s="520"/>
      <c r="EA629" s="338"/>
      <c r="EB629" s="520"/>
      <c r="EC629" s="338"/>
      <c r="ED629" s="520"/>
      <c r="EE629" s="338"/>
      <c r="EF629" s="520"/>
      <c r="EG629" s="338"/>
      <c r="EH629" s="520"/>
      <c r="EI629" s="338"/>
      <c r="EJ629" s="520"/>
      <c r="EK629" s="338"/>
      <c r="EL629" s="520"/>
      <c r="EM629" s="338"/>
      <c r="EN629" s="520"/>
      <c r="EO629" s="338"/>
      <c r="EP629" s="520"/>
      <c r="EQ629" s="338"/>
      <c r="ER629" s="520"/>
      <c r="ES629" s="338"/>
      <c r="ET629" s="520"/>
      <c r="EU629" s="338"/>
      <c r="EV629" s="520"/>
      <c r="EW629" s="338"/>
      <c r="EX629" s="520"/>
      <c r="EY629" s="338"/>
      <c r="EZ629" s="520"/>
      <c r="FA629" s="338"/>
      <c r="FB629" s="520"/>
      <c r="FC629" s="338"/>
      <c r="FD629" s="520"/>
      <c r="FE629" s="338"/>
      <c r="FF629" s="520"/>
      <c r="FG629" s="338"/>
      <c r="FH629" s="520"/>
      <c r="FI629" s="338"/>
      <c r="FJ629" s="520"/>
      <c r="FK629" s="338"/>
      <c r="FL629" s="520"/>
      <c r="FM629" s="338"/>
      <c r="FN629" s="520"/>
      <c r="FO629" s="338"/>
      <c r="FP629" s="520"/>
      <c r="FQ629" s="338"/>
      <c r="FR629" s="520"/>
      <c r="FS629" s="338"/>
      <c r="FT629" s="520"/>
      <c r="FU629" s="338"/>
      <c r="FV629" s="520"/>
      <c r="FW629" s="338"/>
      <c r="FX629" s="520"/>
      <c r="FY629" s="338"/>
      <c r="FZ629" s="520"/>
      <c r="GA629" s="338"/>
      <c r="GB629" s="520"/>
      <c r="GC629" s="338"/>
      <c r="GD629" s="520"/>
      <c r="GE629" s="338"/>
      <c r="GF629" s="520"/>
      <c r="GG629" s="338"/>
      <c r="GH629" s="520"/>
      <c r="GI629" s="338"/>
      <c r="GJ629" s="520"/>
      <c r="GK629" s="338"/>
      <c r="GL629" s="520"/>
      <c r="GM629" s="338"/>
      <c r="GN629" s="520"/>
      <c r="GO629" s="338"/>
      <c r="GP629" s="520"/>
      <c r="GQ629" s="338"/>
      <c r="GR629" s="520"/>
      <c r="GS629" s="338"/>
      <c r="GT629" s="520"/>
      <c r="GU629" s="338"/>
      <c r="GV629" s="520"/>
      <c r="GW629" s="338"/>
      <c r="GX629" s="520"/>
      <c r="GY629" s="338"/>
      <c r="GZ629" s="520"/>
      <c r="HA629" s="338"/>
      <c r="HB629" s="520"/>
      <c r="HC629" s="338"/>
      <c r="HD629" s="520"/>
      <c r="HE629" s="338"/>
      <c r="HF629" s="520"/>
      <c r="HG629" s="338"/>
      <c r="HH629" s="520"/>
      <c r="HI629" s="338"/>
      <c r="HJ629" s="520"/>
      <c r="HK629" s="338"/>
      <c r="HL629" s="520"/>
      <c r="HM629" s="338"/>
      <c r="HN629" s="520"/>
      <c r="HO629" s="338"/>
      <c r="HP629" s="520"/>
      <c r="HQ629" s="338"/>
      <c r="HR629" s="520"/>
      <c r="HS629" s="338"/>
      <c r="HT629" s="520"/>
      <c r="HU629" s="338"/>
      <c r="HV629" s="520"/>
      <c r="HW629" s="338"/>
      <c r="HX629" s="520"/>
      <c r="HY629" s="338"/>
      <c r="HZ629" s="520"/>
      <c r="IA629" s="338"/>
      <c r="IB629" s="520"/>
      <c r="IC629" s="338"/>
      <c r="ID629" s="520"/>
      <c r="IE629" s="338"/>
      <c r="IF629" s="520"/>
      <c r="IG629" s="338"/>
    </row>
    <row r="630" spans="1:241" s="335" customFormat="1" x14ac:dyDescent="0.3">
      <c r="A630" s="422"/>
      <c r="B630" s="412"/>
      <c r="C630" s="34"/>
      <c r="D630" s="413"/>
      <c r="E630" s="881"/>
      <c r="F630" s="333"/>
      <c r="G630" s="196"/>
      <c r="H630" s="182"/>
      <c r="I630" s="518"/>
      <c r="J630" s="519"/>
      <c r="K630" s="338"/>
      <c r="L630" s="520"/>
      <c r="M630" s="338"/>
      <c r="N630" s="520"/>
      <c r="O630" s="339"/>
      <c r="P630" s="521"/>
      <c r="Q630" s="338"/>
      <c r="R630" s="520"/>
      <c r="S630" s="338"/>
      <c r="T630" s="520"/>
      <c r="U630" s="338"/>
      <c r="V630" s="520"/>
      <c r="W630" s="338"/>
      <c r="X630" s="520"/>
      <c r="Y630" s="338"/>
      <c r="Z630" s="520"/>
      <c r="AA630" s="338"/>
      <c r="AB630" s="520"/>
      <c r="AC630" s="338"/>
      <c r="AD630" s="520"/>
      <c r="AE630" s="338"/>
      <c r="AF630" s="520"/>
      <c r="AG630" s="338"/>
      <c r="AH630" s="520"/>
      <c r="AI630" s="338"/>
      <c r="AJ630" s="520"/>
      <c r="AK630" s="338"/>
      <c r="AL630" s="520"/>
      <c r="AM630" s="338"/>
      <c r="AN630" s="520"/>
      <c r="AO630" s="338"/>
      <c r="AP630" s="520"/>
      <c r="AQ630" s="338"/>
      <c r="AR630" s="520"/>
      <c r="AS630" s="338"/>
      <c r="AT630" s="520"/>
      <c r="AU630" s="338"/>
      <c r="AV630" s="520"/>
      <c r="AW630" s="338"/>
      <c r="AX630" s="520"/>
      <c r="AY630" s="338"/>
      <c r="AZ630" s="520"/>
      <c r="BA630" s="338"/>
      <c r="BB630" s="520"/>
      <c r="BC630" s="338"/>
      <c r="BD630" s="520"/>
      <c r="BE630" s="338"/>
      <c r="BF630" s="520"/>
      <c r="BG630" s="338"/>
      <c r="BH630" s="520"/>
      <c r="BI630" s="338"/>
      <c r="BJ630" s="520"/>
      <c r="BK630" s="338"/>
      <c r="BL630" s="520"/>
      <c r="BM630" s="338"/>
      <c r="BN630" s="520"/>
      <c r="BO630" s="338"/>
      <c r="BP630" s="520"/>
      <c r="BQ630" s="338"/>
      <c r="BR630" s="520"/>
      <c r="BS630" s="338"/>
      <c r="BT630" s="520"/>
      <c r="BU630" s="338"/>
      <c r="BV630" s="520"/>
      <c r="BW630" s="338"/>
      <c r="BX630" s="520"/>
      <c r="BY630" s="338"/>
      <c r="BZ630" s="520"/>
      <c r="CA630" s="338"/>
      <c r="CB630" s="520"/>
      <c r="CC630" s="338"/>
      <c r="CD630" s="520"/>
      <c r="CE630" s="338"/>
      <c r="CF630" s="520"/>
      <c r="CG630" s="338"/>
      <c r="CH630" s="520"/>
      <c r="CI630" s="338"/>
      <c r="CJ630" s="520"/>
      <c r="CK630" s="338"/>
      <c r="CL630" s="520"/>
      <c r="CM630" s="338"/>
      <c r="CN630" s="520"/>
      <c r="CO630" s="338"/>
      <c r="CP630" s="520"/>
      <c r="CQ630" s="338"/>
      <c r="CR630" s="520"/>
      <c r="CS630" s="338"/>
      <c r="CT630" s="520"/>
      <c r="CU630" s="338"/>
      <c r="CV630" s="520"/>
      <c r="CW630" s="338"/>
      <c r="CX630" s="520"/>
      <c r="CY630" s="338"/>
      <c r="CZ630" s="520"/>
      <c r="DA630" s="338"/>
      <c r="DB630" s="520"/>
      <c r="DC630" s="338"/>
      <c r="DD630" s="520"/>
      <c r="DE630" s="338"/>
      <c r="DF630" s="520"/>
      <c r="DG630" s="338"/>
      <c r="DH630" s="520"/>
      <c r="DI630" s="338"/>
      <c r="DJ630" s="520"/>
      <c r="DK630" s="338"/>
      <c r="DL630" s="520"/>
      <c r="DM630" s="338"/>
      <c r="DN630" s="520"/>
      <c r="DO630" s="338"/>
      <c r="DP630" s="520"/>
      <c r="DQ630" s="338"/>
      <c r="DR630" s="520"/>
      <c r="DS630" s="338"/>
      <c r="DT630" s="520"/>
      <c r="DU630" s="338"/>
      <c r="DV630" s="520"/>
      <c r="DW630" s="338"/>
      <c r="DX630" s="520"/>
      <c r="DY630" s="338"/>
      <c r="DZ630" s="520"/>
      <c r="EA630" s="338"/>
      <c r="EB630" s="520"/>
      <c r="EC630" s="338"/>
      <c r="ED630" s="520"/>
      <c r="EE630" s="338"/>
      <c r="EF630" s="520"/>
      <c r="EG630" s="338"/>
      <c r="EH630" s="520"/>
      <c r="EI630" s="338"/>
      <c r="EJ630" s="520"/>
      <c r="EK630" s="338"/>
      <c r="EL630" s="520"/>
      <c r="EM630" s="338"/>
      <c r="EN630" s="520"/>
      <c r="EO630" s="338"/>
      <c r="EP630" s="520"/>
      <c r="EQ630" s="338"/>
      <c r="ER630" s="520"/>
      <c r="ES630" s="338"/>
      <c r="ET630" s="520"/>
      <c r="EU630" s="338"/>
      <c r="EV630" s="520"/>
      <c r="EW630" s="338"/>
      <c r="EX630" s="520"/>
      <c r="EY630" s="338"/>
      <c r="EZ630" s="520"/>
      <c r="FA630" s="338"/>
      <c r="FB630" s="520"/>
      <c r="FC630" s="338"/>
      <c r="FD630" s="520"/>
      <c r="FE630" s="338"/>
      <c r="FF630" s="520"/>
      <c r="FG630" s="338"/>
      <c r="FH630" s="520"/>
      <c r="FI630" s="338"/>
      <c r="FJ630" s="520"/>
      <c r="FK630" s="338"/>
      <c r="FL630" s="520"/>
      <c r="FM630" s="338"/>
      <c r="FN630" s="520"/>
      <c r="FO630" s="338"/>
      <c r="FP630" s="520"/>
      <c r="FQ630" s="338"/>
      <c r="FR630" s="520"/>
      <c r="FS630" s="338"/>
      <c r="FT630" s="520"/>
      <c r="FU630" s="338"/>
      <c r="FV630" s="520"/>
      <c r="FW630" s="338"/>
      <c r="FX630" s="520"/>
      <c r="FY630" s="338"/>
      <c r="FZ630" s="520"/>
      <c r="GA630" s="338"/>
      <c r="GB630" s="520"/>
      <c r="GC630" s="338"/>
      <c r="GD630" s="520"/>
      <c r="GE630" s="338"/>
      <c r="GF630" s="520"/>
      <c r="GG630" s="338"/>
      <c r="GH630" s="520"/>
      <c r="GI630" s="338"/>
      <c r="GJ630" s="520"/>
      <c r="GK630" s="338"/>
      <c r="GL630" s="520"/>
      <c r="GM630" s="338"/>
      <c r="GN630" s="520"/>
      <c r="GO630" s="338"/>
      <c r="GP630" s="520"/>
      <c r="GQ630" s="338"/>
      <c r="GR630" s="520"/>
      <c r="GS630" s="338"/>
      <c r="GT630" s="520"/>
      <c r="GU630" s="338"/>
      <c r="GV630" s="520"/>
      <c r="GW630" s="338"/>
      <c r="GX630" s="520"/>
      <c r="GY630" s="338"/>
      <c r="GZ630" s="520"/>
      <c r="HA630" s="338"/>
      <c r="HB630" s="520"/>
      <c r="HC630" s="338"/>
      <c r="HD630" s="520"/>
      <c r="HE630" s="338"/>
      <c r="HF630" s="520"/>
      <c r="HG630" s="338"/>
      <c r="HH630" s="520"/>
      <c r="HI630" s="338"/>
      <c r="HJ630" s="520"/>
      <c r="HK630" s="338"/>
      <c r="HL630" s="520"/>
      <c r="HM630" s="338"/>
      <c r="HN630" s="520"/>
      <c r="HO630" s="338"/>
      <c r="HP630" s="520"/>
      <c r="HQ630" s="338"/>
      <c r="HR630" s="520"/>
      <c r="HS630" s="338"/>
      <c r="HT630" s="520"/>
      <c r="HU630" s="338"/>
      <c r="HV630" s="520"/>
      <c r="HW630" s="338"/>
      <c r="HX630" s="520"/>
      <c r="HY630" s="338"/>
      <c r="HZ630" s="520"/>
      <c r="IA630" s="338"/>
      <c r="IB630" s="520"/>
      <c r="IC630" s="338"/>
      <c r="ID630" s="520"/>
      <c r="IE630" s="338"/>
      <c r="IF630" s="520"/>
      <c r="IG630" s="338"/>
    </row>
    <row r="631" spans="1:241" s="335" customFormat="1" x14ac:dyDescent="0.3">
      <c r="A631" s="414">
        <v>24</v>
      </c>
      <c r="B631" s="301" t="s">
        <v>763</v>
      </c>
      <c r="C631" s="34">
        <v>1</v>
      </c>
      <c r="D631" s="515" t="s">
        <v>12</v>
      </c>
      <c r="E631" s="870"/>
      <c r="F631" s="333">
        <f t="shared" ref="F631" si="79">ROUND((E631*C631),2)</f>
        <v>0</v>
      </c>
      <c r="G631" s="196"/>
      <c r="H631" s="182"/>
      <c r="I631" s="522"/>
      <c r="J631" s="519"/>
      <c r="K631" s="338"/>
      <c r="L631" s="520"/>
      <c r="M631" s="338"/>
      <c r="N631" s="520"/>
      <c r="O631" s="339"/>
      <c r="P631" s="521"/>
      <c r="Q631" s="338"/>
      <c r="R631" s="520"/>
      <c r="S631" s="338"/>
      <c r="T631" s="520"/>
      <c r="U631" s="338"/>
      <c r="V631" s="520"/>
      <c r="W631" s="338"/>
      <c r="X631" s="520"/>
      <c r="Y631" s="338"/>
      <c r="Z631" s="520"/>
      <c r="AA631" s="338"/>
      <c r="AB631" s="520"/>
      <c r="AC631" s="338"/>
      <c r="AD631" s="520"/>
      <c r="AE631" s="338"/>
      <c r="AF631" s="520"/>
      <c r="AG631" s="338"/>
      <c r="AH631" s="520"/>
      <c r="AI631" s="338"/>
      <c r="AJ631" s="520"/>
      <c r="AK631" s="338"/>
      <c r="AL631" s="520"/>
      <c r="AM631" s="338"/>
      <c r="AN631" s="520"/>
      <c r="AO631" s="338"/>
      <c r="AP631" s="520"/>
      <c r="AQ631" s="338"/>
      <c r="AR631" s="520"/>
      <c r="AS631" s="338"/>
      <c r="AT631" s="520"/>
      <c r="AU631" s="338"/>
      <c r="AV631" s="520"/>
      <c r="AW631" s="338"/>
      <c r="AX631" s="520"/>
      <c r="AY631" s="338"/>
      <c r="AZ631" s="520"/>
      <c r="BA631" s="338"/>
      <c r="BB631" s="520"/>
      <c r="BC631" s="338"/>
      <c r="BD631" s="520"/>
      <c r="BE631" s="338"/>
      <c r="BF631" s="520"/>
      <c r="BG631" s="338"/>
      <c r="BH631" s="520"/>
      <c r="BI631" s="338"/>
      <c r="BJ631" s="520"/>
      <c r="BK631" s="338"/>
      <c r="BL631" s="520"/>
      <c r="BM631" s="338"/>
      <c r="BN631" s="520"/>
      <c r="BO631" s="338"/>
      <c r="BP631" s="520"/>
      <c r="BQ631" s="338"/>
      <c r="BR631" s="520"/>
      <c r="BS631" s="338"/>
      <c r="BT631" s="520"/>
      <c r="BU631" s="338"/>
      <c r="BV631" s="520"/>
      <c r="BW631" s="338"/>
      <c r="BX631" s="520"/>
      <c r="BY631" s="338"/>
      <c r="BZ631" s="520"/>
      <c r="CA631" s="338"/>
      <c r="CB631" s="520"/>
      <c r="CC631" s="338"/>
      <c r="CD631" s="520"/>
      <c r="CE631" s="338"/>
      <c r="CF631" s="520"/>
      <c r="CG631" s="338"/>
      <c r="CH631" s="520"/>
      <c r="CI631" s="338"/>
      <c r="CJ631" s="520"/>
      <c r="CK631" s="338"/>
      <c r="CL631" s="520"/>
      <c r="CM631" s="338"/>
      <c r="CN631" s="520"/>
      <c r="CO631" s="338"/>
      <c r="CP631" s="520"/>
      <c r="CQ631" s="338"/>
      <c r="CR631" s="520"/>
      <c r="CS631" s="338"/>
      <c r="CT631" s="520"/>
      <c r="CU631" s="338"/>
      <c r="CV631" s="520"/>
      <c r="CW631" s="338"/>
      <c r="CX631" s="520"/>
      <c r="CY631" s="338"/>
      <c r="CZ631" s="520"/>
      <c r="DA631" s="338"/>
      <c r="DB631" s="520"/>
      <c r="DC631" s="338"/>
      <c r="DD631" s="520"/>
      <c r="DE631" s="338"/>
      <c r="DF631" s="520"/>
      <c r="DG631" s="338"/>
      <c r="DH631" s="520"/>
      <c r="DI631" s="338"/>
      <c r="DJ631" s="520"/>
      <c r="DK631" s="338"/>
      <c r="DL631" s="520"/>
      <c r="DM631" s="338"/>
      <c r="DN631" s="520"/>
      <c r="DO631" s="338"/>
      <c r="DP631" s="520"/>
      <c r="DQ631" s="338"/>
      <c r="DR631" s="520"/>
      <c r="DS631" s="338"/>
      <c r="DT631" s="520"/>
      <c r="DU631" s="338"/>
      <c r="DV631" s="520"/>
      <c r="DW631" s="338"/>
      <c r="DX631" s="520"/>
      <c r="DY631" s="338"/>
      <c r="DZ631" s="520"/>
      <c r="EA631" s="338"/>
      <c r="EB631" s="520"/>
      <c r="EC631" s="338"/>
      <c r="ED631" s="520"/>
      <c r="EE631" s="338"/>
      <c r="EF631" s="520"/>
      <c r="EG631" s="338"/>
      <c r="EH631" s="520"/>
      <c r="EI631" s="338"/>
      <c r="EJ631" s="520"/>
      <c r="EK631" s="338"/>
      <c r="EL631" s="520"/>
      <c r="EM631" s="338"/>
      <c r="EN631" s="520"/>
      <c r="EO631" s="338"/>
      <c r="EP631" s="520"/>
      <c r="EQ631" s="338"/>
      <c r="ER631" s="520"/>
      <c r="ES631" s="338"/>
      <c r="ET631" s="520"/>
      <c r="EU631" s="338"/>
      <c r="EV631" s="520"/>
      <c r="EW631" s="338"/>
      <c r="EX631" s="520"/>
      <c r="EY631" s="338"/>
      <c r="EZ631" s="520"/>
      <c r="FA631" s="338"/>
      <c r="FB631" s="520"/>
      <c r="FC631" s="338"/>
      <c r="FD631" s="520"/>
      <c r="FE631" s="338"/>
      <c r="FF631" s="520"/>
      <c r="FG631" s="338"/>
      <c r="FH631" s="520"/>
      <c r="FI631" s="338"/>
      <c r="FJ631" s="520"/>
      <c r="FK631" s="338"/>
      <c r="FL631" s="520"/>
      <c r="FM631" s="338"/>
      <c r="FN631" s="520"/>
      <c r="FO631" s="338"/>
      <c r="FP631" s="520"/>
      <c r="FQ631" s="338"/>
      <c r="FR631" s="520"/>
      <c r="FS631" s="338"/>
      <c r="FT631" s="520"/>
      <c r="FU631" s="338"/>
      <c r="FV631" s="520"/>
      <c r="FW631" s="338"/>
      <c r="FX631" s="520"/>
      <c r="FY631" s="338"/>
      <c r="FZ631" s="520"/>
      <c r="GA631" s="338"/>
      <c r="GB631" s="520"/>
      <c r="GC631" s="338"/>
      <c r="GD631" s="520"/>
      <c r="GE631" s="338"/>
      <c r="GF631" s="520"/>
      <c r="GG631" s="338"/>
      <c r="GH631" s="520"/>
      <c r="GI631" s="338"/>
      <c r="GJ631" s="520"/>
      <c r="GK631" s="338"/>
      <c r="GL631" s="520"/>
      <c r="GM631" s="338"/>
      <c r="GN631" s="520"/>
      <c r="GO631" s="338"/>
      <c r="GP631" s="520"/>
      <c r="GQ631" s="338"/>
      <c r="GR631" s="520"/>
      <c r="GS631" s="338"/>
      <c r="GT631" s="520"/>
      <c r="GU631" s="338"/>
      <c r="GV631" s="520"/>
      <c r="GW631" s="338"/>
      <c r="GX631" s="520"/>
      <c r="GY631" s="338"/>
      <c r="GZ631" s="520"/>
      <c r="HA631" s="338"/>
      <c r="HB631" s="520"/>
      <c r="HC631" s="338"/>
      <c r="HD631" s="520"/>
      <c r="HE631" s="338"/>
      <c r="HF631" s="520"/>
      <c r="HG631" s="338"/>
      <c r="HH631" s="520"/>
      <c r="HI631" s="338"/>
      <c r="HJ631" s="520"/>
      <c r="HK631" s="338"/>
      <c r="HL631" s="520"/>
      <c r="HM631" s="338"/>
      <c r="HN631" s="520"/>
      <c r="HO631" s="338"/>
      <c r="HP631" s="520"/>
      <c r="HQ631" s="338"/>
      <c r="HR631" s="520"/>
      <c r="HS631" s="338"/>
      <c r="HT631" s="520"/>
      <c r="HU631" s="338"/>
      <c r="HV631" s="520"/>
      <c r="HW631" s="338"/>
      <c r="HX631" s="520"/>
      <c r="HY631" s="338"/>
      <c r="HZ631" s="520"/>
      <c r="IA631" s="338"/>
      <c r="IB631" s="520"/>
      <c r="IC631" s="338"/>
      <c r="ID631" s="520"/>
      <c r="IE631" s="338"/>
      <c r="IF631" s="520"/>
      <c r="IG631" s="338"/>
    </row>
    <row r="632" spans="1:241" s="404" customFormat="1" x14ac:dyDescent="0.3">
      <c r="A632" s="523"/>
      <c r="B632" s="466" t="s">
        <v>56</v>
      </c>
      <c r="C632" s="524"/>
      <c r="D632" s="524"/>
      <c r="E632" s="887"/>
      <c r="F632" s="525">
        <f>ROUND(SUM(F497:F631),2)</f>
        <v>0</v>
      </c>
      <c r="G632" s="196"/>
      <c r="H632" s="182"/>
      <c r="I632" s="526"/>
      <c r="J632" s="527"/>
      <c r="K632" s="528"/>
      <c r="L632" s="529"/>
      <c r="M632" s="528"/>
      <c r="N632" s="529"/>
      <c r="O632" s="530"/>
      <c r="P632" s="531"/>
      <c r="Q632" s="528"/>
      <c r="R632" s="529"/>
      <c r="S632" s="528"/>
      <c r="T632" s="529"/>
      <c r="U632" s="528"/>
      <c r="V632" s="529"/>
      <c r="W632" s="528"/>
      <c r="X632" s="529"/>
      <c r="Y632" s="528"/>
      <c r="Z632" s="529"/>
      <c r="AA632" s="528"/>
      <c r="AB632" s="529"/>
      <c r="AC632" s="528"/>
      <c r="AD632" s="529"/>
      <c r="AE632" s="528"/>
      <c r="AF632" s="529"/>
      <c r="AG632" s="528"/>
      <c r="AH632" s="529"/>
      <c r="AI632" s="528"/>
      <c r="AJ632" s="529"/>
      <c r="AK632" s="528"/>
      <c r="AL632" s="529"/>
      <c r="AM632" s="528"/>
      <c r="AN632" s="529"/>
      <c r="AO632" s="528"/>
      <c r="AP632" s="529"/>
      <c r="AQ632" s="528"/>
      <c r="AR632" s="529"/>
      <c r="AS632" s="528"/>
      <c r="AT632" s="529"/>
      <c r="AU632" s="528"/>
      <c r="AV632" s="529"/>
      <c r="AW632" s="528"/>
      <c r="AX632" s="529"/>
      <c r="AY632" s="528"/>
      <c r="AZ632" s="529"/>
      <c r="BA632" s="528"/>
      <c r="BB632" s="529"/>
      <c r="BC632" s="528"/>
      <c r="BD632" s="529"/>
      <c r="BE632" s="528"/>
      <c r="BF632" s="529"/>
      <c r="BG632" s="528"/>
      <c r="BH632" s="529"/>
      <c r="BI632" s="528"/>
      <c r="BJ632" s="529"/>
      <c r="BK632" s="528"/>
      <c r="BL632" s="529"/>
      <c r="BM632" s="528"/>
      <c r="BN632" s="529"/>
      <c r="BO632" s="528"/>
      <c r="BP632" s="529"/>
      <c r="BQ632" s="528"/>
      <c r="BR632" s="529"/>
      <c r="BS632" s="528"/>
      <c r="BT632" s="529"/>
      <c r="BU632" s="528"/>
      <c r="BV632" s="529"/>
      <c r="BW632" s="528"/>
      <c r="BX632" s="529"/>
      <c r="BY632" s="528"/>
      <c r="BZ632" s="529"/>
      <c r="CA632" s="528"/>
      <c r="CB632" s="529"/>
      <c r="CC632" s="528"/>
      <c r="CD632" s="529"/>
      <c r="CE632" s="528"/>
      <c r="CF632" s="529"/>
      <c r="CG632" s="528"/>
      <c r="CH632" s="529"/>
      <c r="CI632" s="528"/>
      <c r="CJ632" s="529"/>
      <c r="CK632" s="528"/>
      <c r="CL632" s="529"/>
      <c r="CM632" s="528"/>
      <c r="CN632" s="529"/>
      <c r="CO632" s="528"/>
      <c r="CP632" s="529"/>
      <c r="CQ632" s="528"/>
      <c r="CR632" s="529"/>
      <c r="CS632" s="528"/>
      <c r="CT632" s="529"/>
      <c r="CU632" s="528"/>
      <c r="CV632" s="529"/>
      <c r="CW632" s="528"/>
      <c r="CX632" s="529"/>
      <c r="CY632" s="528"/>
      <c r="CZ632" s="529"/>
      <c r="DA632" s="528"/>
      <c r="DB632" s="529"/>
      <c r="DC632" s="528"/>
      <c r="DD632" s="529"/>
      <c r="DE632" s="528"/>
      <c r="DF632" s="529"/>
      <c r="DG632" s="528"/>
      <c r="DH632" s="529"/>
      <c r="DI632" s="528"/>
      <c r="DJ632" s="529"/>
      <c r="DK632" s="528"/>
      <c r="DL632" s="529"/>
      <c r="DM632" s="528"/>
      <c r="DN632" s="529"/>
      <c r="DO632" s="528"/>
      <c r="DP632" s="529"/>
      <c r="DQ632" s="528"/>
      <c r="DR632" s="529"/>
      <c r="DS632" s="528"/>
      <c r="DT632" s="529"/>
      <c r="DU632" s="528"/>
      <c r="DV632" s="529"/>
      <c r="DW632" s="528"/>
      <c r="DX632" s="529"/>
      <c r="DY632" s="528"/>
      <c r="DZ632" s="529"/>
      <c r="EA632" s="528"/>
      <c r="EB632" s="529"/>
      <c r="EC632" s="528"/>
      <c r="ED632" s="529"/>
      <c r="EE632" s="528"/>
      <c r="EF632" s="529"/>
      <c r="EG632" s="528"/>
      <c r="EH632" s="529"/>
      <c r="EI632" s="528"/>
      <c r="EJ632" s="529"/>
      <c r="EK632" s="528"/>
      <c r="EL632" s="529"/>
      <c r="EM632" s="528"/>
      <c r="EN632" s="529"/>
      <c r="EO632" s="528"/>
      <c r="EP632" s="529"/>
      <c r="EQ632" s="528"/>
      <c r="ER632" s="529"/>
      <c r="ES632" s="528"/>
      <c r="ET632" s="529"/>
      <c r="EU632" s="528"/>
      <c r="EV632" s="529"/>
      <c r="EW632" s="528"/>
      <c r="EX632" s="529"/>
      <c r="EY632" s="528"/>
      <c r="EZ632" s="529"/>
      <c r="FA632" s="528"/>
      <c r="FB632" s="529"/>
      <c r="FC632" s="528"/>
      <c r="FD632" s="529"/>
      <c r="FE632" s="528"/>
      <c r="FF632" s="529"/>
      <c r="FG632" s="528"/>
      <c r="FH632" s="529"/>
      <c r="FI632" s="528"/>
      <c r="FJ632" s="529"/>
      <c r="FK632" s="528"/>
      <c r="FL632" s="529"/>
      <c r="FM632" s="528"/>
      <c r="FN632" s="529"/>
      <c r="FO632" s="528"/>
      <c r="FP632" s="529"/>
      <c r="FQ632" s="528"/>
      <c r="FR632" s="529"/>
      <c r="FS632" s="528"/>
      <c r="FT632" s="529"/>
      <c r="FU632" s="528"/>
      <c r="FV632" s="529"/>
      <c r="FW632" s="528"/>
      <c r="FX632" s="529"/>
      <c r="FY632" s="528"/>
      <c r="FZ632" s="529"/>
      <c r="GA632" s="528"/>
      <c r="GB632" s="529"/>
      <c r="GC632" s="528"/>
      <c r="GD632" s="529"/>
      <c r="GE632" s="528"/>
      <c r="GF632" s="529"/>
      <c r="GG632" s="528"/>
      <c r="GH632" s="529"/>
      <c r="GI632" s="528"/>
      <c r="GJ632" s="529"/>
      <c r="GK632" s="528"/>
      <c r="GL632" s="529"/>
      <c r="GM632" s="528"/>
      <c r="GN632" s="529"/>
      <c r="GO632" s="528"/>
      <c r="GP632" s="529"/>
      <c r="GQ632" s="528"/>
      <c r="GR632" s="529"/>
      <c r="GS632" s="528"/>
      <c r="GT632" s="529"/>
      <c r="GU632" s="528"/>
      <c r="GV632" s="529"/>
      <c r="GW632" s="528"/>
      <c r="GX632" s="529"/>
      <c r="GY632" s="528"/>
      <c r="GZ632" s="529"/>
      <c r="HA632" s="528"/>
      <c r="HB632" s="529"/>
      <c r="HC632" s="528"/>
      <c r="HD632" s="529"/>
      <c r="HE632" s="528"/>
      <c r="HF632" s="529"/>
      <c r="HG632" s="528"/>
      <c r="HH632" s="529"/>
      <c r="HI632" s="528"/>
      <c r="HJ632" s="529"/>
      <c r="HK632" s="528"/>
      <c r="HL632" s="529"/>
      <c r="HM632" s="528"/>
      <c r="HN632" s="529"/>
      <c r="HO632" s="528"/>
      <c r="HP632" s="529"/>
      <c r="HQ632" s="528"/>
      <c r="HR632" s="529"/>
      <c r="HS632" s="528"/>
      <c r="HT632" s="529"/>
      <c r="HU632" s="528"/>
      <c r="HV632" s="529"/>
      <c r="HW632" s="528"/>
      <c r="HX632" s="529"/>
      <c r="HY632" s="528"/>
      <c r="HZ632" s="529"/>
      <c r="IA632" s="528"/>
      <c r="IB632" s="529"/>
      <c r="IC632" s="528"/>
      <c r="ID632" s="529"/>
      <c r="IE632" s="528"/>
      <c r="IF632" s="529"/>
      <c r="IG632" s="528"/>
    </row>
    <row r="633" spans="1:241" s="335" customFormat="1" x14ac:dyDescent="0.3">
      <c r="A633" s="422"/>
      <c r="B633" s="412"/>
      <c r="C633" s="448"/>
      <c r="D633" s="447"/>
      <c r="E633" s="881"/>
      <c r="F633" s="532"/>
      <c r="G633" s="196"/>
      <c r="H633" s="182"/>
      <c r="I633" s="518"/>
      <c r="J633" s="519"/>
      <c r="K633" s="338"/>
      <c r="L633" s="520"/>
      <c r="M633" s="338"/>
      <c r="N633" s="520"/>
      <c r="O633" s="339"/>
      <c r="P633" s="521"/>
      <c r="Q633" s="338"/>
      <c r="R633" s="520"/>
      <c r="S633" s="338"/>
      <c r="T633" s="520"/>
      <c r="U633" s="338"/>
      <c r="V633" s="520"/>
      <c r="W633" s="338"/>
      <c r="X633" s="520"/>
      <c r="Y633" s="338"/>
      <c r="Z633" s="520"/>
      <c r="AA633" s="338"/>
      <c r="AB633" s="520"/>
      <c r="AC633" s="338"/>
      <c r="AD633" s="520"/>
      <c r="AE633" s="338"/>
      <c r="AF633" s="520"/>
      <c r="AG633" s="338"/>
      <c r="AH633" s="520"/>
      <c r="AI633" s="338"/>
      <c r="AJ633" s="520"/>
      <c r="AK633" s="338"/>
      <c r="AL633" s="520"/>
      <c r="AM633" s="338"/>
      <c r="AN633" s="520"/>
      <c r="AO633" s="338"/>
      <c r="AP633" s="520"/>
      <c r="AQ633" s="338"/>
      <c r="AR633" s="520"/>
      <c r="AS633" s="338"/>
      <c r="AT633" s="520"/>
      <c r="AU633" s="338"/>
      <c r="AV633" s="520"/>
      <c r="AW633" s="338"/>
      <c r="AX633" s="520"/>
      <c r="AY633" s="338"/>
      <c r="AZ633" s="520"/>
      <c r="BA633" s="338"/>
      <c r="BB633" s="520"/>
      <c r="BC633" s="338"/>
      <c r="BD633" s="520"/>
      <c r="BE633" s="338"/>
      <c r="BF633" s="520"/>
      <c r="BG633" s="338"/>
      <c r="BH633" s="520"/>
      <c r="BI633" s="338"/>
      <c r="BJ633" s="520"/>
      <c r="BK633" s="338"/>
      <c r="BL633" s="520"/>
      <c r="BM633" s="338"/>
      <c r="BN633" s="520"/>
      <c r="BO633" s="338"/>
      <c r="BP633" s="520"/>
      <c r="BQ633" s="338"/>
      <c r="BR633" s="520"/>
      <c r="BS633" s="338"/>
      <c r="BT633" s="520"/>
      <c r="BU633" s="338"/>
      <c r="BV633" s="520"/>
      <c r="BW633" s="338"/>
      <c r="BX633" s="520"/>
      <c r="BY633" s="338"/>
      <c r="BZ633" s="520"/>
      <c r="CA633" s="338"/>
      <c r="CB633" s="520"/>
      <c r="CC633" s="338"/>
      <c r="CD633" s="520"/>
      <c r="CE633" s="338"/>
      <c r="CF633" s="520"/>
      <c r="CG633" s="338"/>
      <c r="CH633" s="520"/>
      <c r="CI633" s="338"/>
      <c r="CJ633" s="520"/>
      <c r="CK633" s="338"/>
      <c r="CL633" s="520"/>
      <c r="CM633" s="338"/>
      <c r="CN633" s="520"/>
      <c r="CO633" s="338"/>
      <c r="CP633" s="520"/>
      <c r="CQ633" s="338"/>
      <c r="CR633" s="520"/>
      <c r="CS633" s="338"/>
      <c r="CT633" s="520"/>
      <c r="CU633" s="338"/>
      <c r="CV633" s="520"/>
      <c r="CW633" s="338"/>
      <c r="CX633" s="520"/>
      <c r="CY633" s="338"/>
      <c r="CZ633" s="520"/>
      <c r="DA633" s="338"/>
      <c r="DB633" s="520"/>
      <c r="DC633" s="338"/>
      <c r="DD633" s="520"/>
      <c r="DE633" s="338"/>
      <c r="DF633" s="520"/>
      <c r="DG633" s="338"/>
      <c r="DH633" s="520"/>
      <c r="DI633" s="338"/>
      <c r="DJ633" s="520"/>
      <c r="DK633" s="338"/>
      <c r="DL633" s="520"/>
      <c r="DM633" s="338"/>
      <c r="DN633" s="520"/>
      <c r="DO633" s="338"/>
      <c r="DP633" s="520"/>
      <c r="DQ633" s="338"/>
      <c r="DR633" s="520"/>
      <c r="DS633" s="338"/>
      <c r="DT633" s="520"/>
      <c r="DU633" s="338"/>
      <c r="DV633" s="520"/>
      <c r="DW633" s="338"/>
      <c r="DX633" s="520"/>
      <c r="DY633" s="338"/>
      <c r="DZ633" s="520"/>
      <c r="EA633" s="338"/>
      <c r="EB633" s="520"/>
      <c r="EC633" s="338"/>
      <c r="ED633" s="520"/>
      <c r="EE633" s="338"/>
      <c r="EF633" s="520"/>
      <c r="EG633" s="338"/>
      <c r="EH633" s="520"/>
      <c r="EI633" s="338"/>
      <c r="EJ633" s="520"/>
      <c r="EK633" s="338"/>
      <c r="EL633" s="520"/>
      <c r="EM633" s="338"/>
      <c r="EN633" s="520"/>
      <c r="EO633" s="338"/>
      <c r="EP633" s="520"/>
      <c r="EQ633" s="338"/>
      <c r="ER633" s="520"/>
      <c r="ES633" s="338"/>
      <c r="ET633" s="520"/>
      <c r="EU633" s="338"/>
      <c r="EV633" s="520"/>
      <c r="EW633" s="338"/>
      <c r="EX633" s="520"/>
      <c r="EY633" s="338"/>
      <c r="EZ633" s="520"/>
      <c r="FA633" s="338"/>
      <c r="FB633" s="520"/>
      <c r="FC633" s="338"/>
      <c r="FD633" s="520"/>
      <c r="FE633" s="338"/>
      <c r="FF633" s="520"/>
      <c r="FG633" s="338"/>
      <c r="FH633" s="520"/>
      <c r="FI633" s="338"/>
      <c r="FJ633" s="520"/>
      <c r="FK633" s="338"/>
      <c r="FL633" s="520"/>
      <c r="FM633" s="338"/>
      <c r="FN633" s="520"/>
      <c r="FO633" s="338"/>
      <c r="FP633" s="520"/>
      <c r="FQ633" s="338"/>
      <c r="FR633" s="520"/>
      <c r="FS633" s="338"/>
      <c r="FT633" s="520"/>
      <c r="FU633" s="338"/>
      <c r="FV633" s="520"/>
      <c r="FW633" s="338"/>
      <c r="FX633" s="520"/>
      <c r="FY633" s="338"/>
      <c r="FZ633" s="520"/>
      <c r="GA633" s="338"/>
      <c r="GB633" s="520"/>
      <c r="GC633" s="338"/>
      <c r="GD633" s="520"/>
      <c r="GE633" s="338"/>
      <c r="GF633" s="520"/>
      <c r="GG633" s="338"/>
      <c r="GH633" s="520"/>
      <c r="GI633" s="338"/>
      <c r="GJ633" s="520"/>
      <c r="GK633" s="338"/>
      <c r="GL633" s="520"/>
      <c r="GM633" s="338"/>
      <c r="GN633" s="520"/>
      <c r="GO633" s="338"/>
      <c r="GP633" s="520"/>
      <c r="GQ633" s="338"/>
      <c r="GR633" s="520"/>
      <c r="GS633" s="338"/>
      <c r="GT633" s="520"/>
      <c r="GU633" s="338"/>
      <c r="GV633" s="520"/>
      <c r="GW633" s="338"/>
      <c r="GX633" s="520"/>
      <c r="GY633" s="338"/>
      <c r="GZ633" s="520"/>
      <c r="HA633" s="338"/>
      <c r="HB633" s="520"/>
      <c r="HC633" s="338"/>
      <c r="HD633" s="520"/>
      <c r="HE633" s="338"/>
      <c r="HF633" s="520"/>
      <c r="HG633" s="338"/>
      <c r="HH633" s="520"/>
      <c r="HI633" s="338"/>
      <c r="HJ633" s="520"/>
      <c r="HK633" s="338"/>
      <c r="HL633" s="520"/>
      <c r="HM633" s="338"/>
      <c r="HN633" s="520"/>
      <c r="HO633" s="338"/>
      <c r="HP633" s="520"/>
      <c r="HQ633" s="338"/>
      <c r="HR633" s="520"/>
      <c r="HS633" s="338"/>
      <c r="HT633" s="520"/>
      <c r="HU633" s="338"/>
      <c r="HV633" s="520"/>
      <c r="HW633" s="338"/>
      <c r="HX633" s="520"/>
      <c r="HY633" s="338"/>
      <c r="HZ633" s="520"/>
      <c r="IA633" s="338"/>
      <c r="IB633" s="520"/>
      <c r="IC633" s="338"/>
      <c r="ID633" s="520"/>
      <c r="IE633" s="338"/>
      <c r="IF633" s="520"/>
      <c r="IG633" s="338"/>
    </row>
    <row r="634" spans="1:241" s="335" customFormat="1" x14ac:dyDescent="0.3">
      <c r="A634" s="411" t="s">
        <v>57</v>
      </c>
      <c r="B634" s="412" t="s">
        <v>1073</v>
      </c>
      <c r="C634" s="34"/>
      <c r="D634" s="413"/>
      <c r="E634" s="870"/>
      <c r="F634" s="333"/>
      <c r="G634" s="196"/>
      <c r="H634" s="182"/>
      <c r="I634" s="518"/>
      <c r="J634" s="519"/>
      <c r="K634" s="338"/>
      <c r="L634" s="520"/>
      <c r="M634" s="338"/>
      <c r="N634" s="520"/>
      <c r="O634" s="339"/>
      <c r="P634" s="521"/>
      <c r="Q634" s="338"/>
      <c r="R634" s="520"/>
      <c r="S634" s="338"/>
      <c r="T634" s="520"/>
      <c r="U634" s="338"/>
      <c r="V634" s="520"/>
      <c r="W634" s="338"/>
      <c r="X634" s="520"/>
      <c r="Y634" s="338"/>
      <c r="Z634" s="520"/>
      <c r="AA634" s="338"/>
      <c r="AB634" s="520"/>
      <c r="AC634" s="338"/>
      <c r="AD634" s="520"/>
      <c r="AE634" s="338"/>
      <c r="AF634" s="520"/>
      <c r="AG634" s="338"/>
      <c r="AH634" s="520"/>
      <c r="AI634" s="338"/>
      <c r="AJ634" s="520"/>
      <c r="AK634" s="338"/>
      <c r="AL634" s="520"/>
      <c r="AM634" s="338"/>
      <c r="AN634" s="520"/>
      <c r="AO634" s="338"/>
      <c r="AP634" s="520"/>
      <c r="AQ634" s="338"/>
      <c r="AR634" s="520"/>
      <c r="AS634" s="338"/>
      <c r="AT634" s="520"/>
      <c r="AU634" s="338"/>
      <c r="AV634" s="520"/>
      <c r="AW634" s="338"/>
      <c r="AX634" s="520"/>
      <c r="AY634" s="338"/>
      <c r="AZ634" s="520"/>
      <c r="BA634" s="338"/>
      <c r="BB634" s="520"/>
      <c r="BC634" s="338"/>
      <c r="BD634" s="520"/>
      <c r="BE634" s="338"/>
      <c r="BF634" s="520"/>
      <c r="BG634" s="338"/>
      <c r="BH634" s="520"/>
      <c r="BI634" s="338"/>
      <c r="BJ634" s="520"/>
      <c r="BK634" s="338"/>
      <c r="BL634" s="520"/>
      <c r="BM634" s="338"/>
      <c r="BN634" s="520"/>
      <c r="BO634" s="338"/>
      <c r="BP634" s="520"/>
      <c r="BQ634" s="338"/>
      <c r="BR634" s="520"/>
      <c r="BS634" s="338"/>
      <c r="BT634" s="520"/>
      <c r="BU634" s="338"/>
      <c r="BV634" s="520"/>
      <c r="BW634" s="338"/>
      <c r="BX634" s="520"/>
      <c r="BY634" s="338"/>
      <c r="BZ634" s="520"/>
      <c r="CA634" s="338"/>
      <c r="CB634" s="520"/>
      <c r="CC634" s="338"/>
      <c r="CD634" s="520"/>
      <c r="CE634" s="338"/>
      <c r="CF634" s="520"/>
      <c r="CG634" s="338"/>
      <c r="CH634" s="520"/>
      <c r="CI634" s="338"/>
      <c r="CJ634" s="520"/>
      <c r="CK634" s="338"/>
      <c r="CL634" s="520"/>
      <c r="CM634" s="338"/>
      <c r="CN634" s="520"/>
      <c r="CO634" s="338"/>
      <c r="CP634" s="520"/>
      <c r="CQ634" s="338"/>
      <c r="CR634" s="520"/>
      <c r="CS634" s="338"/>
      <c r="CT634" s="520"/>
      <c r="CU634" s="338"/>
      <c r="CV634" s="520"/>
      <c r="CW634" s="338"/>
      <c r="CX634" s="520"/>
      <c r="CY634" s="338"/>
      <c r="CZ634" s="520"/>
      <c r="DA634" s="338"/>
      <c r="DB634" s="520"/>
      <c r="DC634" s="338"/>
      <c r="DD634" s="520"/>
      <c r="DE634" s="338"/>
      <c r="DF634" s="520"/>
      <c r="DG634" s="338"/>
      <c r="DH634" s="520"/>
      <c r="DI634" s="338"/>
      <c r="DJ634" s="520"/>
      <c r="DK634" s="338"/>
      <c r="DL634" s="520"/>
      <c r="DM634" s="338"/>
      <c r="DN634" s="520"/>
      <c r="DO634" s="338"/>
      <c r="DP634" s="520"/>
      <c r="DQ634" s="338"/>
      <c r="DR634" s="520"/>
      <c r="DS634" s="338"/>
      <c r="DT634" s="520"/>
      <c r="DU634" s="338"/>
      <c r="DV634" s="520"/>
      <c r="DW634" s="338"/>
      <c r="DX634" s="520"/>
      <c r="DY634" s="338"/>
      <c r="DZ634" s="520"/>
      <c r="EA634" s="338"/>
      <c r="EB634" s="520"/>
      <c r="EC634" s="338"/>
      <c r="ED634" s="520"/>
      <c r="EE634" s="338"/>
      <c r="EF634" s="520"/>
      <c r="EG634" s="338"/>
      <c r="EH634" s="520"/>
      <c r="EI634" s="338"/>
      <c r="EJ634" s="520"/>
      <c r="EK634" s="338"/>
      <c r="EL634" s="520"/>
      <c r="EM634" s="338"/>
      <c r="EN634" s="520"/>
      <c r="EO634" s="338"/>
      <c r="EP634" s="520"/>
      <c r="EQ634" s="338"/>
      <c r="ER634" s="520"/>
      <c r="ES634" s="338"/>
      <c r="ET634" s="520"/>
      <c r="EU634" s="338"/>
      <c r="EV634" s="520"/>
      <c r="EW634" s="338"/>
      <c r="EX634" s="520"/>
      <c r="EY634" s="338"/>
      <c r="EZ634" s="520"/>
      <c r="FA634" s="338"/>
      <c r="FB634" s="520"/>
      <c r="FC634" s="338"/>
      <c r="FD634" s="520"/>
      <c r="FE634" s="338"/>
      <c r="FF634" s="520"/>
      <c r="FG634" s="338"/>
      <c r="FH634" s="520"/>
      <c r="FI634" s="338"/>
      <c r="FJ634" s="520"/>
      <c r="FK634" s="338"/>
      <c r="FL634" s="520"/>
      <c r="FM634" s="338"/>
      <c r="FN634" s="520"/>
      <c r="FO634" s="338"/>
      <c r="FP634" s="520"/>
      <c r="FQ634" s="338"/>
      <c r="FR634" s="520"/>
      <c r="FS634" s="338"/>
      <c r="FT634" s="520"/>
      <c r="FU634" s="338"/>
      <c r="FV634" s="520"/>
      <c r="FW634" s="338"/>
      <c r="FX634" s="520"/>
      <c r="FY634" s="338"/>
      <c r="FZ634" s="520"/>
      <c r="GA634" s="338"/>
      <c r="GB634" s="520"/>
      <c r="GC634" s="338"/>
      <c r="GD634" s="520"/>
      <c r="GE634" s="338"/>
      <c r="GF634" s="520"/>
      <c r="GG634" s="338"/>
      <c r="GH634" s="520"/>
      <c r="GI634" s="338"/>
      <c r="GJ634" s="520"/>
      <c r="GK634" s="338"/>
      <c r="GL634" s="520"/>
      <c r="GM634" s="338"/>
      <c r="GN634" s="520"/>
      <c r="GO634" s="338"/>
      <c r="GP634" s="520"/>
      <c r="GQ634" s="338"/>
      <c r="GR634" s="520"/>
      <c r="GS634" s="338"/>
      <c r="GT634" s="520"/>
      <c r="GU634" s="338"/>
      <c r="GV634" s="520"/>
      <c r="GW634" s="338"/>
      <c r="GX634" s="520"/>
      <c r="GY634" s="338"/>
      <c r="GZ634" s="520"/>
      <c r="HA634" s="338"/>
      <c r="HB634" s="520"/>
      <c r="HC634" s="338"/>
      <c r="HD634" s="520"/>
      <c r="HE634" s="338"/>
      <c r="HF634" s="520"/>
      <c r="HG634" s="338"/>
      <c r="HH634" s="520"/>
      <c r="HI634" s="338"/>
      <c r="HJ634" s="520"/>
      <c r="HK634" s="338"/>
      <c r="HL634" s="520"/>
      <c r="HM634" s="338"/>
      <c r="HN634" s="520"/>
      <c r="HO634" s="338"/>
      <c r="HP634" s="520"/>
      <c r="HQ634" s="338"/>
      <c r="HR634" s="520"/>
      <c r="HS634" s="338"/>
      <c r="HT634" s="520"/>
      <c r="HU634" s="338"/>
      <c r="HV634" s="520"/>
      <c r="HW634" s="338"/>
      <c r="HX634" s="520"/>
      <c r="HY634" s="338"/>
      <c r="HZ634" s="520"/>
      <c r="IA634" s="338"/>
      <c r="IB634" s="520"/>
      <c r="IC634" s="338"/>
      <c r="ID634" s="520"/>
      <c r="IE634" s="338"/>
      <c r="IF634" s="520"/>
      <c r="IG634" s="338"/>
    </row>
    <row r="635" spans="1:241" s="335" customFormat="1" x14ac:dyDescent="0.3">
      <c r="A635" s="417"/>
      <c r="B635" s="412"/>
      <c r="C635" s="34"/>
      <c r="D635" s="413"/>
      <c r="E635" s="870"/>
      <c r="F635" s="333"/>
      <c r="G635" s="196"/>
      <c r="H635" s="182"/>
      <c r="I635" s="518"/>
      <c r="J635" s="519"/>
      <c r="K635" s="338"/>
      <c r="L635" s="520"/>
      <c r="M635" s="338"/>
      <c r="N635" s="520"/>
      <c r="O635" s="339"/>
      <c r="P635" s="521"/>
      <c r="Q635" s="338"/>
      <c r="R635" s="520"/>
      <c r="S635" s="338"/>
      <c r="T635" s="520"/>
      <c r="U635" s="338"/>
      <c r="V635" s="520"/>
      <c r="W635" s="338"/>
      <c r="X635" s="520"/>
      <c r="Y635" s="338"/>
      <c r="Z635" s="520"/>
      <c r="AA635" s="338"/>
      <c r="AB635" s="520"/>
      <c r="AC635" s="338"/>
      <c r="AD635" s="520"/>
      <c r="AE635" s="338"/>
      <c r="AF635" s="520"/>
      <c r="AG635" s="338"/>
      <c r="AH635" s="520"/>
      <c r="AI635" s="338"/>
      <c r="AJ635" s="520"/>
      <c r="AK635" s="338"/>
      <c r="AL635" s="520"/>
      <c r="AM635" s="338"/>
      <c r="AN635" s="520"/>
      <c r="AO635" s="338"/>
      <c r="AP635" s="520"/>
      <c r="AQ635" s="338"/>
      <c r="AR635" s="520"/>
      <c r="AS635" s="338"/>
      <c r="AT635" s="520"/>
      <c r="AU635" s="338"/>
      <c r="AV635" s="520"/>
      <c r="AW635" s="338"/>
      <c r="AX635" s="520"/>
      <c r="AY635" s="338"/>
      <c r="AZ635" s="520"/>
      <c r="BA635" s="338"/>
      <c r="BB635" s="520"/>
      <c r="BC635" s="338"/>
      <c r="BD635" s="520"/>
      <c r="BE635" s="338"/>
      <c r="BF635" s="520"/>
      <c r="BG635" s="338"/>
      <c r="BH635" s="520"/>
      <c r="BI635" s="338"/>
      <c r="BJ635" s="520"/>
      <c r="BK635" s="338"/>
      <c r="BL635" s="520"/>
      <c r="BM635" s="338"/>
      <c r="BN635" s="520"/>
      <c r="BO635" s="338"/>
      <c r="BP635" s="520"/>
      <c r="BQ635" s="338"/>
      <c r="BR635" s="520"/>
      <c r="BS635" s="338"/>
      <c r="BT635" s="520"/>
      <c r="BU635" s="338"/>
      <c r="BV635" s="520"/>
      <c r="BW635" s="338"/>
      <c r="BX635" s="520"/>
      <c r="BY635" s="338"/>
      <c r="BZ635" s="520"/>
      <c r="CA635" s="338"/>
      <c r="CB635" s="520"/>
      <c r="CC635" s="338"/>
      <c r="CD635" s="520"/>
      <c r="CE635" s="338"/>
      <c r="CF635" s="520"/>
      <c r="CG635" s="338"/>
      <c r="CH635" s="520"/>
      <c r="CI635" s="338"/>
      <c r="CJ635" s="520"/>
      <c r="CK635" s="338"/>
      <c r="CL635" s="520"/>
      <c r="CM635" s="338"/>
      <c r="CN635" s="520"/>
      <c r="CO635" s="338"/>
      <c r="CP635" s="520"/>
      <c r="CQ635" s="338"/>
      <c r="CR635" s="520"/>
      <c r="CS635" s="338"/>
      <c r="CT635" s="520"/>
      <c r="CU635" s="338"/>
      <c r="CV635" s="520"/>
      <c r="CW635" s="338"/>
      <c r="CX635" s="520"/>
      <c r="CY635" s="338"/>
      <c r="CZ635" s="520"/>
      <c r="DA635" s="338"/>
      <c r="DB635" s="520"/>
      <c r="DC635" s="338"/>
      <c r="DD635" s="520"/>
      <c r="DE635" s="338"/>
      <c r="DF635" s="520"/>
      <c r="DG635" s="338"/>
      <c r="DH635" s="520"/>
      <c r="DI635" s="338"/>
      <c r="DJ635" s="520"/>
      <c r="DK635" s="338"/>
      <c r="DL635" s="520"/>
      <c r="DM635" s="338"/>
      <c r="DN635" s="520"/>
      <c r="DO635" s="338"/>
      <c r="DP635" s="520"/>
      <c r="DQ635" s="338"/>
      <c r="DR635" s="520"/>
      <c r="DS635" s="338"/>
      <c r="DT635" s="520"/>
      <c r="DU635" s="338"/>
      <c r="DV635" s="520"/>
      <c r="DW635" s="338"/>
      <c r="DX635" s="520"/>
      <c r="DY635" s="338"/>
      <c r="DZ635" s="520"/>
      <c r="EA635" s="338"/>
      <c r="EB635" s="520"/>
      <c r="EC635" s="338"/>
      <c r="ED635" s="520"/>
      <c r="EE635" s="338"/>
      <c r="EF635" s="520"/>
      <c r="EG635" s="338"/>
      <c r="EH635" s="520"/>
      <c r="EI635" s="338"/>
      <c r="EJ635" s="520"/>
      <c r="EK635" s="338"/>
      <c r="EL635" s="520"/>
      <c r="EM635" s="338"/>
      <c r="EN635" s="520"/>
      <c r="EO635" s="338"/>
      <c r="EP635" s="520"/>
      <c r="EQ635" s="338"/>
      <c r="ER635" s="520"/>
      <c r="ES635" s="338"/>
      <c r="ET635" s="520"/>
      <c r="EU635" s="338"/>
      <c r="EV635" s="520"/>
      <c r="EW635" s="338"/>
      <c r="EX635" s="520"/>
      <c r="EY635" s="338"/>
      <c r="EZ635" s="520"/>
      <c r="FA635" s="338"/>
      <c r="FB635" s="520"/>
      <c r="FC635" s="338"/>
      <c r="FD635" s="520"/>
      <c r="FE635" s="338"/>
      <c r="FF635" s="520"/>
      <c r="FG635" s="338"/>
      <c r="FH635" s="520"/>
      <c r="FI635" s="338"/>
      <c r="FJ635" s="520"/>
      <c r="FK635" s="338"/>
      <c r="FL635" s="520"/>
      <c r="FM635" s="338"/>
      <c r="FN635" s="520"/>
      <c r="FO635" s="338"/>
      <c r="FP635" s="520"/>
      <c r="FQ635" s="338"/>
      <c r="FR635" s="520"/>
      <c r="FS635" s="338"/>
      <c r="FT635" s="520"/>
      <c r="FU635" s="338"/>
      <c r="FV635" s="520"/>
      <c r="FW635" s="338"/>
      <c r="FX635" s="520"/>
      <c r="FY635" s="338"/>
      <c r="FZ635" s="520"/>
      <c r="GA635" s="338"/>
      <c r="GB635" s="520"/>
      <c r="GC635" s="338"/>
      <c r="GD635" s="520"/>
      <c r="GE635" s="338"/>
      <c r="GF635" s="520"/>
      <c r="GG635" s="338"/>
      <c r="GH635" s="520"/>
      <c r="GI635" s="338"/>
      <c r="GJ635" s="520"/>
      <c r="GK635" s="338"/>
      <c r="GL635" s="520"/>
      <c r="GM635" s="338"/>
      <c r="GN635" s="520"/>
      <c r="GO635" s="338"/>
      <c r="GP635" s="520"/>
      <c r="GQ635" s="338"/>
      <c r="GR635" s="520"/>
      <c r="GS635" s="338"/>
      <c r="GT635" s="520"/>
      <c r="GU635" s="338"/>
      <c r="GV635" s="520"/>
      <c r="GW635" s="338"/>
      <c r="GX635" s="520"/>
      <c r="GY635" s="338"/>
      <c r="GZ635" s="520"/>
      <c r="HA635" s="338"/>
      <c r="HB635" s="520"/>
      <c r="HC635" s="338"/>
      <c r="HD635" s="520"/>
      <c r="HE635" s="338"/>
      <c r="HF635" s="520"/>
      <c r="HG635" s="338"/>
      <c r="HH635" s="520"/>
      <c r="HI635" s="338"/>
      <c r="HJ635" s="520"/>
      <c r="HK635" s="338"/>
      <c r="HL635" s="520"/>
      <c r="HM635" s="338"/>
      <c r="HN635" s="520"/>
      <c r="HO635" s="338"/>
      <c r="HP635" s="520"/>
      <c r="HQ635" s="338"/>
      <c r="HR635" s="520"/>
      <c r="HS635" s="338"/>
      <c r="HT635" s="520"/>
      <c r="HU635" s="338"/>
      <c r="HV635" s="520"/>
      <c r="HW635" s="338"/>
      <c r="HX635" s="520"/>
      <c r="HY635" s="338"/>
      <c r="HZ635" s="520"/>
      <c r="IA635" s="338"/>
      <c r="IB635" s="520"/>
      <c r="IC635" s="338"/>
      <c r="ID635" s="520"/>
      <c r="IE635" s="338"/>
      <c r="IF635" s="520"/>
      <c r="IG635" s="338"/>
    </row>
    <row r="636" spans="1:241" s="335" customFormat="1" x14ac:dyDescent="0.3">
      <c r="A636" s="389">
        <v>1</v>
      </c>
      <c r="B636" s="220" t="s">
        <v>22</v>
      </c>
      <c r="C636" s="34"/>
      <c r="D636" s="413"/>
      <c r="E636" s="870"/>
      <c r="F636" s="333"/>
      <c r="G636" s="196"/>
      <c r="H636" s="182"/>
      <c r="I636" s="518"/>
      <c r="J636" s="519"/>
      <c r="K636" s="338"/>
      <c r="L636" s="520"/>
      <c r="M636" s="338"/>
      <c r="N636" s="520"/>
      <c r="O636" s="339"/>
      <c r="P636" s="521"/>
      <c r="Q636" s="338"/>
      <c r="R636" s="520"/>
      <c r="S636" s="338"/>
      <c r="T636" s="520"/>
      <c r="U636" s="338"/>
      <c r="V636" s="520"/>
      <c r="W636" s="338"/>
      <c r="X636" s="520"/>
      <c r="Y636" s="338"/>
      <c r="Z636" s="520"/>
      <c r="AA636" s="338"/>
      <c r="AB636" s="520"/>
      <c r="AC636" s="338"/>
      <c r="AD636" s="520"/>
      <c r="AE636" s="338"/>
      <c r="AF636" s="520"/>
      <c r="AG636" s="338"/>
      <c r="AH636" s="520"/>
      <c r="AI636" s="338"/>
      <c r="AJ636" s="520"/>
      <c r="AK636" s="338"/>
      <c r="AL636" s="520"/>
      <c r="AM636" s="338"/>
      <c r="AN636" s="520"/>
      <c r="AO636" s="338"/>
      <c r="AP636" s="520"/>
      <c r="AQ636" s="338"/>
      <c r="AR636" s="520"/>
      <c r="AS636" s="338"/>
      <c r="AT636" s="520"/>
      <c r="AU636" s="338"/>
      <c r="AV636" s="520"/>
      <c r="AW636" s="338"/>
      <c r="AX636" s="520"/>
      <c r="AY636" s="338"/>
      <c r="AZ636" s="520"/>
      <c r="BA636" s="338"/>
      <c r="BB636" s="520"/>
      <c r="BC636" s="338"/>
      <c r="BD636" s="520"/>
      <c r="BE636" s="338"/>
      <c r="BF636" s="520"/>
      <c r="BG636" s="338"/>
      <c r="BH636" s="520"/>
      <c r="BI636" s="338"/>
      <c r="BJ636" s="520"/>
      <c r="BK636" s="338"/>
      <c r="BL636" s="520"/>
      <c r="BM636" s="338"/>
      <c r="BN636" s="520"/>
      <c r="BO636" s="338"/>
      <c r="BP636" s="520"/>
      <c r="BQ636" s="338"/>
      <c r="BR636" s="520"/>
      <c r="BS636" s="338"/>
      <c r="BT636" s="520"/>
      <c r="BU636" s="338"/>
      <c r="BV636" s="520"/>
      <c r="BW636" s="338"/>
      <c r="BX636" s="520"/>
      <c r="BY636" s="338"/>
      <c r="BZ636" s="520"/>
      <c r="CA636" s="338"/>
      <c r="CB636" s="520"/>
      <c r="CC636" s="338"/>
      <c r="CD636" s="520"/>
      <c r="CE636" s="338"/>
      <c r="CF636" s="520"/>
      <c r="CG636" s="338"/>
      <c r="CH636" s="520"/>
      <c r="CI636" s="338"/>
      <c r="CJ636" s="520"/>
      <c r="CK636" s="338"/>
      <c r="CL636" s="520"/>
      <c r="CM636" s="338"/>
      <c r="CN636" s="520"/>
      <c r="CO636" s="338"/>
      <c r="CP636" s="520"/>
      <c r="CQ636" s="338"/>
      <c r="CR636" s="520"/>
      <c r="CS636" s="338"/>
      <c r="CT636" s="520"/>
      <c r="CU636" s="338"/>
      <c r="CV636" s="520"/>
      <c r="CW636" s="338"/>
      <c r="CX636" s="520"/>
      <c r="CY636" s="338"/>
      <c r="CZ636" s="520"/>
      <c r="DA636" s="338"/>
      <c r="DB636" s="520"/>
      <c r="DC636" s="338"/>
      <c r="DD636" s="520"/>
      <c r="DE636" s="338"/>
      <c r="DF636" s="520"/>
      <c r="DG636" s="338"/>
      <c r="DH636" s="520"/>
      <c r="DI636" s="338"/>
      <c r="DJ636" s="520"/>
      <c r="DK636" s="338"/>
      <c r="DL636" s="520"/>
      <c r="DM636" s="338"/>
      <c r="DN636" s="520"/>
      <c r="DO636" s="338"/>
      <c r="DP636" s="520"/>
      <c r="DQ636" s="338"/>
      <c r="DR636" s="520"/>
      <c r="DS636" s="338"/>
      <c r="DT636" s="520"/>
      <c r="DU636" s="338"/>
      <c r="DV636" s="520"/>
      <c r="DW636" s="338"/>
      <c r="DX636" s="520"/>
      <c r="DY636" s="338"/>
      <c r="DZ636" s="520"/>
      <c r="EA636" s="338"/>
      <c r="EB636" s="520"/>
      <c r="EC636" s="338"/>
      <c r="ED636" s="520"/>
      <c r="EE636" s="338"/>
      <c r="EF636" s="520"/>
      <c r="EG636" s="338"/>
      <c r="EH636" s="520"/>
      <c r="EI636" s="338"/>
      <c r="EJ636" s="520"/>
      <c r="EK636" s="338"/>
      <c r="EL636" s="520"/>
      <c r="EM636" s="338"/>
      <c r="EN636" s="520"/>
      <c r="EO636" s="338"/>
      <c r="EP636" s="520"/>
      <c r="EQ636" s="338"/>
      <c r="ER636" s="520"/>
      <c r="ES636" s="338"/>
      <c r="ET636" s="520"/>
      <c r="EU636" s="338"/>
      <c r="EV636" s="520"/>
      <c r="EW636" s="338"/>
      <c r="EX636" s="520"/>
      <c r="EY636" s="338"/>
      <c r="EZ636" s="520"/>
      <c r="FA636" s="338"/>
      <c r="FB636" s="520"/>
      <c r="FC636" s="338"/>
      <c r="FD636" s="520"/>
      <c r="FE636" s="338"/>
      <c r="FF636" s="520"/>
      <c r="FG636" s="338"/>
      <c r="FH636" s="520"/>
      <c r="FI636" s="338"/>
      <c r="FJ636" s="520"/>
      <c r="FK636" s="338"/>
      <c r="FL636" s="520"/>
      <c r="FM636" s="338"/>
      <c r="FN636" s="520"/>
      <c r="FO636" s="338"/>
      <c r="FP636" s="520"/>
      <c r="FQ636" s="338"/>
      <c r="FR636" s="520"/>
      <c r="FS636" s="338"/>
      <c r="FT636" s="520"/>
      <c r="FU636" s="338"/>
      <c r="FV636" s="520"/>
      <c r="FW636" s="338"/>
      <c r="FX636" s="520"/>
      <c r="FY636" s="338"/>
      <c r="FZ636" s="520"/>
      <c r="GA636" s="338"/>
      <c r="GB636" s="520"/>
      <c r="GC636" s="338"/>
      <c r="GD636" s="520"/>
      <c r="GE636" s="338"/>
      <c r="GF636" s="520"/>
      <c r="GG636" s="338"/>
      <c r="GH636" s="520"/>
      <c r="GI636" s="338"/>
      <c r="GJ636" s="520"/>
      <c r="GK636" s="338"/>
      <c r="GL636" s="520"/>
      <c r="GM636" s="338"/>
      <c r="GN636" s="520"/>
      <c r="GO636" s="338"/>
      <c r="GP636" s="520"/>
      <c r="GQ636" s="338"/>
      <c r="GR636" s="520"/>
      <c r="GS636" s="338"/>
      <c r="GT636" s="520"/>
      <c r="GU636" s="338"/>
      <c r="GV636" s="520"/>
      <c r="GW636" s="338"/>
      <c r="GX636" s="520"/>
      <c r="GY636" s="338"/>
      <c r="GZ636" s="520"/>
      <c r="HA636" s="338"/>
      <c r="HB636" s="520"/>
      <c r="HC636" s="338"/>
      <c r="HD636" s="520"/>
      <c r="HE636" s="338"/>
      <c r="HF636" s="520"/>
      <c r="HG636" s="338"/>
      <c r="HH636" s="520"/>
      <c r="HI636" s="338"/>
      <c r="HJ636" s="520"/>
      <c r="HK636" s="338"/>
      <c r="HL636" s="520"/>
      <c r="HM636" s="338"/>
      <c r="HN636" s="520"/>
      <c r="HO636" s="338"/>
      <c r="HP636" s="520"/>
      <c r="HQ636" s="338"/>
      <c r="HR636" s="520"/>
      <c r="HS636" s="338"/>
      <c r="HT636" s="520"/>
      <c r="HU636" s="338"/>
      <c r="HV636" s="520"/>
      <c r="HW636" s="338"/>
      <c r="HX636" s="520"/>
      <c r="HY636" s="338"/>
      <c r="HZ636" s="520"/>
      <c r="IA636" s="338"/>
      <c r="IB636" s="520"/>
      <c r="IC636" s="338"/>
      <c r="ID636" s="520"/>
      <c r="IE636" s="338"/>
      <c r="IF636" s="520"/>
      <c r="IG636" s="338"/>
    </row>
    <row r="637" spans="1:241" s="335" customFormat="1" ht="14.25" customHeight="1" x14ac:dyDescent="0.3">
      <c r="A637" s="235">
        <f>A636+0.1</f>
        <v>1.1000000000000001</v>
      </c>
      <c r="B637" s="26" t="s">
        <v>18</v>
      </c>
      <c r="C637" s="34">
        <v>1</v>
      </c>
      <c r="D637" s="515" t="s">
        <v>12</v>
      </c>
      <c r="E637" s="870"/>
      <c r="F637" s="333">
        <f t="shared" ref="F637" si="80">ROUND((E637*C637),2)</f>
        <v>0</v>
      </c>
      <c r="G637" s="196"/>
      <c r="H637" s="182"/>
      <c r="I637" s="518"/>
      <c r="J637" s="518"/>
      <c r="K637" s="338"/>
      <c r="L637" s="518"/>
      <c r="M637" s="338"/>
      <c r="N637" s="518"/>
      <c r="O637" s="339"/>
      <c r="P637" s="533"/>
      <c r="Q637" s="338"/>
      <c r="R637" s="518"/>
      <c r="S637" s="338"/>
      <c r="T637" s="518"/>
      <c r="U637" s="338"/>
      <c r="V637" s="518"/>
      <c r="W637" s="338"/>
      <c r="X637" s="518"/>
      <c r="Y637" s="338"/>
      <c r="Z637" s="518"/>
      <c r="AA637" s="338"/>
      <c r="AB637" s="518"/>
      <c r="AC637" s="338"/>
      <c r="AD637" s="518"/>
      <c r="AE637" s="338"/>
      <c r="AF637" s="518"/>
      <c r="AG637" s="338"/>
      <c r="AH637" s="518"/>
      <c r="AI637" s="338"/>
      <c r="AJ637" s="518"/>
      <c r="AK637" s="338"/>
      <c r="AL637" s="518"/>
      <c r="AM637" s="338"/>
      <c r="AN637" s="518"/>
      <c r="AO637" s="338"/>
      <c r="AP637" s="518"/>
      <c r="AQ637" s="338"/>
      <c r="AR637" s="518"/>
      <c r="AS637" s="338"/>
      <c r="AT637" s="518"/>
      <c r="AU637" s="338"/>
      <c r="AV637" s="518"/>
      <c r="AW637" s="338"/>
      <c r="AX637" s="518"/>
      <c r="AY637" s="338"/>
      <c r="AZ637" s="518"/>
      <c r="BA637" s="338"/>
      <c r="BB637" s="518"/>
      <c r="BC637" s="338"/>
      <c r="BD637" s="518"/>
      <c r="BE637" s="338"/>
      <c r="BF637" s="518"/>
      <c r="BG637" s="338"/>
      <c r="BH637" s="518"/>
      <c r="BI637" s="338"/>
      <c r="BJ637" s="518"/>
      <c r="BK637" s="338"/>
      <c r="BL637" s="518"/>
      <c r="BM637" s="338"/>
      <c r="BN637" s="518"/>
      <c r="BO637" s="338"/>
      <c r="BP637" s="518"/>
      <c r="BQ637" s="338"/>
      <c r="BR637" s="518"/>
      <c r="BS637" s="338"/>
      <c r="BT637" s="518"/>
      <c r="BU637" s="338"/>
      <c r="BV637" s="518"/>
      <c r="BW637" s="338"/>
      <c r="BX637" s="518"/>
      <c r="BY637" s="338"/>
      <c r="BZ637" s="518"/>
      <c r="CA637" s="338"/>
      <c r="CB637" s="518"/>
      <c r="CC637" s="338"/>
      <c r="CD637" s="518"/>
      <c r="CE637" s="338"/>
      <c r="CF637" s="518"/>
      <c r="CG637" s="338"/>
      <c r="CH637" s="518"/>
      <c r="CI637" s="338"/>
      <c r="CJ637" s="518"/>
      <c r="CK637" s="338"/>
      <c r="CL637" s="518"/>
      <c r="CM637" s="338"/>
      <c r="CN637" s="518"/>
      <c r="CO637" s="338"/>
      <c r="CP637" s="518"/>
      <c r="CQ637" s="338"/>
      <c r="CR637" s="518"/>
      <c r="CS637" s="338"/>
      <c r="CT637" s="518"/>
      <c r="CU637" s="338"/>
      <c r="CV637" s="518"/>
      <c r="CW637" s="338"/>
      <c r="CX637" s="518"/>
      <c r="CY637" s="338"/>
      <c r="CZ637" s="518"/>
      <c r="DA637" s="338"/>
      <c r="DB637" s="518"/>
      <c r="DC637" s="338"/>
      <c r="DD637" s="518"/>
      <c r="DE637" s="338"/>
      <c r="DF637" s="518"/>
      <c r="DG637" s="338"/>
      <c r="DH637" s="518"/>
      <c r="DI637" s="338"/>
      <c r="DJ637" s="518"/>
      <c r="DK637" s="338"/>
      <c r="DL637" s="518"/>
      <c r="DM637" s="338"/>
      <c r="DN637" s="518"/>
      <c r="DO637" s="338"/>
      <c r="DP637" s="518"/>
      <c r="DQ637" s="338"/>
      <c r="DR637" s="518"/>
      <c r="DS637" s="338"/>
      <c r="DT637" s="518"/>
      <c r="DU637" s="338"/>
      <c r="DV637" s="518"/>
      <c r="DW637" s="338"/>
      <c r="DX637" s="518"/>
      <c r="DY637" s="338"/>
      <c r="DZ637" s="518"/>
      <c r="EA637" s="338"/>
      <c r="EB637" s="518"/>
      <c r="EC637" s="338"/>
      <c r="ED637" s="518"/>
      <c r="EE637" s="338"/>
      <c r="EF637" s="518"/>
      <c r="EG637" s="338"/>
      <c r="EH637" s="518"/>
      <c r="EI637" s="338"/>
      <c r="EJ637" s="518"/>
      <c r="EK637" s="338"/>
      <c r="EL637" s="518"/>
      <c r="EM637" s="338"/>
      <c r="EN637" s="518"/>
      <c r="EO637" s="338"/>
      <c r="EP637" s="518"/>
      <c r="EQ637" s="338"/>
      <c r="ER637" s="518"/>
      <c r="ES637" s="338"/>
      <c r="ET637" s="518"/>
      <c r="EU637" s="338"/>
      <c r="EV637" s="518"/>
      <c r="EW637" s="338"/>
      <c r="EX637" s="518"/>
      <c r="EY637" s="338"/>
      <c r="EZ637" s="518"/>
      <c r="FA637" s="338"/>
      <c r="FB637" s="518"/>
      <c r="FC637" s="338"/>
      <c r="FD637" s="518"/>
      <c r="FE637" s="338"/>
      <c r="FF637" s="518"/>
      <c r="FG637" s="338"/>
      <c r="FH637" s="518"/>
      <c r="FI637" s="338"/>
      <c r="FJ637" s="518"/>
      <c r="FK637" s="338"/>
      <c r="FL637" s="518"/>
      <c r="FM637" s="338"/>
      <c r="FN637" s="518"/>
      <c r="FO637" s="338"/>
      <c r="FP637" s="518"/>
      <c r="FQ637" s="338"/>
      <c r="FR637" s="518"/>
      <c r="FS637" s="338"/>
      <c r="FT637" s="518"/>
      <c r="FU637" s="338"/>
      <c r="FV637" s="518"/>
      <c r="FW637" s="338"/>
      <c r="FX637" s="518"/>
      <c r="FY637" s="338"/>
      <c r="FZ637" s="518"/>
      <c r="GA637" s="338"/>
      <c r="GB637" s="518"/>
      <c r="GC637" s="338"/>
      <c r="GD637" s="518"/>
      <c r="GE637" s="338"/>
      <c r="GF637" s="518"/>
      <c r="GG637" s="338"/>
      <c r="GH637" s="518"/>
      <c r="GI637" s="338"/>
      <c r="GJ637" s="518"/>
      <c r="GK637" s="338"/>
      <c r="GL637" s="518"/>
      <c r="GM637" s="338"/>
      <c r="GN637" s="518"/>
      <c r="GO637" s="338"/>
      <c r="GP637" s="518"/>
      <c r="GQ637" s="338"/>
      <c r="GR637" s="518"/>
      <c r="GS637" s="338"/>
      <c r="GT637" s="518"/>
      <c r="GU637" s="338"/>
      <c r="GV637" s="518"/>
      <c r="GW637" s="338"/>
      <c r="GX637" s="518"/>
      <c r="GY637" s="338"/>
      <c r="GZ637" s="518"/>
      <c r="HA637" s="338"/>
      <c r="HB637" s="518"/>
      <c r="HC637" s="338"/>
      <c r="HD637" s="518"/>
      <c r="HE637" s="338"/>
      <c r="HF637" s="518"/>
      <c r="HG637" s="338"/>
      <c r="HH637" s="518"/>
      <c r="HI637" s="338"/>
      <c r="HJ637" s="518"/>
      <c r="HK637" s="338"/>
      <c r="HL637" s="518"/>
      <c r="HM637" s="338"/>
      <c r="HN637" s="518"/>
      <c r="HO637" s="338"/>
      <c r="HP637" s="518"/>
      <c r="HQ637" s="338"/>
      <c r="HR637" s="518"/>
      <c r="HS637" s="338"/>
      <c r="HT637" s="518"/>
      <c r="HU637" s="338"/>
      <c r="HV637" s="518"/>
      <c r="HW637" s="338"/>
      <c r="HX637" s="518"/>
      <c r="HY637" s="338"/>
      <c r="HZ637" s="518"/>
      <c r="IA637" s="338"/>
      <c r="IB637" s="518"/>
      <c r="IC637" s="338"/>
      <c r="ID637" s="518"/>
      <c r="IE637" s="338"/>
      <c r="IF637" s="518"/>
      <c r="IG637" s="338"/>
    </row>
    <row r="638" spans="1:241" s="335" customFormat="1" x14ac:dyDescent="0.3">
      <c r="A638" s="507"/>
      <c r="B638" s="26"/>
      <c r="C638" s="34"/>
      <c r="D638" s="534"/>
      <c r="E638" s="870"/>
      <c r="F638" s="333"/>
      <c r="G638" s="196"/>
      <c r="H638" s="182"/>
      <c r="I638" s="301"/>
      <c r="L638" s="336"/>
      <c r="M638" s="336"/>
      <c r="O638" s="337"/>
      <c r="P638" s="337"/>
    </row>
    <row r="639" spans="1:241" s="335" customFormat="1" x14ac:dyDescent="0.3">
      <c r="A639" s="535">
        <f>A636+1</f>
        <v>2</v>
      </c>
      <c r="B639" s="536" t="s">
        <v>58</v>
      </c>
      <c r="C639" s="34"/>
      <c r="D639" s="326"/>
      <c r="E639" s="870"/>
      <c r="F639" s="333"/>
      <c r="G639" s="196"/>
      <c r="H639" s="182"/>
      <c r="I639" s="301"/>
      <c r="L639" s="336"/>
      <c r="M639" s="336"/>
      <c r="O639" s="337"/>
      <c r="P639" s="337"/>
    </row>
    <row r="640" spans="1:241" s="335" customFormat="1" x14ac:dyDescent="0.3">
      <c r="A640" s="537">
        <f>A639+0.1</f>
        <v>2.1</v>
      </c>
      <c r="B640" s="351" t="s">
        <v>546</v>
      </c>
      <c r="C640" s="352">
        <v>28.95</v>
      </c>
      <c r="D640" s="538" t="s">
        <v>10</v>
      </c>
      <c r="E640" s="872"/>
      <c r="F640" s="354">
        <f t="shared" ref="F640:F642" si="81">ROUND((E640*C640),2)</f>
        <v>0</v>
      </c>
      <c r="G640" s="196"/>
      <c r="H640" s="182"/>
      <c r="I640" s="301"/>
      <c r="L640" s="336"/>
      <c r="M640" s="336"/>
      <c r="O640" s="337"/>
      <c r="P640" s="337"/>
    </row>
    <row r="641" spans="1:16" s="335" customFormat="1" x14ac:dyDescent="0.3">
      <c r="A641" s="324">
        <f t="shared" ref="A641:A642" si="82">A640+0.1</f>
        <v>2.2000000000000002</v>
      </c>
      <c r="B641" s="26" t="s">
        <v>547</v>
      </c>
      <c r="C641" s="34">
        <v>5.3</v>
      </c>
      <c r="D641" s="485" t="s">
        <v>10</v>
      </c>
      <c r="E641" s="870"/>
      <c r="F641" s="333">
        <f t="shared" si="81"/>
        <v>0</v>
      </c>
      <c r="G641" s="196"/>
      <c r="H641" s="182"/>
      <c r="I641" s="301"/>
      <c r="L641" s="336"/>
      <c r="M641" s="336"/>
      <c r="O641" s="337"/>
      <c r="P641" s="337"/>
    </row>
    <row r="642" spans="1:16" s="335" customFormat="1" ht="26.4" x14ac:dyDescent="0.3">
      <c r="A642" s="324">
        <f t="shared" si="82"/>
        <v>2.2999999999999998</v>
      </c>
      <c r="B642" s="26" t="s">
        <v>103</v>
      </c>
      <c r="C642" s="34">
        <v>28.38</v>
      </c>
      <c r="D642" s="485" t="s">
        <v>10</v>
      </c>
      <c r="E642" s="870"/>
      <c r="F642" s="333">
        <f t="shared" si="81"/>
        <v>0</v>
      </c>
      <c r="G642" s="196"/>
      <c r="H642" s="182"/>
      <c r="I642" s="301"/>
      <c r="L642" s="336"/>
      <c r="M642" s="336"/>
      <c r="O642" s="337"/>
      <c r="P642" s="337"/>
    </row>
    <row r="643" spans="1:16" s="335" customFormat="1" x14ac:dyDescent="0.3">
      <c r="A643" s="114"/>
      <c r="B643" s="26"/>
      <c r="C643" s="34"/>
      <c r="D643" s="310"/>
      <c r="E643" s="870"/>
      <c r="F643" s="333"/>
      <c r="G643" s="196"/>
      <c r="H643" s="182"/>
      <c r="I643" s="301"/>
      <c r="L643" s="336"/>
      <c r="M643" s="336"/>
      <c r="O643" s="337"/>
      <c r="P643" s="337"/>
    </row>
    <row r="644" spans="1:16" s="335" customFormat="1" x14ac:dyDescent="0.3">
      <c r="A644" s="535">
        <f>A639+1</f>
        <v>3</v>
      </c>
      <c r="B644" s="539" t="s">
        <v>548</v>
      </c>
      <c r="C644" s="34"/>
      <c r="D644" s="326"/>
      <c r="E644" s="870"/>
      <c r="F644" s="333"/>
      <c r="G644" s="196"/>
      <c r="H644" s="182"/>
      <c r="I644" s="301"/>
      <c r="L644" s="336"/>
      <c r="M644" s="336"/>
      <c r="O644" s="337"/>
      <c r="P644" s="337"/>
    </row>
    <row r="645" spans="1:16" s="335" customFormat="1" x14ac:dyDescent="0.3">
      <c r="A645" s="540">
        <f>A644+0.1</f>
        <v>3.1</v>
      </c>
      <c r="B645" s="26" t="s">
        <v>549</v>
      </c>
      <c r="C645" s="34">
        <v>6.41</v>
      </c>
      <c r="D645" s="485" t="s">
        <v>10</v>
      </c>
      <c r="E645" s="870"/>
      <c r="F645" s="333">
        <f t="shared" ref="F645:F653" si="83">ROUND((E645*C645),2)</f>
        <v>0</v>
      </c>
      <c r="G645" s="196"/>
      <c r="H645" s="182"/>
      <c r="I645" s="301"/>
      <c r="L645" s="336"/>
      <c r="M645" s="336"/>
      <c r="O645" s="337"/>
      <c r="P645" s="337"/>
    </row>
    <row r="646" spans="1:16" s="335" customFormat="1" x14ac:dyDescent="0.3">
      <c r="A646" s="540">
        <f t="shared" ref="A646:A653" si="84">A645+0.1</f>
        <v>3.2</v>
      </c>
      <c r="B646" s="26" t="s">
        <v>550</v>
      </c>
      <c r="C646" s="34">
        <v>5.04</v>
      </c>
      <c r="D646" s="485" t="s">
        <v>10</v>
      </c>
      <c r="E646" s="870"/>
      <c r="F646" s="333">
        <f t="shared" si="83"/>
        <v>0</v>
      </c>
      <c r="G646" s="196"/>
      <c r="H646" s="182"/>
      <c r="I646" s="301"/>
      <c r="L646" s="336"/>
      <c r="M646" s="336"/>
      <c r="O646" s="337"/>
      <c r="P646" s="337"/>
    </row>
    <row r="647" spans="1:16" s="335" customFormat="1" x14ac:dyDescent="0.3">
      <c r="A647" s="540">
        <f t="shared" si="84"/>
        <v>3.3</v>
      </c>
      <c r="B647" s="230" t="s">
        <v>551</v>
      </c>
      <c r="C647" s="34">
        <v>5.33</v>
      </c>
      <c r="D647" s="485" t="s">
        <v>10</v>
      </c>
      <c r="E647" s="870"/>
      <c r="F647" s="333">
        <f t="shared" si="83"/>
        <v>0</v>
      </c>
      <c r="G647" s="196"/>
      <c r="H647" s="182"/>
      <c r="I647" s="301"/>
      <c r="L647" s="336"/>
      <c r="M647" s="336"/>
      <c r="O647" s="337"/>
      <c r="P647" s="337"/>
    </row>
    <row r="648" spans="1:16" s="335" customFormat="1" x14ac:dyDescent="0.3">
      <c r="A648" s="540">
        <f t="shared" si="84"/>
        <v>3.4</v>
      </c>
      <c r="B648" s="26" t="s">
        <v>552</v>
      </c>
      <c r="C648" s="34">
        <v>1.42</v>
      </c>
      <c r="D648" s="485" t="s">
        <v>10</v>
      </c>
      <c r="E648" s="870"/>
      <c r="F648" s="333">
        <f t="shared" si="83"/>
        <v>0</v>
      </c>
      <c r="G648" s="196"/>
      <c r="H648" s="182"/>
      <c r="I648" s="301"/>
      <c r="L648" s="336"/>
      <c r="M648" s="336"/>
      <c r="O648" s="337"/>
      <c r="P648" s="337"/>
    </row>
    <row r="649" spans="1:16" s="335" customFormat="1" x14ac:dyDescent="0.3">
      <c r="A649" s="540">
        <f t="shared" si="84"/>
        <v>3.5</v>
      </c>
      <c r="B649" s="26" t="s">
        <v>553</v>
      </c>
      <c r="C649" s="34">
        <v>1.38</v>
      </c>
      <c r="D649" s="485" t="s">
        <v>10</v>
      </c>
      <c r="E649" s="870"/>
      <c r="F649" s="333">
        <f t="shared" si="83"/>
        <v>0</v>
      </c>
      <c r="G649" s="196"/>
      <c r="H649" s="182"/>
      <c r="I649" s="301"/>
      <c r="L649" s="336"/>
      <c r="M649" s="336"/>
      <c r="O649" s="337"/>
      <c r="P649" s="337"/>
    </row>
    <row r="650" spans="1:16" s="335" customFormat="1" x14ac:dyDescent="0.3">
      <c r="A650" s="540">
        <f t="shared" si="84"/>
        <v>3.6</v>
      </c>
      <c r="B650" s="26" t="s">
        <v>554</v>
      </c>
      <c r="C650" s="34">
        <v>1.93</v>
      </c>
      <c r="D650" s="485" t="s">
        <v>10</v>
      </c>
      <c r="E650" s="870"/>
      <c r="F650" s="333">
        <f t="shared" si="83"/>
        <v>0</v>
      </c>
      <c r="G650" s="196"/>
      <c r="H650" s="182"/>
      <c r="I650" s="301"/>
      <c r="L650" s="336"/>
      <c r="M650" s="336"/>
      <c r="O650" s="337"/>
      <c r="P650" s="337"/>
    </row>
    <row r="651" spans="1:16" s="335" customFormat="1" x14ac:dyDescent="0.3">
      <c r="A651" s="540">
        <f t="shared" si="84"/>
        <v>3.7</v>
      </c>
      <c r="B651" s="26" t="s">
        <v>555</v>
      </c>
      <c r="C651" s="34">
        <v>0.56000000000000005</v>
      </c>
      <c r="D651" s="485" t="s">
        <v>10</v>
      </c>
      <c r="E651" s="870"/>
      <c r="F651" s="333">
        <f t="shared" si="83"/>
        <v>0</v>
      </c>
      <c r="G651" s="196"/>
      <c r="H651" s="182"/>
      <c r="I651" s="301"/>
      <c r="L651" s="336"/>
      <c r="M651" s="336"/>
      <c r="O651" s="337"/>
      <c r="P651" s="337"/>
    </row>
    <row r="652" spans="1:16" s="335" customFormat="1" x14ac:dyDescent="0.3">
      <c r="A652" s="540">
        <f t="shared" si="84"/>
        <v>3.8</v>
      </c>
      <c r="B652" s="26" t="s">
        <v>556</v>
      </c>
      <c r="C652" s="34">
        <v>6.96</v>
      </c>
      <c r="D652" s="485" t="s">
        <v>10</v>
      </c>
      <c r="E652" s="870"/>
      <c r="F652" s="333">
        <f t="shared" si="83"/>
        <v>0</v>
      </c>
      <c r="G652" s="196"/>
      <c r="H652" s="182"/>
      <c r="I652" s="301"/>
      <c r="L652" s="336"/>
      <c r="M652" s="336"/>
      <c r="O652" s="337"/>
      <c r="P652" s="337"/>
    </row>
    <row r="653" spans="1:16" s="335" customFormat="1" x14ac:dyDescent="0.3">
      <c r="A653" s="540">
        <f t="shared" si="84"/>
        <v>3.9</v>
      </c>
      <c r="B653" s="26" t="s">
        <v>557</v>
      </c>
      <c r="C653" s="34">
        <v>19.55</v>
      </c>
      <c r="D653" s="485" t="s">
        <v>10</v>
      </c>
      <c r="E653" s="870"/>
      <c r="F653" s="333">
        <f t="shared" si="83"/>
        <v>0</v>
      </c>
      <c r="G653" s="196"/>
      <c r="H653" s="182"/>
      <c r="I653" s="301"/>
      <c r="L653" s="336"/>
      <c r="M653" s="336"/>
      <c r="O653" s="337"/>
      <c r="P653" s="337"/>
    </row>
    <row r="654" spans="1:16" s="335" customFormat="1" x14ac:dyDescent="0.3">
      <c r="A654" s="114"/>
      <c r="B654" s="26"/>
      <c r="C654" s="34"/>
      <c r="D654" s="310"/>
      <c r="E654" s="870"/>
      <c r="F654" s="333"/>
      <c r="G654" s="196"/>
      <c r="H654" s="182"/>
      <c r="I654" s="301"/>
      <c r="L654" s="336"/>
      <c r="M654" s="336"/>
      <c r="O654" s="337"/>
      <c r="P654" s="337"/>
    </row>
    <row r="655" spans="1:16" s="335" customFormat="1" x14ac:dyDescent="0.3">
      <c r="A655" s="535">
        <f>A644+1</f>
        <v>4</v>
      </c>
      <c r="B655" s="539" t="s">
        <v>243</v>
      </c>
      <c r="C655" s="34"/>
      <c r="D655" s="326"/>
      <c r="E655" s="870"/>
      <c r="F655" s="333"/>
      <c r="G655" s="196"/>
      <c r="H655" s="182"/>
      <c r="I655" s="301"/>
      <c r="L655" s="336"/>
      <c r="M655" s="336"/>
      <c r="O655" s="337"/>
      <c r="P655" s="337"/>
    </row>
    <row r="656" spans="1:16" s="335" customFormat="1" x14ac:dyDescent="0.3">
      <c r="A656" s="540">
        <f>A655+0.1</f>
        <v>4.0999999999999996</v>
      </c>
      <c r="B656" s="26" t="s">
        <v>558</v>
      </c>
      <c r="C656" s="34">
        <v>10.78</v>
      </c>
      <c r="D656" s="326" t="s">
        <v>11</v>
      </c>
      <c r="E656" s="870"/>
      <c r="F656" s="333">
        <f t="shared" ref="F656:F657" si="85">ROUND((E656*C656),2)</f>
        <v>0</v>
      </c>
      <c r="G656" s="196"/>
      <c r="H656" s="182"/>
      <c r="I656" s="301"/>
      <c r="L656" s="336"/>
      <c r="M656" s="336"/>
      <c r="O656" s="337"/>
      <c r="P656" s="337"/>
    </row>
    <row r="657" spans="1:16" s="335" customFormat="1" x14ac:dyDescent="0.3">
      <c r="A657" s="540">
        <f>A656+0.1</f>
        <v>4.2</v>
      </c>
      <c r="B657" s="26" t="s">
        <v>559</v>
      </c>
      <c r="C657" s="34">
        <v>79.94</v>
      </c>
      <c r="D657" s="326" t="s">
        <v>11</v>
      </c>
      <c r="E657" s="870"/>
      <c r="F657" s="333">
        <f t="shared" si="85"/>
        <v>0</v>
      </c>
      <c r="G657" s="196"/>
      <c r="H657" s="182"/>
      <c r="I657" s="301"/>
      <c r="L657" s="336"/>
      <c r="M657" s="336"/>
      <c r="O657" s="337"/>
      <c r="P657" s="337"/>
    </row>
    <row r="658" spans="1:16" s="335" customFormat="1" x14ac:dyDescent="0.3">
      <c r="A658" s="540"/>
      <c r="B658" s="541"/>
      <c r="C658" s="34"/>
      <c r="D658" s="326"/>
      <c r="E658" s="870"/>
      <c r="F658" s="333"/>
      <c r="G658" s="196"/>
      <c r="H658" s="182"/>
      <c r="I658" s="301"/>
      <c r="L658" s="336"/>
      <c r="M658" s="336"/>
      <c r="O658" s="337"/>
      <c r="P658" s="337"/>
    </row>
    <row r="659" spans="1:16" s="335" customFormat="1" x14ac:dyDescent="0.3">
      <c r="A659" s="535">
        <f>A655+1</f>
        <v>5</v>
      </c>
      <c r="B659" s="539" t="s">
        <v>27</v>
      </c>
      <c r="C659" s="34"/>
      <c r="D659" s="326"/>
      <c r="E659" s="870"/>
      <c r="F659" s="333"/>
      <c r="G659" s="196"/>
      <c r="H659" s="182"/>
      <c r="I659" s="301"/>
      <c r="L659" s="336"/>
      <c r="M659" s="336"/>
      <c r="O659" s="337"/>
      <c r="P659" s="337"/>
    </row>
    <row r="660" spans="1:16" s="335" customFormat="1" x14ac:dyDescent="0.3">
      <c r="A660" s="540">
        <f>A659+0.1</f>
        <v>5.0999999999999996</v>
      </c>
      <c r="B660" s="26" t="s">
        <v>28</v>
      </c>
      <c r="C660" s="34">
        <v>159.87</v>
      </c>
      <c r="D660" s="326" t="s">
        <v>11</v>
      </c>
      <c r="E660" s="870"/>
      <c r="F660" s="333">
        <f t="shared" ref="F660:F674" si="86">ROUND((E660*C660),2)</f>
        <v>0</v>
      </c>
      <c r="G660" s="196"/>
      <c r="H660" s="182"/>
      <c r="I660" s="301"/>
      <c r="L660" s="336"/>
      <c r="M660" s="336"/>
      <c r="O660" s="337"/>
      <c r="P660" s="337"/>
    </row>
    <row r="661" spans="1:16" s="335" customFormat="1" x14ac:dyDescent="0.3">
      <c r="A661" s="540">
        <f t="shared" ref="A661:A668" si="87">A660+0.1</f>
        <v>5.2</v>
      </c>
      <c r="B661" s="26" t="s">
        <v>59</v>
      </c>
      <c r="C661" s="34">
        <v>194.92</v>
      </c>
      <c r="D661" s="326" t="s">
        <v>11</v>
      </c>
      <c r="E661" s="870"/>
      <c r="F661" s="333">
        <f t="shared" si="86"/>
        <v>0</v>
      </c>
      <c r="G661" s="196"/>
      <c r="H661" s="182"/>
      <c r="I661" s="301"/>
      <c r="L661" s="336"/>
      <c r="M661" s="336"/>
      <c r="O661" s="337"/>
      <c r="P661" s="337"/>
    </row>
    <row r="662" spans="1:16" s="335" customFormat="1" x14ac:dyDescent="0.3">
      <c r="A662" s="540">
        <f t="shared" si="87"/>
        <v>5.3</v>
      </c>
      <c r="B662" s="26" t="s">
        <v>60</v>
      </c>
      <c r="C662" s="34">
        <v>28.7</v>
      </c>
      <c r="D662" s="326" t="s">
        <v>11</v>
      </c>
      <c r="E662" s="870"/>
      <c r="F662" s="333">
        <f t="shared" si="86"/>
        <v>0</v>
      </c>
      <c r="G662" s="196"/>
      <c r="H662" s="182"/>
      <c r="I662" s="301"/>
      <c r="L662" s="336"/>
      <c r="M662" s="336"/>
      <c r="O662" s="337"/>
      <c r="P662" s="337"/>
    </row>
    <row r="663" spans="1:16" s="335" customFormat="1" x14ac:dyDescent="0.3">
      <c r="A663" s="540">
        <f t="shared" si="87"/>
        <v>5.4</v>
      </c>
      <c r="B663" s="26" t="s">
        <v>560</v>
      </c>
      <c r="C663" s="34">
        <v>76.81</v>
      </c>
      <c r="D663" s="326" t="s">
        <v>11</v>
      </c>
      <c r="E663" s="870"/>
      <c r="F663" s="333">
        <f t="shared" si="86"/>
        <v>0</v>
      </c>
      <c r="G663" s="196"/>
      <c r="H663" s="182"/>
      <c r="I663" s="301"/>
      <c r="L663" s="336"/>
      <c r="M663" s="336"/>
      <c r="O663" s="337"/>
      <c r="P663" s="337"/>
    </row>
    <row r="664" spans="1:16" s="335" customFormat="1" x14ac:dyDescent="0.3">
      <c r="A664" s="540">
        <f t="shared" si="87"/>
        <v>5.5</v>
      </c>
      <c r="B664" s="26" t="s">
        <v>561</v>
      </c>
      <c r="C664" s="34">
        <v>73.09</v>
      </c>
      <c r="D664" s="326" t="s">
        <v>11</v>
      </c>
      <c r="E664" s="24"/>
      <c r="F664" s="333">
        <f t="shared" si="86"/>
        <v>0</v>
      </c>
      <c r="G664" s="196"/>
      <c r="H664" s="182"/>
      <c r="I664" s="301"/>
      <c r="L664" s="336"/>
      <c r="M664" s="336"/>
      <c r="O664" s="337"/>
      <c r="P664" s="337"/>
    </row>
    <row r="665" spans="1:16" s="335" customFormat="1" x14ac:dyDescent="0.3">
      <c r="A665" s="540">
        <f t="shared" si="87"/>
        <v>5.6</v>
      </c>
      <c r="B665" s="26" t="s">
        <v>32</v>
      </c>
      <c r="C665" s="34">
        <v>268.35000000000002</v>
      </c>
      <c r="D665" s="326" t="s">
        <v>13</v>
      </c>
      <c r="E665" s="870"/>
      <c r="F665" s="333">
        <f t="shared" si="86"/>
        <v>0</v>
      </c>
      <c r="G665" s="196"/>
      <c r="H665" s="182"/>
      <c r="I665" s="301"/>
      <c r="L665" s="336"/>
      <c r="M665" s="336"/>
      <c r="O665" s="337"/>
      <c r="P665" s="337"/>
    </row>
    <row r="666" spans="1:16" s="335" customFormat="1" x14ac:dyDescent="0.3">
      <c r="A666" s="540">
        <f t="shared" si="87"/>
        <v>5.7</v>
      </c>
      <c r="B666" s="26" t="s">
        <v>200</v>
      </c>
      <c r="C666" s="332">
        <v>36.450000000000003</v>
      </c>
      <c r="D666" s="326" t="s">
        <v>13</v>
      </c>
      <c r="E666" s="869"/>
      <c r="F666" s="333">
        <f t="shared" si="86"/>
        <v>0</v>
      </c>
      <c r="G666" s="196"/>
      <c r="H666" s="182"/>
      <c r="I666" s="301"/>
      <c r="L666" s="336"/>
      <c r="M666" s="336"/>
      <c r="O666" s="337"/>
      <c r="P666" s="337"/>
    </row>
    <row r="667" spans="1:16" s="335" customFormat="1" x14ac:dyDescent="0.3">
      <c r="A667" s="540">
        <f t="shared" si="87"/>
        <v>5.8</v>
      </c>
      <c r="B667" s="26" t="s">
        <v>67</v>
      </c>
      <c r="C667" s="34">
        <v>38.549999999999997</v>
      </c>
      <c r="D667" s="326" t="s">
        <v>13</v>
      </c>
      <c r="E667" s="870"/>
      <c r="F667" s="333">
        <f t="shared" si="86"/>
        <v>0</v>
      </c>
      <c r="G667" s="196"/>
      <c r="H667" s="182"/>
      <c r="I667" s="301"/>
      <c r="L667" s="336"/>
      <c r="M667" s="336"/>
      <c r="O667" s="337"/>
      <c r="P667" s="337"/>
    </row>
    <row r="668" spans="1:16" s="335" customFormat="1" x14ac:dyDescent="0.3">
      <c r="A668" s="540">
        <f t="shared" si="87"/>
        <v>5.9</v>
      </c>
      <c r="B668" s="26" t="s">
        <v>562</v>
      </c>
      <c r="C668" s="334">
        <v>300.43</v>
      </c>
      <c r="D668" s="326" t="s">
        <v>11</v>
      </c>
      <c r="E668" s="870"/>
      <c r="F668" s="333">
        <f t="shared" si="86"/>
        <v>0</v>
      </c>
      <c r="G668" s="196"/>
      <c r="H668" s="182"/>
      <c r="I668" s="301"/>
      <c r="L668" s="336"/>
      <c r="M668" s="336"/>
      <c r="O668" s="337"/>
      <c r="P668" s="337"/>
    </row>
    <row r="669" spans="1:16" s="335" customFormat="1" x14ac:dyDescent="0.3">
      <c r="A669" s="542"/>
      <c r="B669" s="539"/>
      <c r="C669" s="34"/>
      <c r="D669" s="326"/>
      <c r="E669" s="870"/>
      <c r="F669" s="333"/>
      <c r="G669" s="196"/>
      <c r="H669" s="182"/>
      <c r="I669" s="301"/>
      <c r="L669" s="336"/>
      <c r="M669" s="336"/>
      <c r="O669" s="337"/>
      <c r="P669" s="337"/>
    </row>
    <row r="670" spans="1:16" s="335" customFormat="1" x14ac:dyDescent="0.3">
      <c r="A670" s="542">
        <f>A659+1</f>
        <v>6</v>
      </c>
      <c r="B670" s="541" t="s">
        <v>563</v>
      </c>
      <c r="C670" s="34">
        <v>30.64</v>
      </c>
      <c r="D670" s="326" t="s">
        <v>11</v>
      </c>
      <c r="E670" s="870"/>
      <c r="F670" s="333">
        <f t="shared" si="86"/>
        <v>0</v>
      </c>
      <c r="G670" s="196"/>
      <c r="H670" s="182"/>
      <c r="I670" s="301"/>
      <c r="L670" s="336"/>
      <c r="M670" s="336"/>
      <c r="O670" s="337"/>
      <c r="P670" s="337"/>
    </row>
    <row r="671" spans="1:16" s="335" customFormat="1" x14ac:dyDescent="0.3">
      <c r="A671" s="324"/>
      <c r="B671" s="541"/>
      <c r="C671" s="34"/>
      <c r="D671" s="326"/>
      <c r="E671" s="870"/>
      <c r="F671" s="333"/>
      <c r="G671" s="196"/>
      <c r="H671" s="182"/>
      <c r="I671" s="341"/>
      <c r="L671" s="336"/>
      <c r="M671" s="336"/>
      <c r="O671" s="337"/>
      <c r="P671" s="337"/>
    </row>
    <row r="672" spans="1:16" s="335" customFormat="1" x14ac:dyDescent="0.3">
      <c r="A672" s="542">
        <f>A670+1</f>
        <v>7</v>
      </c>
      <c r="B672" s="541" t="s">
        <v>564</v>
      </c>
      <c r="C672" s="34">
        <v>1</v>
      </c>
      <c r="D672" s="326" t="s">
        <v>12</v>
      </c>
      <c r="E672" s="870"/>
      <c r="F672" s="333">
        <f t="shared" si="86"/>
        <v>0</v>
      </c>
      <c r="G672" s="196"/>
      <c r="H672" s="182"/>
      <c r="I672" s="341"/>
      <c r="L672" s="336"/>
      <c r="M672" s="336"/>
      <c r="O672" s="337"/>
      <c r="P672" s="337"/>
    </row>
    <row r="673" spans="1:16" s="335" customFormat="1" x14ac:dyDescent="0.3">
      <c r="A673" s="324"/>
      <c r="B673" s="541"/>
      <c r="C673" s="332"/>
      <c r="D673" s="326"/>
      <c r="E673" s="870"/>
      <c r="F673" s="333"/>
      <c r="G673" s="196"/>
      <c r="H673" s="182"/>
      <c r="I673" s="301"/>
      <c r="L673" s="336"/>
      <c r="M673" s="336"/>
      <c r="O673" s="337"/>
      <c r="P673" s="337"/>
    </row>
    <row r="674" spans="1:16" s="335" customFormat="1" x14ac:dyDescent="0.3">
      <c r="A674" s="542">
        <f>A672+1</f>
        <v>8</v>
      </c>
      <c r="B674" s="541" t="s">
        <v>565</v>
      </c>
      <c r="C674" s="543">
        <v>120.14</v>
      </c>
      <c r="D674" s="326" t="s">
        <v>16</v>
      </c>
      <c r="E674" s="870"/>
      <c r="F674" s="333">
        <f t="shared" si="86"/>
        <v>0</v>
      </c>
      <c r="G674" s="196"/>
      <c r="H674" s="182"/>
      <c r="I674" s="301"/>
      <c r="L674" s="336"/>
      <c r="M674" s="336"/>
      <c r="O674" s="337"/>
      <c r="P674" s="337"/>
    </row>
    <row r="675" spans="1:16" s="335" customFormat="1" x14ac:dyDescent="0.3">
      <c r="A675" s="324"/>
      <c r="B675" s="541"/>
      <c r="C675" s="543"/>
      <c r="D675" s="268"/>
      <c r="E675" s="870"/>
      <c r="F675" s="333"/>
      <c r="G675" s="196"/>
      <c r="H675" s="182"/>
      <c r="I675" s="301"/>
      <c r="L675" s="336"/>
      <c r="M675" s="336"/>
      <c r="O675" s="337"/>
      <c r="P675" s="337"/>
    </row>
    <row r="676" spans="1:16" s="335" customFormat="1" x14ac:dyDescent="0.3">
      <c r="A676" s="535">
        <f>A674+1</f>
        <v>9</v>
      </c>
      <c r="B676" s="539" t="s">
        <v>62</v>
      </c>
      <c r="C676" s="543"/>
      <c r="D676" s="326"/>
      <c r="E676" s="870"/>
      <c r="F676" s="333"/>
      <c r="G676" s="196"/>
      <c r="H676" s="182"/>
      <c r="I676" s="301"/>
      <c r="L676" s="336"/>
      <c r="M676" s="336"/>
      <c r="O676" s="337"/>
      <c r="P676" s="337"/>
    </row>
    <row r="677" spans="1:16" s="335" customFormat="1" x14ac:dyDescent="0.3">
      <c r="A677" s="324">
        <f>A676+0.1</f>
        <v>9.1</v>
      </c>
      <c r="B677" s="26" t="s">
        <v>566</v>
      </c>
      <c r="C677" s="543">
        <v>1040</v>
      </c>
      <c r="D677" s="326" t="s">
        <v>209</v>
      </c>
      <c r="E677" s="870"/>
      <c r="F677" s="333">
        <f t="shared" ref="F677:F682" si="88">ROUND((E677*C677),2)</f>
        <v>0</v>
      </c>
      <c r="G677" s="196"/>
      <c r="H677" s="182"/>
      <c r="I677" s="301"/>
      <c r="L677" s="336"/>
      <c r="M677" s="336"/>
      <c r="O677" s="337"/>
      <c r="P677" s="337"/>
    </row>
    <row r="678" spans="1:16" s="335" customFormat="1" x14ac:dyDescent="0.3">
      <c r="A678" s="324">
        <f t="shared" ref="A678:A682" si="89">A677+0.1</f>
        <v>9.1999999999999993</v>
      </c>
      <c r="B678" s="26" t="s">
        <v>567</v>
      </c>
      <c r="C678" s="543">
        <v>15.62</v>
      </c>
      <c r="D678" s="326" t="s">
        <v>209</v>
      </c>
      <c r="E678" s="870"/>
      <c r="F678" s="333">
        <f t="shared" si="88"/>
        <v>0</v>
      </c>
      <c r="G678" s="196"/>
      <c r="H678" s="182"/>
      <c r="I678" s="301"/>
      <c r="L678" s="336"/>
      <c r="M678" s="336"/>
      <c r="O678" s="337"/>
      <c r="P678" s="337"/>
    </row>
    <row r="679" spans="1:16" s="335" customFormat="1" x14ac:dyDescent="0.3">
      <c r="A679" s="324">
        <f t="shared" si="89"/>
        <v>9.3000000000000007</v>
      </c>
      <c r="B679" s="26" t="s">
        <v>568</v>
      </c>
      <c r="C679" s="332">
        <v>4</v>
      </c>
      <c r="D679" s="326" t="s">
        <v>12</v>
      </c>
      <c r="E679" s="870"/>
      <c r="F679" s="333">
        <f t="shared" si="88"/>
        <v>0</v>
      </c>
      <c r="G679" s="196"/>
      <c r="H679" s="182"/>
      <c r="I679" s="301"/>
      <c r="L679" s="336"/>
      <c r="M679" s="336"/>
      <c r="O679" s="337"/>
      <c r="P679" s="337"/>
    </row>
    <row r="680" spans="1:16" s="335" customFormat="1" x14ac:dyDescent="0.3">
      <c r="A680" s="324">
        <f t="shared" si="89"/>
        <v>9.4</v>
      </c>
      <c r="B680" s="26" t="s">
        <v>569</v>
      </c>
      <c r="C680" s="332">
        <v>4</v>
      </c>
      <c r="D680" s="326" t="s">
        <v>12</v>
      </c>
      <c r="E680" s="870"/>
      <c r="F680" s="333">
        <f t="shared" si="88"/>
        <v>0</v>
      </c>
      <c r="G680" s="196"/>
      <c r="H680" s="182"/>
      <c r="I680" s="301"/>
      <c r="L680" s="336"/>
      <c r="M680" s="336"/>
      <c r="O680" s="337"/>
      <c r="P680" s="337"/>
    </row>
    <row r="681" spans="1:16" s="335" customFormat="1" x14ac:dyDescent="0.3">
      <c r="A681" s="324">
        <f t="shared" si="89"/>
        <v>9.5</v>
      </c>
      <c r="B681" s="26" t="s">
        <v>570</v>
      </c>
      <c r="C681" s="34">
        <v>1</v>
      </c>
      <c r="D681" s="326" t="s">
        <v>12</v>
      </c>
      <c r="E681" s="870"/>
      <c r="F681" s="333">
        <f t="shared" si="88"/>
        <v>0</v>
      </c>
      <c r="G681" s="196"/>
      <c r="H681" s="182"/>
      <c r="I681" s="301"/>
      <c r="L681" s="336"/>
      <c r="M681" s="336"/>
      <c r="O681" s="337"/>
      <c r="P681" s="337"/>
    </row>
    <row r="682" spans="1:16" s="335" customFormat="1" x14ac:dyDescent="0.3">
      <c r="A682" s="324">
        <f t="shared" si="89"/>
        <v>9.6</v>
      </c>
      <c r="B682" s="340" t="s">
        <v>63</v>
      </c>
      <c r="C682" s="34">
        <v>1</v>
      </c>
      <c r="D682" s="326" t="s">
        <v>12</v>
      </c>
      <c r="E682" s="870"/>
      <c r="F682" s="333">
        <f t="shared" si="88"/>
        <v>0</v>
      </c>
      <c r="G682" s="196"/>
      <c r="H682" s="182"/>
      <c r="I682" s="301"/>
      <c r="L682" s="336"/>
      <c r="M682" s="336"/>
      <c r="O682" s="337"/>
      <c r="P682" s="337"/>
    </row>
    <row r="683" spans="1:16" s="217" customFormat="1" x14ac:dyDescent="0.3">
      <c r="A683" s="324"/>
      <c r="B683" s="541"/>
      <c r="C683" s="334"/>
      <c r="D683" s="326"/>
      <c r="E683" s="870"/>
      <c r="F683" s="333"/>
      <c r="G683" s="196"/>
      <c r="H683" s="182"/>
    </row>
    <row r="684" spans="1:16" s="335" customFormat="1" x14ac:dyDescent="0.3">
      <c r="A684" s="535">
        <f>A676+1</f>
        <v>10</v>
      </c>
      <c r="B684" s="539" t="s">
        <v>571</v>
      </c>
      <c r="C684" s="34"/>
      <c r="D684" s="326"/>
      <c r="E684" s="870"/>
      <c r="F684" s="333"/>
      <c r="G684" s="196"/>
      <c r="H684" s="182"/>
      <c r="I684" s="301"/>
      <c r="L684" s="336"/>
      <c r="M684" s="336"/>
      <c r="O684" s="337"/>
      <c r="P684" s="337"/>
    </row>
    <row r="685" spans="1:16" s="335" customFormat="1" x14ac:dyDescent="0.3">
      <c r="A685" s="324">
        <f>A684+0.1</f>
        <v>10.1</v>
      </c>
      <c r="B685" s="26" t="s">
        <v>572</v>
      </c>
      <c r="C685" s="34">
        <v>15</v>
      </c>
      <c r="D685" s="326" t="s">
        <v>12</v>
      </c>
      <c r="E685" s="870"/>
      <c r="F685" s="333">
        <f t="shared" ref="F685:F688" si="90">ROUND((E685*C685),2)</f>
        <v>0</v>
      </c>
      <c r="G685" s="196"/>
      <c r="H685" s="182"/>
      <c r="I685" s="301"/>
      <c r="L685" s="336"/>
      <c r="M685" s="336"/>
      <c r="O685" s="337"/>
      <c r="P685" s="337"/>
    </row>
    <row r="686" spans="1:16" s="335" customFormat="1" ht="15" customHeight="1" x14ac:dyDescent="0.3">
      <c r="A686" s="324">
        <f t="shared" ref="A686:A688" si="91">A685+0.1</f>
        <v>10.199999999999999</v>
      </c>
      <c r="B686" s="26" t="s">
        <v>573</v>
      </c>
      <c r="C686" s="34">
        <v>2</v>
      </c>
      <c r="D686" s="326" t="s">
        <v>12</v>
      </c>
      <c r="E686" s="870"/>
      <c r="F686" s="333">
        <f t="shared" si="90"/>
        <v>0</v>
      </c>
      <c r="G686" s="196"/>
      <c r="H686" s="182"/>
      <c r="I686" s="301"/>
      <c r="L686" s="336"/>
      <c r="M686" s="336"/>
      <c r="O686" s="337"/>
      <c r="P686" s="337"/>
    </row>
    <row r="687" spans="1:16" s="335" customFormat="1" x14ac:dyDescent="0.3">
      <c r="A687" s="324">
        <f t="shared" si="91"/>
        <v>10.3</v>
      </c>
      <c r="B687" s="26" t="s">
        <v>574</v>
      </c>
      <c r="C687" s="34">
        <v>1</v>
      </c>
      <c r="D687" s="326" t="s">
        <v>12</v>
      </c>
      <c r="E687" s="870"/>
      <c r="F687" s="333">
        <f t="shared" si="90"/>
        <v>0</v>
      </c>
      <c r="G687" s="196"/>
      <c r="H687" s="182"/>
      <c r="I687" s="301"/>
      <c r="L687" s="336"/>
      <c r="M687" s="336"/>
      <c r="O687" s="337"/>
      <c r="P687" s="337"/>
    </row>
    <row r="688" spans="1:16" s="335" customFormat="1" x14ac:dyDescent="0.3">
      <c r="A688" s="324">
        <f t="shared" si="91"/>
        <v>10.4</v>
      </c>
      <c r="B688" s="26" t="s">
        <v>575</v>
      </c>
      <c r="C688" s="34">
        <v>4</v>
      </c>
      <c r="D688" s="326" t="s">
        <v>12</v>
      </c>
      <c r="E688" s="870"/>
      <c r="F688" s="333">
        <f t="shared" si="90"/>
        <v>0</v>
      </c>
      <c r="G688" s="196"/>
      <c r="H688" s="182"/>
      <c r="I688" s="301"/>
      <c r="L688" s="338"/>
      <c r="M688" s="338"/>
      <c r="O688" s="339"/>
      <c r="P688" s="339"/>
    </row>
    <row r="689" spans="1:16" s="335" customFormat="1" x14ac:dyDescent="0.3">
      <c r="A689" s="114"/>
      <c r="B689" s="26"/>
      <c r="C689" s="34"/>
      <c r="D689" s="326"/>
      <c r="E689" s="870"/>
      <c r="F689" s="333"/>
      <c r="G689" s="196"/>
      <c r="H689" s="182"/>
      <c r="I689" s="301"/>
      <c r="L689" s="338"/>
      <c r="M689" s="338"/>
      <c r="O689" s="339"/>
      <c r="P689" s="339"/>
    </row>
    <row r="690" spans="1:16" s="335" customFormat="1" x14ac:dyDescent="0.3">
      <c r="A690" s="535">
        <v>11</v>
      </c>
      <c r="B690" s="539" t="s">
        <v>576</v>
      </c>
      <c r="C690" s="34"/>
      <c r="D690" s="326"/>
      <c r="E690" s="870"/>
      <c r="F690" s="333"/>
      <c r="G690" s="196"/>
      <c r="H690" s="182"/>
      <c r="I690" s="301"/>
      <c r="L690" s="338"/>
      <c r="M690" s="338"/>
      <c r="O690" s="339"/>
      <c r="P690" s="339"/>
    </row>
    <row r="691" spans="1:16" s="335" customFormat="1" ht="26.4" x14ac:dyDescent="0.3">
      <c r="A691" s="324">
        <f>A690+0.1</f>
        <v>11.1</v>
      </c>
      <c r="B691" s="26" t="s">
        <v>577</v>
      </c>
      <c r="C691" s="332">
        <v>2</v>
      </c>
      <c r="D691" s="326" t="s">
        <v>12</v>
      </c>
      <c r="E691" s="869"/>
      <c r="F691" s="333">
        <f t="shared" ref="F691:F706" si="92">ROUND((E691*C691),2)</f>
        <v>0</v>
      </c>
      <c r="G691" s="196"/>
      <c r="H691" s="182"/>
      <c r="I691" s="301"/>
      <c r="L691" s="338"/>
      <c r="M691" s="338"/>
      <c r="O691" s="339"/>
      <c r="P691" s="339"/>
    </row>
    <row r="692" spans="1:16" s="335" customFormat="1" x14ac:dyDescent="0.3">
      <c r="A692" s="324">
        <f t="shared" ref="A692:A699" si="93">A691+0.1</f>
        <v>11.2</v>
      </c>
      <c r="B692" s="26" t="s">
        <v>578</v>
      </c>
      <c r="C692" s="34">
        <v>8</v>
      </c>
      <c r="D692" s="326" t="s">
        <v>13</v>
      </c>
      <c r="E692" s="870"/>
      <c r="F692" s="333">
        <f t="shared" si="92"/>
        <v>0</v>
      </c>
      <c r="G692" s="196"/>
      <c r="H692" s="182"/>
      <c r="I692" s="301"/>
      <c r="L692" s="338"/>
      <c r="M692" s="338"/>
      <c r="O692" s="339"/>
      <c r="P692" s="339"/>
    </row>
    <row r="693" spans="1:16" s="335" customFormat="1" x14ac:dyDescent="0.3">
      <c r="A693" s="324">
        <f t="shared" si="93"/>
        <v>11.3</v>
      </c>
      <c r="B693" s="26" t="s">
        <v>579</v>
      </c>
      <c r="C693" s="34">
        <v>6</v>
      </c>
      <c r="D693" s="326" t="s">
        <v>12</v>
      </c>
      <c r="E693" s="870"/>
      <c r="F693" s="333">
        <f t="shared" si="92"/>
        <v>0</v>
      </c>
      <c r="G693" s="196"/>
      <c r="H693" s="182"/>
      <c r="I693" s="301"/>
      <c r="L693" s="338"/>
      <c r="M693" s="338"/>
      <c r="O693" s="339"/>
      <c r="P693" s="339"/>
    </row>
    <row r="694" spans="1:16" s="355" customFormat="1" ht="11.25" customHeight="1" x14ac:dyDescent="0.3">
      <c r="A694" s="324">
        <f t="shared" si="93"/>
        <v>11.4</v>
      </c>
      <c r="B694" s="26" t="s">
        <v>245</v>
      </c>
      <c r="C694" s="34">
        <v>1</v>
      </c>
      <c r="D694" s="326" t="s">
        <v>12</v>
      </c>
      <c r="E694" s="870"/>
      <c r="F694" s="333">
        <f t="shared" si="92"/>
        <v>0</v>
      </c>
      <c r="G694" s="196"/>
      <c r="H694" s="182"/>
      <c r="I694" s="321"/>
      <c r="L694" s="544"/>
      <c r="M694" s="544"/>
      <c r="O694" s="545"/>
      <c r="P694" s="545"/>
    </row>
    <row r="695" spans="1:16" s="335" customFormat="1" x14ac:dyDescent="0.3">
      <c r="A695" s="324">
        <f t="shared" si="93"/>
        <v>11.5</v>
      </c>
      <c r="B695" s="26" t="s">
        <v>580</v>
      </c>
      <c r="C695" s="34">
        <v>1</v>
      </c>
      <c r="D695" s="326" t="s">
        <v>12</v>
      </c>
      <c r="E695" s="870"/>
      <c r="F695" s="333">
        <f t="shared" si="92"/>
        <v>0</v>
      </c>
      <c r="G695" s="196"/>
      <c r="H695" s="182"/>
      <c r="I695" s="301"/>
      <c r="L695" s="338"/>
      <c r="M695" s="338"/>
      <c r="O695" s="339"/>
      <c r="P695" s="339"/>
    </row>
    <row r="696" spans="1:16" s="355" customFormat="1" x14ac:dyDescent="0.3">
      <c r="A696" s="324">
        <f t="shared" si="93"/>
        <v>11.6</v>
      </c>
      <c r="B696" s="26" t="s">
        <v>581</v>
      </c>
      <c r="C696" s="34">
        <v>15</v>
      </c>
      <c r="D696" s="326" t="s">
        <v>12</v>
      </c>
      <c r="E696" s="870"/>
      <c r="F696" s="333">
        <f t="shared" si="92"/>
        <v>0</v>
      </c>
      <c r="G696" s="196"/>
      <c r="H696" s="182"/>
      <c r="I696" s="321"/>
      <c r="L696" s="356"/>
      <c r="M696" s="356"/>
      <c r="O696" s="357"/>
      <c r="P696" s="357"/>
    </row>
    <row r="697" spans="1:16" s="335" customFormat="1" x14ac:dyDescent="0.3">
      <c r="A697" s="324">
        <f t="shared" si="93"/>
        <v>11.7</v>
      </c>
      <c r="B697" s="340" t="s">
        <v>582</v>
      </c>
      <c r="C697" s="34">
        <v>3</v>
      </c>
      <c r="D697" s="326" t="s">
        <v>12</v>
      </c>
      <c r="E697" s="870"/>
      <c r="F697" s="333">
        <f t="shared" si="92"/>
        <v>0</v>
      </c>
      <c r="G697" s="196"/>
      <c r="H697" s="182"/>
      <c r="I697" s="301"/>
      <c r="L697" s="336"/>
      <c r="M697" s="336"/>
      <c r="O697" s="337"/>
      <c r="P697" s="337"/>
    </row>
    <row r="698" spans="1:16" s="335" customFormat="1" ht="15.75" customHeight="1" x14ac:dyDescent="0.3">
      <c r="A698" s="537">
        <f t="shared" si="93"/>
        <v>11.8</v>
      </c>
      <c r="B698" s="351" t="s">
        <v>583</v>
      </c>
      <c r="C698" s="352">
        <v>1</v>
      </c>
      <c r="D698" s="353" t="s">
        <v>12</v>
      </c>
      <c r="E698" s="872"/>
      <c r="F698" s="354">
        <f t="shared" si="92"/>
        <v>0</v>
      </c>
      <c r="G698" s="196"/>
      <c r="H698" s="182"/>
      <c r="I698" s="301"/>
      <c r="L698" s="336"/>
      <c r="M698" s="336"/>
      <c r="O698" s="337"/>
      <c r="P698" s="337"/>
    </row>
    <row r="699" spans="1:16" s="404" customFormat="1" x14ac:dyDescent="0.3">
      <c r="A699" s="324">
        <f t="shared" si="93"/>
        <v>11.9</v>
      </c>
      <c r="B699" s="26" t="s">
        <v>584</v>
      </c>
      <c r="C699" s="34">
        <v>3</v>
      </c>
      <c r="D699" s="326" t="s">
        <v>12</v>
      </c>
      <c r="E699" s="870"/>
      <c r="F699" s="333">
        <f t="shared" si="92"/>
        <v>0</v>
      </c>
      <c r="G699" s="196"/>
      <c r="H699" s="182"/>
      <c r="I699" s="403"/>
      <c r="L699" s="405"/>
      <c r="M699" s="405"/>
      <c r="O699" s="406"/>
      <c r="P699" s="406"/>
    </row>
    <row r="700" spans="1:16" s="335" customFormat="1" x14ac:dyDescent="0.3">
      <c r="A700" s="343">
        <v>11.1</v>
      </c>
      <c r="B700" s="26" t="s">
        <v>585</v>
      </c>
      <c r="C700" s="34">
        <v>1</v>
      </c>
      <c r="D700" s="326" t="s">
        <v>12</v>
      </c>
      <c r="E700" s="870"/>
      <c r="F700" s="333">
        <f t="shared" si="92"/>
        <v>0</v>
      </c>
      <c r="G700" s="196"/>
      <c r="H700" s="182"/>
      <c r="I700" s="301"/>
      <c r="L700" s="336"/>
      <c r="M700" s="336"/>
      <c r="O700" s="337"/>
      <c r="P700" s="337"/>
    </row>
    <row r="701" spans="1:16" s="355" customFormat="1" x14ac:dyDescent="0.3">
      <c r="A701" s="343">
        <f>A700+0.01</f>
        <v>11.11</v>
      </c>
      <c r="B701" s="26" t="s">
        <v>586</v>
      </c>
      <c r="C701" s="34">
        <v>1</v>
      </c>
      <c r="D701" s="326" t="s">
        <v>12</v>
      </c>
      <c r="E701" s="870"/>
      <c r="F701" s="333">
        <f t="shared" si="92"/>
        <v>0</v>
      </c>
      <c r="G701" s="196"/>
      <c r="H701" s="182"/>
      <c r="I701" s="321"/>
      <c r="L701" s="356"/>
      <c r="M701" s="356"/>
      <c r="O701" s="357"/>
      <c r="P701" s="357"/>
    </row>
    <row r="702" spans="1:16" s="355" customFormat="1" x14ac:dyDescent="0.3">
      <c r="A702" s="343">
        <f t="shared" ref="A702:A706" si="94">A701+0.01</f>
        <v>11.12</v>
      </c>
      <c r="B702" s="26" t="s">
        <v>587</v>
      </c>
      <c r="C702" s="34">
        <v>6</v>
      </c>
      <c r="D702" s="326" t="s">
        <v>12</v>
      </c>
      <c r="E702" s="870"/>
      <c r="F702" s="333">
        <f t="shared" si="92"/>
        <v>0</v>
      </c>
      <c r="G702" s="196"/>
      <c r="H702" s="182"/>
      <c r="I702" s="321"/>
      <c r="L702" s="356"/>
      <c r="M702" s="356"/>
      <c r="O702" s="357"/>
      <c r="P702" s="357"/>
    </row>
    <row r="703" spans="1:16" s="355" customFormat="1" ht="118.8" x14ac:dyDescent="0.3">
      <c r="A703" s="343">
        <f t="shared" si="94"/>
        <v>11.13</v>
      </c>
      <c r="B703" s="344" t="s">
        <v>764</v>
      </c>
      <c r="C703" s="345">
        <v>1</v>
      </c>
      <c r="D703" s="346" t="s">
        <v>169</v>
      </c>
      <c r="E703" s="871"/>
      <c r="F703" s="347">
        <f t="shared" ref="F703:F705" si="95">ROUND((C703*E703),2)</f>
        <v>0</v>
      </c>
      <c r="G703" s="196"/>
      <c r="H703" s="182"/>
      <c r="I703" s="321"/>
      <c r="L703" s="356"/>
      <c r="M703" s="356"/>
      <c r="O703" s="357"/>
      <c r="P703" s="357"/>
    </row>
    <row r="704" spans="1:16" s="355" customFormat="1" x14ac:dyDescent="0.3">
      <c r="A704" s="343">
        <f t="shared" si="94"/>
        <v>11.14</v>
      </c>
      <c r="B704" s="348" t="s">
        <v>765</v>
      </c>
      <c r="C704" s="345">
        <v>2</v>
      </c>
      <c r="D704" s="346" t="s">
        <v>12</v>
      </c>
      <c r="E704" s="871"/>
      <c r="F704" s="347">
        <f t="shared" si="95"/>
        <v>0</v>
      </c>
      <c r="G704" s="196"/>
      <c r="H704" s="182"/>
      <c r="I704" s="321"/>
      <c r="L704" s="356"/>
      <c r="M704" s="356"/>
      <c r="O704" s="357"/>
      <c r="P704" s="357"/>
    </row>
    <row r="705" spans="1:16" s="355" customFormat="1" ht="39.6" x14ac:dyDescent="0.3">
      <c r="A705" s="343">
        <f t="shared" si="94"/>
        <v>11.15</v>
      </c>
      <c r="B705" s="349" t="s">
        <v>1100</v>
      </c>
      <c r="C705" s="345">
        <v>1</v>
      </c>
      <c r="D705" s="346" t="s">
        <v>12</v>
      </c>
      <c r="E705" s="871"/>
      <c r="F705" s="347">
        <f t="shared" si="95"/>
        <v>0</v>
      </c>
      <c r="G705" s="196"/>
      <c r="H705" s="182"/>
      <c r="I705" s="321"/>
      <c r="L705" s="356"/>
      <c r="M705" s="356"/>
      <c r="O705" s="357"/>
      <c r="P705" s="357"/>
    </row>
    <row r="706" spans="1:16" s="355" customFormat="1" x14ac:dyDescent="0.3">
      <c r="A706" s="343">
        <f t="shared" si="94"/>
        <v>11.16</v>
      </c>
      <c r="B706" s="26" t="s">
        <v>63</v>
      </c>
      <c r="C706" s="34">
        <v>1</v>
      </c>
      <c r="D706" s="326" t="s">
        <v>12</v>
      </c>
      <c r="E706" s="870"/>
      <c r="F706" s="333">
        <f t="shared" si="92"/>
        <v>0</v>
      </c>
      <c r="G706" s="196"/>
      <c r="H706" s="182"/>
      <c r="I706" s="321"/>
      <c r="L706" s="356"/>
      <c r="M706" s="356"/>
      <c r="O706" s="357"/>
      <c r="P706" s="357"/>
    </row>
    <row r="707" spans="1:16" s="355" customFormat="1" x14ac:dyDescent="0.3">
      <c r="A707" s="546"/>
      <c r="B707" s="541"/>
      <c r="C707" s="34"/>
      <c r="D707" s="326"/>
      <c r="E707" s="870"/>
      <c r="F707" s="333"/>
      <c r="G707" s="196"/>
      <c r="H707" s="182"/>
      <c r="I707" s="321"/>
      <c r="L707" s="356"/>
      <c r="M707" s="356"/>
      <c r="O707" s="357"/>
      <c r="P707" s="357"/>
    </row>
    <row r="708" spans="1:16" s="355" customFormat="1" x14ac:dyDescent="0.3">
      <c r="A708" s="389">
        <f>A690+1</f>
        <v>12</v>
      </c>
      <c r="B708" s="220" t="s">
        <v>588</v>
      </c>
      <c r="C708" s="34"/>
      <c r="D708" s="534"/>
      <c r="E708" s="870"/>
      <c r="F708" s="333"/>
      <c r="G708" s="196"/>
      <c r="H708" s="182"/>
      <c r="I708" s="321"/>
      <c r="L708" s="356"/>
      <c r="M708" s="356"/>
      <c r="O708" s="357"/>
      <c r="P708" s="357"/>
    </row>
    <row r="709" spans="1:16" s="355" customFormat="1" x14ac:dyDescent="0.3">
      <c r="A709" s="235">
        <f>A708+0.1</f>
        <v>12.1</v>
      </c>
      <c r="B709" s="26" t="s">
        <v>589</v>
      </c>
      <c r="C709" s="34">
        <v>1</v>
      </c>
      <c r="D709" s="326" t="s">
        <v>12</v>
      </c>
      <c r="E709" s="870"/>
      <c r="F709" s="333">
        <f t="shared" ref="F709:F712" si="96">ROUND((E709*C709),2)</f>
        <v>0</v>
      </c>
      <c r="G709" s="196"/>
      <c r="H709" s="182"/>
      <c r="I709" s="321"/>
      <c r="L709" s="356"/>
      <c r="M709" s="356"/>
      <c r="O709" s="357"/>
      <c r="P709" s="357"/>
    </row>
    <row r="710" spans="1:16" s="355" customFormat="1" x14ac:dyDescent="0.3">
      <c r="A710" s="235">
        <f>A709+0.1</f>
        <v>12.2</v>
      </c>
      <c r="B710" s="26" t="s">
        <v>264</v>
      </c>
      <c r="C710" s="34">
        <v>1</v>
      </c>
      <c r="D710" s="326" t="s">
        <v>12</v>
      </c>
      <c r="E710" s="870"/>
      <c r="F710" s="333">
        <f t="shared" si="96"/>
        <v>0</v>
      </c>
      <c r="G710" s="196"/>
      <c r="H710" s="182"/>
      <c r="I710" s="321"/>
      <c r="L710" s="356"/>
      <c r="M710" s="356"/>
      <c r="O710" s="357"/>
      <c r="P710" s="357"/>
    </row>
    <row r="711" spans="1:16" s="355" customFormat="1" x14ac:dyDescent="0.3">
      <c r="A711" s="235">
        <f>A710+0.1</f>
        <v>12.3</v>
      </c>
      <c r="B711" s="26" t="s">
        <v>590</v>
      </c>
      <c r="C711" s="332">
        <v>1</v>
      </c>
      <c r="D711" s="326" t="s">
        <v>12</v>
      </c>
      <c r="E711" s="869"/>
      <c r="F711" s="333">
        <f t="shared" si="96"/>
        <v>0</v>
      </c>
      <c r="G711" s="196"/>
      <c r="H711" s="182"/>
      <c r="I711" s="321"/>
      <c r="L711" s="356"/>
      <c r="M711" s="356"/>
      <c r="O711" s="357"/>
      <c r="P711" s="357"/>
    </row>
    <row r="712" spans="1:16" s="355" customFormat="1" x14ac:dyDescent="0.3">
      <c r="A712" s="235">
        <f>A711+0.1</f>
        <v>12.4</v>
      </c>
      <c r="B712" s="26" t="s">
        <v>210</v>
      </c>
      <c r="C712" s="332">
        <v>1</v>
      </c>
      <c r="D712" s="326" t="s">
        <v>12</v>
      </c>
      <c r="E712" s="869"/>
      <c r="F712" s="333">
        <f t="shared" si="96"/>
        <v>0</v>
      </c>
      <c r="G712" s="196"/>
      <c r="H712" s="182"/>
      <c r="I712" s="321"/>
      <c r="L712" s="356"/>
      <c r="M712" s="356"/>
      <c r="O712" s="357"/>
      <c r="P712" s="357"/>
    </row>
    <row r="713" spans="1:16" s="355" customFormat="1" x14ac:dyDescent="0.3">
      <c r="A713" s="465"/>
      <c r="B713" s="466" t="s">
        <v>232</v>
      </c>
      <c r="C713" s="467"/>
      <c r="D713" s="467"/>
      <c r="E713" s="883"/>
      <c r="F713" s="469">
        <f>ROUND(SUM(F637:F712),2)</f>
        <v>0</v>
      </c>
      <c r="G713" s="196"/>
      <c r="H713" s="182"/>
      <c r="I713" s="321"/>
      <c r="L713" s="356"/>
      <c r="M713" s="356"/>
      <c r="O713" s="357"/>
      <c r="P713" s="357"/>
    </row>
    <row r="714" spans="1:16" s="355" customFormat="1" x14ac:dyDescent="0.3">
      <c r="A714" s="422"/>
      <c r="B714" s="412"/>
      <c r="C714" s="448"/>
      <c r="D714" s="447"/>
      <c r="E714" s="881"/>
      <c r="F714" s="532"/>
      <c r="G714" s="196"/>
      <c r="H714" s="182"/>
      <c r="I714" s="321"/>
      <c r="L714" s="356"/>
      <c r="M714" s="356"/>
      <c r="O714" s="357"/>
      <c r="P714" s="357"/>
    </row>
    <row r="715" spans="1:16" s="355" customFormat="1" x14ac:dyDescent="0.3">
      <c r="A715" s="411" t="s">
        <v>64</v>
      </c>
      <c r="B715" s="412" t="s">
        <v>591</v>
      </c>
      <c r="C715" s="547"/>
      <c r="D715" s="548"/>
      <c r="E715" s="888"/>
      <c r="F715" s="549"/>
      <c r="G715" s="196"/>
      <c r="H715" s="182"/>
      <c r="I715" s="321"/>
      <c r="L715" s="356"/>
      <c r="M715" s="356"/>
      <c r="O715" s="357"/>
      <c r="P715" s="357"/>
    </row>
    <row r="716" spans="1:16" s="355" customFormat="1" x14ac:dyDescent="0.3">
      <c r="A716" s="414"/>
      <c r="B716" s="412"/>
      <c r="C716" s="446"/>
      <c r="D716" s="447"/>
      <c r="E716" s="881"/>
      <c r="F716" s="532"/>
      <c r="G716" s="196"/>
      <c r="H716" s="182"/>
      <c r="I716" s="321"/>
      <c r="L716" s="356"/>
      <c r="M716" s="356"/>
      <c r="O716" s="357"/>
      <c r="P716" s="357"/>
    </row>
    <row r="717" spans="1:16" s="355" customFormat="1" x14ac:dyDescent="0.3">
      <c r="A717" s="114">
        <v>1</v>
      </c>
      <c r="B717" s="26" t="s">
        <v>18</v>
      </c>
      <c r="C717" s="441">
        <v>1</v>
      </c>
      <c r="D717" s="326" t="s">
        <v>169</v>
      </c>
      <c r="E717" s="870"/>
      <c r="F717" s="333">
        <f t="shared" ref="F717:F757" si="97">ROUND((E717*C717),2)</f>
        <v>0</v>
      </c>
      <c r="G717" s="196"/>
      <c r="H717" s="182"/>
      <c r="I717" s="321"/>
      <c r="L717" s="356"/>
      <c r="M717" s="356"/>
      <c r="O717" s="357"/>
      <c r="P717" s="357"/>
    </row>
    <row r="718" spans="1:16" s="355" customFormat="1" x14ac:dyDescent="0.3">
      <c r="A718" s="114"/>
      <c r="B718" s="26"/>
      <c r="C718" s="441"/>
      <c r="D718" s="550"/>
      <c r="E718" s="870"/>
      <c r="F718" s="333"/>
      <c r="G718" s="196"/>
      <c r="H718" s="182"/>
      <c r="I718" s="321"/>
      <c r="L718" s="356"/>
      <c r="M718" s="356"/>
      <c r="O718" s="357"/>
      <c r="P718" s="357"/>
    </row>
    <row r="719" spans="1:16" s="355" customFormat="1" x14ac:dyDescent="0.3">
      <c r="A719" s="115">
        <v>2</v>
      </c>
      <c r="B719" s="220" t="s">
        <v>9</v>
      </c>
      <c r="C719" s="441"/>
      <c r="D719" s="310"/>
      <c r="E719" s="870"/>
      <c r="F719" s="333"/>
      <c r="G719" s="196"/>
      <c r="H719" s="182"/>
      <c r="I719" s="321"/>
      <c r="L719" s="356"/>
      <c r="M719" s="356"/>
      <c r="O719" s="357"/>
      <c r="P719" s="357"/>
    </row>
    <row r="720" spans="1:16" s="355" customFormat="1" x14ac:dyDescent="0.3">
      <c r="A720" s="114">
        <v>2.1</v>
      </c>
      <c r="B720" s="26" t="s">
        <v>592</v>
      </c>
      <c r="C720" s="441">
        <v>8.9499999999999993</v>
      </c>
      <c r="D720" s="269" t="s">
        <v>7</v>
      </c>
      <c r="E720" s="889"/>
      <c r="F720" s="333">
        <f t="shared" si="97"/>
        <v>0</v>
      </c>
      <c r="G720" s="196"/>
      <c r="H720" s="182"/>
      <c r="I720" s="321"/>
      <c r="L720" s="356"/>
      <c r="M720" s="356"/>
      <c r="O720" s="357"/>
      <c r="P720" s="357"/>
    </row>
    <row r="721" spans="1:16" s="355" customFormat="1" x14ac:dyDescent="0.3">
      <c r="A721" s="114">
        <v>2.2000000000000002</v>
      </c>
      <c r="B721" s="26" t="s">
        <v>82</v>
      </c>
      <c r="C721" s="268">
        <v>4.33</v>
      </c>
      <c r="D721" s="269" t="s">
        <v>8</v>
      </c>
      <c r="E721" s="889"/>
      <c r="F721" s="333">
        <f t="shared" si="97"/>
        <v>0</v>
      </c>
      <c r="G721" s="196"/>
      <c r="H721" s="182"/>
      <c r="I721" s="321"/>
      <c r="L721" s="356"/>
      <c r="M721" s="356"/>
      <c r="O721" s="357"/>
      <c r="P721" s="357"/>
    </row>
    <row r="722" spans="1:16" s="355" customFormat="1" ht="26.4" x14ac:dyDescent="0.3">
      <c r="A722" s="551">
        <v>2.2999999999999998</v>
      </c>
      <c r="B722" s="26" t="s">
        <v>103</v>
      </c>
      <c r="C722" s="441">
        <v>6</v>
      </c>
      <c r="D722" s="269" t="s">
        <v>25</v>
      </c>
      <c r="E722" s="889"/>
      <c r="F722" s="333">
        <f t="shared" si="97"/>
        <v>0</v>
      </c>
      <c r="G722" s="196"/>
      <c r="H722" s="182"/>
      <c r="I722" s="321"/>
      <c r="L722" s="356"/>
      <c r="M722" s="356"/>
      <c r="O722" s="357"/>
      <c r="P722" s="357"/>
    </row>
    <row r="723" spans="1:16" s="404" customFormat="1" x14ac:dyDescent="0.3">
      <c r="A723" s="114"/>
      <c r="B723" s="26"/>
      <c r="C723" s="441"/>
      <c r="D723" s="310"/>
      <c r="E723" s="870"/>
      <c r="F723" s="333"/>
      <c r="G723" s="196"/>
      <c r="H723" s="182"/>
      <c r="I723" s="403"/>
      <c r="L723" s="405"/>
      <c r="M723" s="405"/>
      <c r="O723" s="406"/>
      <c r="P723" s="406"/>
    </row>
    <row r="724" spans="1:16" s="335" customFormat="1" ht="15.75" customHeight="1" x14ac:dyDescent="0.3">
      <c r="A724" s="115">
        <v>3</v>
      </c>
      <c r="B724" s="220" t="s">
        <v>1101</v>
      </c>
      <c r="C724" s="441"/>
      <c r="D724" s="310"/>
      <c r="E724" s="870"/>
      <c r="F724" s="333"/>
      <c r="G724" s="196"/>
      <c r="H724" s="182"/>
      <c r="I724" s="301"/>
      <c r="L724" s="336"/>
      <c r="M724" s="336"/>
      <c r="O724" s="337"/>
      <c r="P724" s="337"/>
    </row>
    <row r="725" spans="1:16" s="355" customFormat="1" x14ac:dyDescent="0.3">
      <c r="A725" s="114">
        <v>3.1</v>
      </c>
      <c r="B725" s="26" t="s">
        <v>593</v>
      </c>
      <c r="C725" s="441">
        <v>1.78</v>
      </c>
      <c r="D725" s="310" t="s">
        <v>10</v>
      </c>
      <c r="E725" s="870"/>
      <c r="F725" s="333">
        <f t="shared" si="97"/>
        <v>0</v>
      </c>
      <c r="G725" s="196"/>
      <c r="H725" s="182"/>
      <c r="I725" s="321"/>
      <c r="L725" s="356"/>
      <c r="M725" s="356"/>
      <c r="O725" s="357"/>
      <c r="P725" s="357"/>
    </row>
    <row r="726" spans="1:16" s="355" customFormat="1" x14ac:dyDescent="0.3">
      <c r="A726" s="114">
        <v>3.2</v>
      </c>
      <c r="B726" s="26" t="s">
        <v>594</v>
      </c>
      <c r="C726" s="441">
        <v>1.32</v>
      </c>
      <c r="D726" s="310" t="s">
        <v>10</v>
      </c>
      <c r="E726" s="870"/>
      <c r="F726" s="333">
        <f t="shared" si="97"/>
        <v>0</v>
      </c>
      <c r="G726" s="196"/>
      <c r="H726" s="182"/>
      <c r="I726" s="321"/>
      <c r="L726" s="356"/>
      <c r="M726" s="356"/>
      <c r="O726" s="357"/>
      <c r="P726" s="357"/>
    </row>
    <row r="727" spans="1:16" s="355" customFormat="1" x14ac:dyDescent="0.3">
      <c r="A727" s="114">
        <v>3.3</v>
      </c>
      <c r="B727" s="26" t="s">
        <v>595</v>
      </c>
      <c r="C727" s="441">
        <v>1.22</v>
      </c>
      <c r="D727" s="310" t="s">
        <v>10</v>
      </c>
      <c r="E727" s="870"/>
      <c r="F727" s="333">
        <f t="shared" si="97"/>
        <v>0</v>
      </c>
      <c r="G727" s="196"/>
      <c r="H727" s="182"/>
      <c r="I727" s="321"/>
      <c r="L727" s="356"/>
      <c r="M727" s="356"/>
      <c r="O727" s="357"/>
      <c r="P727" s="357"/>
    </row>
    <row r="728" spans="1:16" s="245" customFormat="1" x14ac:dyDescent="0.3">
      <c r="A728" s="114">
        <v>3.4</v>
      </c>
      <c r="B728" s="26" t="s">
        <v>596</v>
      </c>
      <c r="C728" s="441">
        <v>0.51</v>
      </c>
      <c r="D728" s="310" t="s">
        <v>10</v>
      </c>
      <c r="E728" s="870"/>
      <c r="F728" s="333">
        <f t="shared" si="97"/>
        <v>0</v>
      </c>
      <c r="G728" s="196"/>
      <c r="H728" s="182"/>
    </row>
    <row r="729" spans="1:16" s="355" customFormat="1" x14ac:dyDescent="0.3">
      <c r="A729" s="114">
        <v>3.5</v>
      </c>
      <c r="B729" s="26" t="s">
        <v>597</v>
      </c>
      <c r="C729" s="441">
        <v>0.98</v>
      </c>
      <c r="D729" s="310" t="s">
        <v>10</v>
      </c>
      <c r="E729" s="870"/>
      <c r="F729" s="333">
        <f t="shared" si="97"/>
        <v>0</v>
      </c>
      <c r="G729" s="196"/>
      <c r="H729" s="182"/>
      <c r="I729" s="321"/>
      <c r="L729" s="552"/>
      <c r="O729" s="357"/>
      <c r="P729" s="357"/>
    </row>
    <row r="730" spans="1:16" s="355" customFormat="1" x14ac:dyDescent="0.3">
      <c r="A730" s="114">
        <v>3.6</v>
      </c>
      <c r="B730" s="26" t="s">
        <v>598</v>
      </c>
      <c r="C730" s="441">
        <v>0.16</v>
      </c>
      <c r="D730" s="310" t="s">
        <v>10</v>
      </c>
      <c r="E730" s="870"/>
      <c r="F730" s="333">
        <f t="shared" si="97"/>
        <v>0</v>
      </c>
      <c r="G730" s="196"/>
      <c r="H730" s="182"/>
      <c r="I730" s="321"/>
      <c r="L730" s="356"/>
      <c r="M730" s="356"/>
      <c r="O730" s="357"/>
      <c r="P730" s="357"/>
    </row>
    <row r="731" spans="1:16" s="355" customFormat="1" x14ac:dyDescent="0.3">
      <c r="A731" s="114">
        <v>3.7</v>
      </c>
      <c r="B731" s="26" t="s">
        <v>599</v>
      </c>
      <c r="C731" s="441">
        <v>2.1800000000000002</v>
      </c>
      <c r="D731" s="310" t="s">
        <v>10</v>
      </c>
      <c r="E731" s="870"/>
      <c r="F731" s="333">
        <f t="shared" si="97"/>
        <v>0</v>
      </c>
      <c r="G731" s="196"/>
      <c r="H731" s="182"/>
      <c r="I731" s="321"/>
      <c r="L731" s="356"/>
      <c r="M731" s="356"/>
      <c r="O731" s="357"/>
      <c r="P731" s="357"/>
    </row>
    <row r="732" spans="1:16" s="355" customFormat="1" x14ac:dyDescent="0.3">
      <c r="A732" s="114">
        <v>3.8</v>
      </c>
      <c r="B732" s="26" t="s">
        <v>600</v>
      </c>
      <c r="C732" s="441">
        <v>1.07</v>
      </c>
      <c r="D732" s="310" t="s">
        <v>10</v>
      </c>
      <c r="E732" s="870"/>
      <c r="F732" s="333">
        <f t="shared" si="97"/>
        <v>0</v>
      </c>
      <c r="G732" s="196"/>
      <c r="H732" s="182"/>
      <c r="I732" s="321"/>
      <c r="L732" s="356"/>
      <c r="M732" s="356"/>
      <c r="O732" s="357"/>
      <c r="P732" s="357"/>
    </row>
    <row r="733" spans="1:16" s="355" customFormat="1" x14ac:dyDescent="0.3">
      <c r="A733" s="114"/>
      <c r="B733" s="26"/>
      <c r="C733" s="441"/>
      <c r="D733" s="310"/>
      <c r="E733" s="870"/>
      <c r="F733" s="333"/>
      <c r="G733" s="196"/>
      <c r="H733" s="182"/>
      <c r="I733" s="321"/>
      <c r="L733" s="356"/>
      <c r="M733" s="356"/>
      <c r="O733" s="357"/>
      <c r="P733" s="357"/>
    </row>
    <row r="734" spans="1:16" s="355" customFormat="1" x14ac:dyDescent="0.3">
      <c r="A734" s="115">
        <v>4</v>
      </c>
      <c r="B734" s="220" t="s">
        <v>83</v>
      </c>
      <c r="C734" s="441"/>
      <c r="D734" s="310"/>
      <c r="E734" s="870"/>
      <c r="F734" s="333"/>
      <c r="G734" s="196"/>
      <c r="H734" s="182"/>
      <c r="I734" s="321"/>
      <c r="L734" s="356"/>
      <c r="M734" s="356"/>
      <c r="O734" s="357"/>
      <c r="P734" s="357"/>
    </row>
    <row r="735" spans="1:16" s="321" customFormat="1" x14ac:dyDescent="0.3">
      <c r="A735" s="114">
        <v>4.0999999999999996</v>
      </c>
      <c r="B735" s="26" t="s">
        <v>84</v>
      </c>
      <c r="C735" s="441">
        <v>5.0599999999999996</v>
      </c>
      <c r="D735" s="310" t="s">
        <v>11</v>
      </c>
      <c r="E735" s="870"/>
      <c r="F735" s="333">
        <f t="shared" si="97"/>
        <v>0</v>
      </c>
      <c r="G735" s="196"/>
      <c r="H735" s="182"/>
    </row>
    <row r="736" spans="1:16" s="321" customFormat="1" x14ac:dyDescent="0.3">
      <c r="A736" s="114">
        <v>4.2</v>
      </c>
      <c r="B736" s="26" t="s">
        <v>85</v>
      </c>
      <c r="C736" s="441">
        <v>25.13</v>
      </c>
      <c r="D736" s="310" t="s">
        <v>11</v>
      </c>
      <c r="E736" s="870"/>
      <c r="F736" s="333">
        <f t="shared" si="97"/>
        <v>0</v>
      </c>
      <c r="G736" s="196"/>
      <c r="H736" s="182"/>
    </row>
    <row r="737" spans="1:16" s="321" customFormat="1" x14ac:dyDescent="0.3">
      <c r="A737" s="114">
        <v>4.3</v>
      </c>
      <c r="B737" s="26" t="s">
        <v>86</v>
      </c>
      <c r="C737" s="441">
        <v>5.2</v>
      </c>
      <c r="D737" s="310" t="s">
        <v>11</v>
      </c>
      <c r="E737" s="870"/>
      <c r="F737" s="333">
        <f t="shared" si="97"/>
        <v>0</v>
      </c>
      <c r="G737" s="196"/>
      <c r="H737" s="182"/>
    </row>
    <row r="738" spans="1:16" s="321" customFormat="1" x14ac:dyDescent="0.3">
      <c r="A738" s="114">
        <v>4.4000000000000004</v>
      </c>
      <c r="B738" s="26" t="s">
        <v>67</v>
      </c>
      <c r="C738" s="441">
        <v>15.14</v>
      </c>
      <c r="D738" s="310" t="s">
        <v>13</v>
      </c>
      <c r="E738" s="870"/>
      <c r="F738" s="333">
        <f t="shared" si="97"/>
        <v>0</v>
      </c>
      <c r="G738" s="196"/>
      <c r="H738" s="182"/>
    </row>
    <row r="739" spans="1:16" s="321" customFormat="1" x14ac:dyDescent="0.3">
      <c r="A739" s="114"/>
      <c r="B739" s="26"/>
      <c r="C739" s="441"/>
      <c r="D739" s="310"/>
      <c r="E739" s="870"/>
      <c r="F739" s="333"/>
      <c r="G739" s="196"/>
      <c r="H739" s="182"/>
    </row>
    <row r="740" spans="1:16" s="321" customFormat="1" x14ac:dyDescent="0.3">
      <c r="A740" s="115">
        <v>5</v>
      </c>
      <c r="B740" s="220" t="s">
        <v>73</v>
      </c>
      <c r="C740" s="441"/>
      <c r="D740" s="310"/>
      <c r="E740" s="870"/>
      <c r="F740" s="333"/>
      <c r="G740" s="196"/>
      <c r="H740" s="182"/>
    </row>
    <row r="741" spans="1:16" s="321" customFormat="1" x14ac:dyDescent="0.3">
      <c r="A741" s="114">
        <v>5.0999999999999996</v>
      </c>
      <c r="B741" s="26" t="s">
        <v>28</v>
      </c>
      <c r="C741" s="441">
        <v>33.71</v>
      </c>
      <c r="D741" s="310" t="s">
        <v>11</v>
      </c>
      <c r="E741" s="870"/>
      <c r="F741" s="333">
        <f t="shared" si="97"/>
        <v>0</v>
      </c>
      <c r="G741" s="196"/>
      <c r="H741" s="182"/>
    </row>
    <row r="742" spans="1:16" s="321" customFormat="1" x14ac:dyDescent="0.3">
      <c r="A742" s="114">
        <v>5.2</v>
      </c>
      <c r="B742" s="26" t="s">
        <v>87</v>
      </c>
      <c r="C742" s="441">
        <v>40.64</v>
      </c>
      <c r="D742" s="310" t="s">
        <v>11</v>
      </c>
      <c r="E742" s="870"/>
      <c r="F742" s="333">
        <f t="shared" si="97"/>
        <v>0</v>
      </c>
      <c r="G742" s="196"/>
      <c r="H742" s="182"/>
    </row>
    <row r="743" spans="1:16" s="321" customFormat="1" x14ac:dyDescent="0.3">
      <c r="A743" s="114">
        <v>5.3</v>
      </c>
      <c r="B743" s="26" t="s">
        <v>60</v>
      </c>
      <c r="C743" s="441">
        <v>34.11</v>
      </c>
      <c r="D743" s="310" t="s">
        <v>11</v>
      </c>
      <c r="E743" s="870"/>
      <c r="F743" s="333">
        <f t="shared" si="97"/>
        <v>0</v>
      </c>
      <c r="G743" s="196"/>
      <c r="H743" s="182"/>
    </row>
    <row r="744" spans="1:16" s="321" customFormat="1" x14ac:dyDescent="0.3">
      <c r="A744" s="114">
        <v>5.4</v>
      </c>
      <c r="B744" s="26" t="s">
        <v>31</v>
      </c>
      <c r="C744" s="441">
        <v>18.2</v>
      </c>
      <c r="D744" s="310" t="s">
        <v>11</v>
      </c>
      <c r="E744" s="24"/>
      <c r="F744" s="333">
        <f t="shared" si="97"/>
        <v>0</v>
      </c>
      <c r="G744" s="196"/>
      <c r="H744" s="182"/>
    </row>
    <row r="745" spans="1:16" s="321" customFormat="1" x14ac:dyDescent="0.3">
      <c r="A745" s="114">
        <v>5.5</v>
      </c>
      <c r="B745" s="26" t="s">
        <v>88</v>
      </c>
      <c r="C745" s="441">
        <v>74.75</v>
      </c>
      <c r="D745" s="310" t="s">
        <v>11</v>
      </c>
      <c r="E745" s="870"/>
      <c r="F745" s="333">
        <f t="shared" si="97"/>
        <v>0</v>
      </c>
      <c r="G745" s="196"/>
      <c r="H745" s="182"/>
    </row>
    <row r="746" spans="1:16" s="321" customFormat="1" x14ac:dyDescent="0.3">
      <c r="A746" s="114">
        <v>5.6</v>
      </c>
      <c r="B746" s="26" t="s">
        <v>89</v>
      </c>
      <c r="C746" s="441">
        <v>83.05</v>
      </c>
      <c r="D746" s="310" t="s">
        <v>13</v>
      </c>
      <c r="E746" s="870"/>
      <c r="F746" s="333">
        <f t="shared" si="97"/>
        <v>0</v>
      </c>
      <c r="G746" s="196"/>
      <c r="H746" s="182"/>
    </row>
    <row r="747" spans="1:16" s="321" customFormat="1" x14ac:dyDescent="0.3">
      <c r="A747" s="114">
        <v>5.7</v>
      </c>
      <c r="B747" s="26" t="s">
        <v>90</v>
      </c>
      <c r="C747" s="441">
        <v>15.14</v>
      </c>
      <c r="D747" s="310" t="s">
        <v>13</v>
      </c>
      <c r="E747" s="870"/>
      <c r="F747" s="333">
        <f t="shared" si="97"/>
        <v>0</v>
      </c>
      <c r="G747" s="196"/>
      <c r="H747" s="182"/>
    </row>
    <row r="748" spans="1:16" s="321" customFormat="1" x14ac:dyDescent="0.3">
      <c r="A748" s="114">
        <v>5.9</v>
      </c>
      <c r="B748" s="26" t="s">
        <v>601</v>
      </c>
      <c r="C748" s="441">
        <v>1</v>
      </c>
      <c r="D748" s="310" t="s">
        <v>12</v>
      </c>
      <c r="E748" s="870"/>
      <c r="F748" s="333">
        <f t="shared" si="97"/>
        <v>0</v>
      </c>
      <c r="G748" s="196"/>
      <c r="H748" s="182"/>
    </row>
    <row r="749" spans="1:16" s="321" customFormat="1" x14ac:dyDescent="0.3">
      <c r="A749" s="114"/>
      <c r="B749" s="26"/>
      <c r="C749" s="441"/>
      <c r="D749" s="310"/>
      <c r="E749" s="870"/>
      <c r="F749" s="333"/>
      <c r="G749" s="196"/>
      <c r="H749" s="182"/>
    </row>
    <row r="750" spans="1:16" s="355" customFormat="1" x14ac:dyDescent="0.3">
      <c r="A750" s="115">
        <v>6</v>
      </c>
      <c r="B750" s="220" t="s">
        <v>35</v>
      </c>
      <c r="C750" s="441"/>
      <c r="D750" s="310"/>
      <c r="E750" s="870"/>
      <c r="F750" s="333"/>
      <c r="G750" s="196"/>
      <c r="H750" s="182"/>
      <c r="I750" s="321"/>
      <c r="L750" s="356"/>
      <c r="M750" s="356"/>
      <c r="O750" s="357"/>
      <c r="P750" s="357"/>
    </row>
    <row r="751" spans="1:16" s="301" customFormat="1" x14ac:dyDescent="0.3">
      <c r="A751" s="114">
        <v>6.1</v>
      </c>
      <c r="B751" s="26" t="s">
        <v>602</v>
      </c>
      <c r="C751" s="441">
        <v>1</v>
      </c>
      <c r="D751" s="310" t="s">
        <v>12</v>
      </c>
      <c r="E751" s="870"/>
      <c r="F751" s="333">
        <f t="shared" si="97"/>
        <v>0</v>
      </c>
      <c r="G751" s="196"/>
      <c r="H751" s="182"/>
    </row>
    <row r="752" spans="1:16" s="301" customFormat="1" x14ac:dyDescent="0.3">
      <c r="A752" s="159">
        <v>6.2</v>
      </c>
      <c r="B752" s="351" t="s">
        <v>91</v>
      </c>
      <c r="C752" s="553">
        <v>22.6</v>
      </c>
      <c r="D752" s="492" t="s">
        <v>16</v>
      </c>
      <c r="E752" s="872"/>
      <c r="F752" s="354">
        <f t="shared" si="97"/>
        <v>0</v>
      </c>
      <c r="G752" s="196"/>
      <c r="H752" s="182"/>
    </row>
    <row r="753" spans="1:8" s="301" customFormat="1" x14ac:dyDescent="0.3">
      <c r="A753" s="114"/>
      <c r="B753" s="26"/>
      <c r="C753" s="441"/>
      <c r="D753" s="310"/>
      <c r="E753" s="870"/>
      <c r="F753" s="333"/>
      <c r="G753" s="196"/>
      <c r="H753" s="182"/>
    </row>
    <row r="754" spans="1:8" s="301" customFormat="1" x14ac:dyDescent="0.3">
      <c r="A754" s="115">
        <v>7</v>
      </c>
      <c r="B754" s="220" t="s">
        <v>92</v>
      </c>
      <c r="C754" s="441"/>
      <c r="D754" s="310"/>
      <c r="E754" s="870"/>
      <c r="F754" s="333"/>
      <c r="G754" s="196"/>
      <c r="H754" s="182"/>
    </row>
    <row r="755" spans="1:8" s="301" customFormat="1" ht="13.5" customHeight="1" x14ac:dyDescent="0.3">
      <c r="A755" s="114">
        <v>7.2</v>
      </c>
      <c r="B755" s="26" t="s">
        <v>55</v>
      </c>
      <c r="C755" s="441">
        <v>6</v>
      </c>
      <c r="D755" s="310" t="s">
        <v>12</v>
      </c>
      <c r="E755" s="870"/>
      <c r="F755" s="333">
        <f t="shared" si="97"/>
        <v>0</v>
      </c>
      <c r="G755" s="196"/>
      <c r="H755" s="182"/>
    </row>
    <row r="756" spans="1:8" s="301" customFormat="1" ht="13.5" customHeight="1" x14ac:dyDescent="0.3">
      <c r="A756" s="114">
        <v>7.3</v>
      </c>
      <c r="B756" s="26" t="s">
        <v>93</v>
      </c>
      <c r="C756" s="441">
        <v>1</v>
      </c>
      <c r="D756" s="310" t="s">
        <v>12</v>
      </c>
      <c r="E756" s="870"/>
      <c r="F756" s="333">
        <f t="shared" si="97"/>
        <v>0</v>
      </c>
      <c r="G756" s="196"/>
      <c r="H756" s="182"/>
    </row>
    <row r="757" spans="1:8" s="301" customFormat="1" x14ac:dyDescent="0.3">
      <c r="A757" s="114">
        <v>7.4</v>
      </c>
      <c r="B757" s="26" t="s">
        <v>94</v>
      </c>
      <c r="C757" s="441">
        <v>4</v>
      </c>
      <c r="D757" s="310" t="s">
        <v>12</v>
      </c>
      <c r="E757" s="870"/>
      <c r="F757" s="333">
        <f t="shared" si="97"/>
        <v>0</v>
      </c>
      <c r="G757" s="196"/>
      <c r="H757" s="182"/>
    </row>
    <row r="758" spans="1:8" s="301" customFormat="1" x14ac:dyDescent="0.3">
      <c r="A758" s="465"/>
      <c r="B758" s="466" t="s">
        <v>205</v>
      </c>
      <c r="C758" s="467"/>
      <c r="D758" s="467"/>
      <c r="E758" s="883"/>
      <c r="F758" s="469">
        <f>ROUND(SUM(F717:F757),2)</f>
        <v>0</v>
      </c>
      <c r="G758" s="196"/>
      <c r="H758" s="182"/>
    </row>
    <row r="759" spans="1:8" s="301" customFormat="1" x14ac:dyDescent="0.3">
      <c r="A759" s="417"/>
      <c r="B759" s="416"/>
      <c r="C759" s="34"/>
      <c r="D759" s="413"/>
      <c r="E759" s="870"/>
      <c r="F759" s="333"/>
      <c r="G759" s="196"/>
      <c r="H759" s="182"/>
    </row>
    <row r="760" spans="1:8" s="301" customFormat="1" x14ac:dyDescent="0.3">
      <c r="A760" s="411" t="s">
        <v>66</v>
      </c>
      <c r="B760" s="412" t="s">
        <v>603</v>
      </c>
      <c r="C760" s="446"/>
      <c r="D760" s="447"/>
      <c r="E760" s="881"/>
      <c r="F760" s="532"/>
      <c r="G760" s="196"/>
      <c r="H760" s="182"/>
    </row>
    <row r="761" spans="1:8" s="301" customFormat="1" x14ac:dyDescent="0.3">
      <c r="A761" s="411"/>
      <c r="B761" s="412"/>
      <c r="C761" s="446"/>
      <c r="D761" s="447"/>
      <c r="E761" s="881"/>
      <c r="F761" s="532"/>
      <c r="G761" s="196"/>
      <c r="H761" s="182"/>
    </row>
    <row r="762" spans="1:8" s="301" customFormat="1" x14ac:dyDescent="0.3">
      <c r="A762" s="389">
        <v>1</v>
      </c>
      <c r="B762" s="220" t="s">
        <v>22</v>
      </c>
      <c r="C762" s="554"/>
      <c r="D762" s="534"/>
      <c r="E762" s="889"/>
      <c r="F762" s="555"/>
      <c r="G762" s="196"/>
      <c r="H762" s="182"/>
    </row>
    <row r="763" spans="1:8" s="301" customFormat="1" ht="12" customHeight="1" x14ac:dyDescent="0.3">
      <c r="A763" s="235">
        <f>A762+0.1</f>
        <v>1.1000000000000001</v>
      </c>
      <c r="B763" s="26" t="s">
        <v>18</v>
      </c>
      <c r="C763" s="554">
        <v>1</v>
      </c>
      <c r="D763" s="534" t="s">
        <v>34</v>
      </c>
      <c r="E763" s="889"/>
      <c r="F763" s="555">
        <f t="shared" ref="F763:F822" si="98">ROUND(C763*E763,2)</f>
        <v>0</v>
      </c>
      <c r="G763" s="196"/>
      <c r="H763" s="182"/>
    </row>
    <row r="764" spans="1:8" s="301" customFormat="1" ht="14.25" customHeight="1" x14ac:dyDescent="0.3">
      <c r="A764" s="507"/>
      <c r="B764" s="26"/>
      <c r="C764" s="554"/>
      <c r="D764" s="534"/>
      <c r="E764" s="889"/>
      <c r="F764" s="555"/>
      <c r="G764" s="196"/>
      <c r="H764" s="182"/>
    </row>
    <row r="765" spans="1:8" s="301" customFormat="1" x14ac:dyDescent="0.3">
      <c r="A765" s="389">
        <v>2</v>
      </c>
      <c r="B765" s="220" t="s">
        <v>23</v>
      </c>
      <c r="C765" s="554"/>
      <c r="D765" s="534"/>
      <c r="E765" s="889"/>
      <c r="F765" s="555"/>
      <c r="G765" s="196"/>
      <c r="H765" s="182"/>
    </row>
    <row r="766" spans="1:8" s="301" customFormat="1" x14ac:dyDescent="0.3">
      <c r="A766" s="235">
        <f>A765+0.1</f>
        <v>2.1</v>
      </c>
      <c r="B766" s="556" t="s">
        <v>604</v>
      </c>
      <c r="C766" s="554">
        <v>42.61</v>
      </c>
      <c r="D766" s="534" t="s">
        <v>7</v>
      </c>
      <c r="E766" s="889"/>
      <c r="F766" s="555">
        <f t="shared" si="98"/>
        <v>0</v>
      </c>
      <c r="G766" s="196"/>
      <c r="H766" s="182"/>
    </row>
    <row r="767" spans="1:8" s="301" customFormat="1" x14ac:dyDescent="0.3">
      <c r="A767" s="235">
        <f>A766+0.1</f>
        <v>2.2000000000000002</v>
      </c>
      <c r="B767" s="556" t="s">
        <v>547</v>
      </c>
      <c r="C767" s="554">
        <v>32.39</v>
      </c>
      <c r="D767" s="534" t="s">
        <v>8</v>
      </c>
      <c r="E767" s="889"/>
      <c r="F767" s="555">
        <f t="shared" si="98"/>
        <v>0</v>
      </c>
      <c r="G767" s="196"/>
      <c r="H767" s="182"/>
    </row>
    <row r="768" spans="1:8" s="301" customFormat="1" ht="26.4" x14ac:dyDescent="0.3">
      <c r="A768" s="235">
        <f>A767+0.1</f>
        <v>2.2999999999999998</v>
      </c>
      <c r="B768" s="54" t="s">
        <v>24</v>
      </c>
      <c r="C768" s="554">
        <v>12.27</v>
      </c>
      <c r="D768" s="534" t="s">
        <v>25</v>
      </c>
      <c r="E768" s="889"/>
      <c r="F768" s="555">
        <f t="shared" si="98"/>
        <v>0</v>
      </c>
      <c r="G768" s="196"/>
      <c r="H768" s="182"/>
    </row>
    <row r="769" spans="1:8" s="301" customFormat="1" x14ac:dyDescent="0.3">
      <c r="A769" s="507"/>
      <c r="B769" s="26"/>
      <c r="C769" s="554"/>
      <c r="D769" s="534"/>
      <c r="E769" s="889"/>
      <c r="F769" s="555"/>
      <c r="G769" s="196"/>
      <c r="H769" s="182"/>
    </row>
    <row r="770" spans="1:8" s="301" customFormat="1" ht="12.75" customHeight="1" x14ac:dyDescent="0.3">
      <c r="A770" s="389">
        <v>3</v>
      </c>
      <c r="B770" s="220" t="s">
        <v>606</v>
      </c>
      <c r="C770" s="554"/>
      <c r="D770" s="534"/>
      <c r="E770" s="889"/>
      <c r="F770" s="555"/>
      <c r="G770" s="196"/>
      <c r="H770" s="182"/>
    </row>
    <row r="771" spans="1:8" s="301" customFormat="1" ht="14.25" customHeight="1" x14ac:dyDescent="0.3">
      <c r="A771" s="235">
        <f>A770+0.1</f>
        <v>3.1</v>
      </c>
      <c r="B771" s="26" t="s">
        <v>607</v>
      </c>
      <c r="C771" s="554">
        <v>8.52</v>
      </c>
      <c r="D771" s="534" t="s">
        <v>10</v>
      </c>
      <c r="E771" s="889"/>
      <c r="F771" s="555">
        <f t="shared" si="98"/>
        <v>0</v>
      </c>
      <c r="G771" s="196"/>
      <c r="H771" s="182"/>
    </row>
    <row r="772" spans="1:8" s="301" customFormat="1" x14ac:dyDescent="0.3">
      <c r="A772" s="235">
        <f>A771+0.1</f>
        <v>3.2</v>
      </c>
      <c r="B772" s="26" t="s">
        <v>608</v>
      </c>
      <c r="C772" s="554">
        <v>0.7</v>
      </c>
      <c r="D772" s="534" t="s">
        <v>10</v>
      </c>
      <c r="E772" s="889"/>
      <c r="F772" s="555">
        <f t="shared" si="98"/>
        <v>0</v>
      </c>
      <c r="G772" s="196"/>
      <c r="H772" s="182"/>
    </row>
    <row r="773" spans="1:8" s="301" customFormat="1" x14ac:dyDescent="0.3">
      <c r="A773" s="235">
        <f>A772+0.1</f>
        <v>3.3</v>
      </c>
      <c r="B773" s="26" t="s">
        <v>609</v>
      </c>
      <c r="C773" s="554">
        <v>2</v>
      </c>
      <c r="D773" s="310" t="s">
        <v>12</v>
      </c>
      <c r="E773" s="889"/>
      <c r="F773" s="555">
        <f t="shared" si="98"/>
        <v>0</v>
      </c>
      <c r="G773" s="196"/>
      <c r="H773" s="182"/>
    </row>
    <row r="774" spans="1:8" s="301" customFormat="1" x14ac:dyDescent="0.3">
      <c r="A774" s="235">
        <f>A773+0.1</f>
        <v>3.4</v>
      </c>
      <c r="B774" s="26" t="s">
        <v>610</v>
      </c>
      <c r="C774" s="554">
        <v>8.83</v>
      </c>
      <c r="D774" s="534" t="s">
        <v>10</v>
      </c>
      <c r="E774" s="889"/>
      <c r="F774" s="555">
        <f t="shared" si="98"/>
        <v>0</v>
      </c>
      <c r="G774" s="196"/>
      <c r="H774" s="182"/>
    </row>
    <row r="775" spans="1:8" s="301" customFormat="1" x14ac:dyDescent="0.3">
      <c r="A775" s="507"/>
      <c r="B775" s="26"/>
      <c r="C775" s="554"/>
      <c r="D775" s="534"/>
      <c r="E775" s="889"/>
      <c r="F775" s="555"/>
      <c r="G775" s="196"/>
      <c r="H775" s="182"/>
    </row>
    <row r="776" spans="1:8" s="301" customFormat="1" x14ac:dyDescent="0.3">
      <c r="A776" s="389">
        <v>4</v>
      </c>
      <c r="B776" s="220" t="s">
        <v>243</v>
      </c>
      <c r="C776" s="554"/>
      <c r="D776" s="534"/>
      <c r="E776" s="889"/>
      <c r="F776" s="555"/>
      <c r="G776" s="196"/>
      <c r="H776" s="182"/>
    </row>
    <row r="777" spans="1:8" s="301" customFormat="1" x14ac:dyDescent="0.3">
      <c r="A777" s="235">
        <f>A776+0.1</f>
        <v>4.0999999999999996</v>
      </c>
      <c r="B777" s="26" t="s">
        <v>611</v>
      </c>
      <c r="C777" s="554">
        <v>75.760000000000005</v>
      </c>
      <c r="D777" s="534" t="s">
        <v>11</v>
      </c>
      <c r="E777" s="889"/>
      <c r="F777" s="555">
        <f t="shared" si="98"/>
        <v>0</v>
      </c>
      <c r="G777" s="196"/>
      <c r="H777" s="182"/>
    </row>
    <row r="778" spans="1:8" s="301" customFormat="1" x14ac:dyDescent="0.3">
      <c r="A778" s="235">
        <f>A777+0.1</f>
        <v>4.2</v>
      </c>
      <c r="B778" s="26" t="s">
        <v>612</v>
      </c>
      <c r="C778" s="554">
        <v>139.58000000000001</v>
      </c>
      <c r="D778" s="534" t="s">
        <v>11</v>
      </c>
      <c r="E778" s="889"/>
      <c r="F778" s="555">
        <f t="shared" si="98"/>
        <v>0</v>
      </c>
      <c r="G778" s="196"/>
      <c r="H778" s="182"/>
    </row>
    <row r="779" spans="1:8" s="301" customFormat="1" x14ac:dyDescent="0.3">
      <c r="A779" s="235">
        <f>A778+0.1</f>
        <v>4.3</v>
      </c>
      <c r="B779" s="26" t="s">
        <v>613</v>
      </c>
      <c r="C779" s="554">
        <v>4.29</v>
      </c>
      <c r="D779" s="534" t="s">
        <v>11</v>
      </c>
      <c r="E779" s="889"/>
      <c r="F779" s="555">
        <f t="shared" si="98"/>
        <v>0</v>
      </c>
      <c r="G779" s="196"/>
      <c r="H779" s="182"/>
    </row>
    <row r="780" spans="1:8" s="301" customFormat="1" x14ac:dyDescent="0.3">
      <c r="A780" s="507"/>
      <c r="B780" s="26"/>
      <c r="C780" s="554"/>
      <c r="D780" s="534"/>
      <c r="E780" s="889"/>
      <c r="F780" s="555"/>
      <c r="G780" s="196"/>
      <c r="H780" s="182"/>
    </row>
    <row r="781" spans="1:8" s="301" customFormat="1" x14ac:dyDescent="0.3">
      <c r="A781" s="389">
        <v>5</v>
      </c>
      <c r="B781" s="220" t="s">
        <v>27</v>
      </c>
      <c r="C781" s="554"/>
      <c r="D781" s="534"/>
      <c r="E781" s="889"/>
      <c r="F781" s="555"/>
      <c r="G781" s="196"/>
      <c r="H781" s="182"/>
    </row>
    <row r="782" spans="1:8" s="301" customFormat="1" x14ac:dyDescent="0.3">
      <c r="A782" s="235">
        <f>A781+0.1</f>
        <v>5.0999999999999996</v>
      </c>
      <c r="B782" s="26" t="s">
        <v>28</v>
      </c>
      <c r="C782" s="554">
        <v>88.34</v>
      </c>
      <c r="D782" s="534" t="s">
        <v>11</v>
      </c>
      <c r="E782" s="889"/>
      <c r="F782" s="555">
        <f t="shared" si="98"/>
        <v>0</v>
      </c>
      <c r="G782" s="196"/>
      <c r="H782" s="182"/>
    </row>
    <row r="783" spans="1:8" s="301" customFormat="1" x14ac:dyDescent="0.3">
      <c r="A783" s="235">
        <f t="shared" ref="A783:A790" si="99">A782+0.1</f>
        <v>5.2</v>
      </c>
      <c r="B783" s="26" t="s">
        <v>614</v>
      </c>
      <c r="C783" s="554">
        <v>376.09</v>
      </c>
      <c r="D783" s="534" t="s">
        <v>11</v>
      </c>
      <c r="E783" s="889"/>
      <c r="F783" s="555">
        <f t="shared" si="98"/>
        <v>0</v>
      </c>
      <c r="G783" s="196"/>
      <c r="H783" s="182"/>
    </row>
    <row r="784" spans="1:8" s="301" customFormat="1" x14ac:dyDescent="0.3">
      <c r="A784" s="235">
        <f t="shared" si="99"/>
        <v>5.3</v>
      </c>
      <c r="B784" s="26" t="s">
        <v>32</v>
      </c>
      <c r="C784" s="557">
        <v>205.2</v>
      </c>
      <c r="D784" s="534" t="s">
        <v>13</v>
      </c>
      <c r="E784" s="889"/>
      <c r="F784" s="555">
        <f t="shared" si="98"/>
        <v>0</v>
      </c>
      <c r="G784" s="196"/>
      <c r="H784" s="182"/>
    </row>
    <row r="785" spans="1:16" s="301" customFormat="1" x14ac:dyDescent="0.3">
      <c r="A785" s="235">
        <f>A784+0.1</f>
        <v>5.4</v>
      </c>
      <c r="B785" s="26" t="s">
        <v>615</v>
      </c>
      <c r="C785" s="554">
        <v>67.77</v>
      </c>
      <c r="D785" s="534" t="s">
        <v>11</v>
      </c>
      <c r="E785" s="889"/>
      <c r="F785" s="555">
        <f t="shared" si="98"/>
        <v>0</v>
      </c>
      <c r="G785" s="196"/>
      <c r="H785" s="182"/>
    </row>
    <row r="786" spans="1:16" s="301" customFormat="1" x14ac:dyDescent="0.3">
      <c r="A786" s="235">
        <f t="shared" si="99"/>
        <v>5.5</v>
      </c>
      <c r="B786" s="26" t="s">
        <v>561</v>
      </c>
      <c r="C786" s="554">
        <v>88.34</v>
      </c>
      <c r="D786" s="534" t="s">
        <v>11</v>
      </c>
      <c r="E786" s="24"/>
      <c r="F786" s="555">
        <f t="shared" si="98"/>
        <v>0</v>
      </c>
      <c r="G786" s="196"/>
      <c r="H786" s="182"/>
    </row>
    <row r="787" spans="1:16" s="301" customFormat="1" x14ac:dyDescent="0.3">
      <c r="A787" s="235">
        <f t="shared" si="99"/>
        <v>5.6</v>
      </c>
      <c r="B787" s="26" t="s">
        <v>616</v>
      </c>
      <c r="C787" s="554">
        <v>54.95</v>
      </c>
      <c r="D787" s="534" t="s">
        <v>13</v>
      </c>
      <c r="E787" s="889"/>
      <c r="F787" s="555">
        <f t="shared" si="98"/>
        <v>0</v>
      </c>
      <c r="G787" s="196"/>
      <c r="H787" s="182"/>
    </row>
    <row r="788" spans="1:16" s="301" customFormat="1" x14ac:dyDescent="0.3">
      <c r="A788" s="235">
        <f t="shared" si="99"/>
        <v>5.7</v>
      </c>
      <c r="B788" s="26" t="s">
        <v>617</v>
      </c>
      <c r="C788" s="554">
        <v>38.1</v>
      </c>
      <c r="D788" s="534" t="s">
        <v>11</v>
      </c>
      <c r="E788" s="889"/>
      <c r="F788" s="555">
        <f t="shared" si="98"/>
        <v>0</v>
      </c>
      <c r="G788" s="196"/>
      <c r="H788" s="182"/>
    </row>
    <row r="789" spans="1:16" s="301" customFormat="1" x14ac:dyDescent="0.3">
      <c r="A789" s="235">
        <f t="shared" si="99"/>
        <v>5.8</v>
      </c>
      <c r="B789" s="26" t="s">
        <v>618</v>
      </c>
      <c r="C789" s="554">
        <v>376.09</v>
      </c>
      <c r="D789" s="534" t="s">
        <v>11</v>
      </c>
      <c r="E789" s="889"/>
      <c r="F789" s="555">
        <f t="shared" si="98"/>
        <v>0</v>
      </c>
      <c r="G789" s="196"/>
      <c r="H789" s="182"/>
    </row>
    <row r="790" spans="1:16" s="301" customFormat="1" x14ac:dyDescent="0.3">
      <c r="A790" s="235">
        <f t="shared" si="99"/>
        <v>5.9</v>
      </c>
      <c r="B790" s="26" t="s">
        <v>67</v>
      </c>
      <c r="C790" s="554">
        <v>38.5</v>
      </c>
      <c r="D790" s="534" t="s">
        <v>13</v>
      </c>
      <c r="E790" s="889"/>
      <c r="F790" s="555">
        <f t="shared" si="98"/>
        <v>0</v>
      </c>
      <c r="G790" s="196"/>
      <c r="H790" s="182"/>
    </row>
    <row r="791" spans="1:16" s="301" customFormat="1" x14ac:dyDescent="0.3">
      <c r="A791" s="507">
        <v>5.0999999999999996</v>
      </c>
      <c r="B791" s="52" t="s">
        <v>90</v>
      </c>
      <c r="C791" s="554">
        <v>40</v>
      </c>
      <c r="D791" s="534" t="s">
        <v>13</v>
      </c>
      <c r="E791" s="889"/>
      <c r="F791" s="555">
        <f t="shared" si="98"/>
        <v>0</v>
      </c>
      <c r="G791" s="196"/>
      <c r="H791" s="182"/>
    </row>
    <row r="792" spans="1:16" s="301" customFormat="1" x14ac:dyDescent="0.3">
      <c r="A792" s="507"/>
      <c r="B792" s="26"/>
      <c r="C792" s="554"/>
      <c r="D792" s="534"/>
      <c r="E792" s="889"/>
      <c r="F792" s="555"/>
      <c r="G792" s="196"/>
      <c r="H792" s="182"/>
    </row>
    <row r="793" spans="1:16" s="301" customFormat="1" x14ac:dyDescent="0.3">
      <c r="A793" s="389">
        <v>6</v>
      </c>
      <c r="B793" s="220" t="s">
        <v>619</v>
      </c>
      <c r="C793" s="554"/>
      <c r="D793" s="534"/>
      <c r="E793" s="889"/>
      <c r="F793" s="555"/>
      <c r="G793" s="196"/>
      <c r="H793" s="182"/>
    </row>
    <row r="794" spans="1:16" s="335" customFormat="1" x14ac:dyDescent="0.3">
      <c r="A794" s="235">
        <f>A793+0.1</f>
        <v>6.1</v>
      </c>
      <c r="B794" s="26" t="s">
        <v>620</v>
      </c>
      <c r="C794" s="554">
        <v>1</v>
      </c>
      <c r="D794" s="310" t="s">
        <v>12</v>
      </c>
      <c r="E794" s="889"/>
      <c r="F794" s="555">
        <f t="shared" si="98"/>
        <v>0</v>
      </c>
      <c r="G794" s="196"/>
      <c r="H794" s="182"/>
      <c r="I794" s="301"/>
      <c r="L794" s="336"/>
      <c r="M794" s="336"/>
      <c r="O794" s="337"/>
      <c r="P794" s="337"/>
    </row>
    <row r="795" spans="1:16" s="335" customFormat="1" x14ac:dyDescent="0.3">
      <c r="A795" s="235">
        <f>A794+0.1</f>
        <v>6.2</v>
      </c>
      <c r="B795" s="26" t="s">
        <v>621</v>
      </c>
      <c r="C795" s="554">
        <v>2</v>
      </c>
      <c r="D795" s="310" t="s">
        <v>12</v>
      </c>
      <c r="E795" s="889"/>
      <c r="F795" s="555">
        <f t="shared" si="98"/>
        <v>0</v>
      </c>
      <c r="G795" s="196"/>
      <c r="H795" s="182"/>
      <c r="I795" s="301"/>
      <c r="L795" s="336"/>
      <c r="M795" s="336"/>
      <c r="O795" s="337"/>
      <c r="P795" s="337"/>
    </row>
    <row r="796" spans="1:16" s="335" customFormat="1" x14ac:dyDescent="0.3">
      <c r="A796" s="235">
        <f>A795+0.1</f>
        <v>6.3</v>
      </c>
      <c r="B796" s="26" t="s">
        <v>622</v>
      </c>
      <c r="C796" s="554">
        <v>3</v>
      </c>
      <c r="D796" s="310" t="s">
        <v>12</v>
      </c>
      <c r="E796" s="889"/>
      <c r="F796" s="555">
        <f t="shared" si="98"/>
        <v>0</v>
      </c>
      <c r="G796" s="196"/>
      <c r="H796" s="182"/>
      <c r="I796" s="301"/>
      <c r="L796" s="336"/>
      <c r="M796" s="336"/>
      <c r="O796" s="337"/>
      <c r="P796" s="337"/>
    </row>
    <row r="797" spans="1:16" s="355" customFormat="1" x14ac:dyDescent="0.3">
      <c r="A797" s="507"/>
      <c r="B797" s="26"/>
      <c r="C797" s="554"/>
      <c r="D797" s="534"/>
      <c r="E797" s="889"/>
      <c r="F797" s="555"/>
      <c r="G797" s="196"/>
      <c r="H797" s="182"/>
      <c r="I797" s="321"/>
      <c r="L797" s="356"/>
      <c r="M797" s="356"/>
      <c r="O797" s="357"/>
      <c r="P797" s="357"/>
    </row>
    <row r="798" spans="1:16" s="355" customFormat="1" x14ac:dyDescent="0.3">
      <c r="A798" s="389">
        <v>7</v>
      </c>
      <c r="B798" s="220" t="s">
        <v>623</v>
      </c>
      <c r="C798" s="554"/>
      <c r="D798" s="534"/>
      <c r="E798" s="889"/>
      <c r="F798" s="555"/>
      <c r="G798" s="196"/>
      <c r="H798" s="182"/>
      <c r="I798" s="321"/>
      <c r="L798" s="356"/>
      <c r="M798" s="356"/>
      <c r="O798" s="357"/>
      <c r="P798" s="357"/>
    </row>
    <row r="799" spans="1:16" s="335" customFormat="1" x14ac:dyDescent="0.3">
      <c r="A799" s="235">
        <f>A798+0.1</f>
        <v>7.1</v>
      </c>
      <c r="B799" s="26" t="s">
        <v>624</v>
      </c>
      <c r="C799" s="554">
        <v>30.98</v>
      </c>
      <c r="D799" s="310" t="s">
        <v>625</v>
      </c>
      <c r="E799" s="889"/>
      <c r="F799" s="555">
        <f t="shared" si="98"/>
        <v>0</v>
      </c>
      <c r="G799" s="196"/>
      <c r="H799" s="182"/>
      <c r="I799" s="301"/>
      <c r="L799" s="336"/>
      <c r="M799" s="336"/>
      <c r="O799" s="337"/>
      <c r="P799" s="337"/>
    </row>
    <row r="800" spans="1:16" s="335" customFormat="1" x14ac:dyDescent="0.3">
      <c r="A800" s="235">
        <f>A799+0.1</f>
        <v>7.2</v>
      </c>
      <c r="B800" s="26" t="s">
        <v>626</v>
      </c>
      <c r="C800" s="554">
        <v>46.48</v>
      </c>
      <c r="D800" s="310" t="s">
        <v>625</v>
      </c>
      <c r="E800" s="889"/>
      <c r="F800" s="555">
        <f t="shared" si="98"/>
        <v>0</v>
      </c>
      <c r="G800" s="196"/>
      <c r="H800" s="182"/>
      <c r="I800" s="301"/>
      <c r="L800" s="336"/>
      <c r="M800" s="336"/>
      <c r="O800" s="337"/>
      <c r="P800" s="337"/>
    </row>
    <row r="801" spans="1:252" s="335" customFormat="1" x14ac:dyDescent="0.3">
      <c r="A801" s="235">
        <f>A800+0.1</f>
        <v>7.3</v>
      </c>
      <c r="B801" s="26" t="s">
        <v>627</v>
      </c>
      <c r="C801" s="554">
        <v>28.86</v>
      </c>
      <c r="D801" s="310" t="s">
        <v>625</v>
      </c>
      <c r="E801" s="889"/>
      <c r="F801" s="555">
        <f t="shared" si="98"/>
        <v>0</v>
      </c>
      <c r="G801" s="196"/>
      <c r="H801" s="182"/>
      <c r="I801" s="301"/>
      <c r="L801" s="336"/>
      <c r="M801" s="336"/>
      <c r="O801" s="337"/>
      <c r="P801" s="337"/>
    </row>
    <row r="802" spans="1:252" s="335" customFormat="1" x14ac:dyDescent="0.3">
      <c r="A802" s="235">
        <f>A801+0.1</f>
        <v>7.4</v>
      </c>
      <c r="B802" s="26" t="s">
        <v>628</v>
      </c>
      <c r="C802" s="554">
        <v>10.33</v>
      </c>
      <c r="D802" s="310" t="s">
        <v>625</v>
      </c>
      <c r="E802" s="889"/>
      <c r="F802" s="555">
        <f t="shared" si="98"/>
        <v>0</v>
      </c>
      <c r="G802" s="196"/>
      <c r="H802" s="182"/>
      <c r="I802" s="301"/>
      <c r="L802" s="336"/>
      <c r="M802" s="336"/>
      <c r="O802" s="337"/>
      <c r="P802" s="337"/>
    </row>
    <row r="803" spans="1:252" s="335" customFormat="1" x14ac:dyDescent="0.3">
      <c r="A803" s="235">
        <f>A802+0.1</f>
        <v>7.5</v>
      </c>
      <c r="B803" s="26" t="s">
        <v>629</v>
      </c>
      <c r="C803" s="554">
        <v>3.94</v>
      </c>
      <c r="D803" s="310" t="s">
        <v>625</v>
      </c>
      <c r="E803" s="889"/>
      <c r="F803" s="555">
        <f t="shared" si="98"/>
        <v>0</v>
      </c>
      <c r="G803" s="196"/>
      <c r="H803" s="182"/>
      <c r="I803" s="301"/>
      <c r="L803" s="336"/>
      <c r="M803" s="336"/>
      <c r="O803" s="337"/>
      <c r="P803" s="337"/>
    </row>
    <row r="804" spans="1:252" s="475" customFormat="1" x14ac:dyDescent="0.3">
      <c r="A804" s="507"/>
      <c r="B804" s="26"/>
      <c r="C804" s="554"/>
      <c r="D804" s="534"/>
      <c r="E804" s="889"/>
      <c r="F804" s="555"/>
      <c r="G804" s="196"/>
      <c r="H804" s="182"/>
      <c r="I804" s="217"/>
      <c r="J804" s="217"/>
    </row>
    <row r="805" spans="1:252" s="475" customFormat="1" x14ac:dyDescent="0.3">
      <c r="A805" s="389">
        <v>8</v>
      </c>
      <c r="B805" s="220" t="s">
        <v>630</v>
      </c>
      <c r="C805" s="554"/>
      <c r="D805" s="534"/>
      <c r="E805" s="889"/>
      <c r="F805" s="555"/>
      <c r="G805" s="196"/>
      <c r="H805" s="182"/>
      <c r="I805" s="217"/>
      <c r="J805" s="217"/>
    </row>
    <row r="806" spans="1:252" s="437" customFormat="1" x14ac:dyDescent="0.3">
      <c r="A806" s="235">
        <f>A805+0.1</f>
        <v>8.1</v>
      </c>
      <c r="B806" s="26" t="s">
        <v>631</v>
      </c>
      <c r="C806" s="554">
        <v>10</v>
      </c>
      <c r="D806" s="534" t="s">
        <v>12</v>
      </c>
      <c r="E806" s="867"/>
      <c r="F806" s="555">
        <f t="shared" si="98"/>
        <v>0</v>
      </c>
      <c r="G806" s="196"/>
      <c r="H806" s="182"/>
      <c r="I806" s="245"/>
      <c r="J806" s="245"/>
    </row>
    <row r="807" spans="1:252" s="475" customFormat="1" x14ac:dyDescent="0.3">
      <c r="A807" s="235">
        <f>A806+0.1</f>
        <v>8.1999999999999993</v>
      </c>
      <c r="B807" s="26" t="s">
        <v>632</v>
      </c>
      <c r="C807" s="554">
        <v>19</v>
      </c>
      <c r="D807" s="534" t="s">
        <v>12</v>
      </c>
      <c r="E807" s="24"/>
      <c r="F807" s="555">
        <f t="shared" si="98"/>
        <v>0</v>
      </c>
      <c r="G807" s="196"/>
      <c r="H807" s="182"/>
      <c r="I807" s="196"/>
      <c r="J807" s="217"/>
    </row>
    <row r="808" spans="1:252" s="301" customFormat="1" ht="16.5" customHeight="1" x14ac:dyDescent="0.3">
      <c r="A808" s="235">
        <f>A807+0.1</f>
        <v>8.3000000000000007</v>
      </c>
      <c r="B808" s="26" t="s">
        <v>633</v>
      </c>
      <c r="C808" s="554">
        <v>5</v>
      </c>
      <c r="D808" s="534" t="s">
        <v>12</v>
      </c>
      <c r="E808" s="24"/>
      <c r="F808" s="555">
        <f t="shared" si="98"/>
        <v>0</v>
      </c>
      <c r="G808" s="196"/>
      <c r="H808" s="182"/>
    </row>
    <row r="809" spans="1:252" s="301" customFormat="1" ht="12.75" customHeight="1" x14ac:dyDescent="0.3">
      <c r="A809" s="235">
        <f>A808+0.1</f>
        <v>8.4</v>
      </c>
      <c r="B809" s="26" t="s">
        <v>634</v>
      </c>
      <c r="C809" s="554">
        <v>2</v>
      </c>
      <c r="D809" s="534" t="s">
        <v>12</v>
      </c>
      <c r="E809" s="24"/>
      <c r="F809" s="555">
        <f t="shared" si="98"/>
        <v>0</v>
      </c>
      <c r="G809" s="196"/>
      <c r="H809" s="182"/>
    </row>
    <row r="810" spans="1:252" s="301" customFormat="1" x14ac:dyDescent="0.3">
      <c r="A810" s="235">
        <f>A809+0.1</f>
        <v>8.5</v>
      </c>
      <c r="B810" s="26" t="s">
        <v>635</v>
      </c>
      <c r="C810" s="554">
        <v>1</v>
      </c>
      <c r="D810" s="534" t="s">
        <v>12</v>
      </c>
      <c r="E810" s="24"/>
      <c r="F810" s="555">
        <f t="shared" si="98"/>
        <v>0</v>
      </c>
      <c r="G810" s="196"/>
      <c r="H810" s="182"/>
    </row>
    <row r="811" spans="1:252" s="437" customFormat="1" x14ac:dyDescent="0.3">
      <c r="A811" s="235"/>
      <c r="B811" s="26"/>
      <c r="C811" s="554"/>
      <c r="D811" s="534"/>
      <c r="E811" s="889"/>
      <c r="F811" s="555"/>
      <c r="G811" s="196"/>
      <c r="H811" s="182"/>
      <c r="I811" s="245"/>
      <c r="J811" s="245"/>
    </row>
    <row r="812" spans="1:252" s="437" customFormat="1" x14ac:dyDescent="0.3">
      <c r="A812" s="389">
        <v>9</v>
      </c>
      <c r="B812" s="220" t="s">
        <v>268</v>
      </c>
      <c r="C812" s="554"/>
      <c r="D812" s="534"/>
      <c r="E812" s="889"/>
      <c r="F812" s="555"/>
      <c r="G812" s="196"/>
      <c r="H812" s="182"/>
      <c r="I812" s="245"/>
      <c r="J812" s="245"/>
    </row>
    <row r="813" spans="1:252" s="475" customFormat="1" x14ac:dyDescent="0.3">
      <c r="A813" s="235">
        <f>A812+0.1</f>
        <v>9.1</v>
      </c>
      <c r="B813" s="26" t="s">
        <v>636</v>
      </c>
      <c r="C813" s="554">
        <v>1</v>
      </c>
      <c r="D813" s="534" t="s">
        <v>12</v>
      </c>
      <c r="E813" s="24"/>
      <c r="F813" s="555">
        <f t="shared" si="98"/>
        <v>0</v>
      </c>
      <c r="G813" s="196"/>
      <c r="H813" s="182"/>
      <c r="I813" s="217"/>
      <c r="J813" s="217"/>
    </row>
    <row r="814" spans="1:252" s="217" customFormat="1" x14ac:dyDescent="0.3">
      <c r="A814" s="235">
        <f t="shared" ref="A814:A819" si="100">A813+0.1</f>
        <v>9.1999999999999993</v>
      </c>
      <c r="B814" s="26" t="s">
        <v>240</v>
      </c>
      <c r="C814" s="554">
        <v>1</v>
      </c>
      <c r="D814" s="534" t="s">
        <v>12</v>
      </c>
      <c r="E814" s="889"/>
      <c r="F814" s="555">
        <f t="shared" si="98"/>
        <v>0</v>
      </c>
      <c r="G814" s="196"/>
      <c r="H814" s="182"/>
      <c r="I814" s="196"/>
    </row>
    <row r="815" spans="1:252" s="404" customFormat="1" x14ac:dyDescent="0.3">
      <c r="A815" s="235">
        <f t="shared" si="100"/>
        <v>9.3000000000000007</v>
      </c>
      <c r="B815" s="26" t="s">
        <v>262</v>
      </c>
      <c r="C815" s="554">
        <v>1</v>
      </c>
      <c r="D815" s="534" t="s">
        <v>12</v>
      </c>
      <c r="E815" s="889"/>
      <c r="F815" s="555">
        <f t="shared" si="98"/>
        <v>0</v>
      </c>
      <c r="G815" s="196"/>
      <c r="H815" s="182"/>
      <c r="I815" s="403"/>
      <c r="L815" s="405"/>
      <c r="M815" s="405"/>
      <c r="N815" s="558"/>
      <c r="O815" s="406"/>
      <c r="P815" s="406"/>
      <c r="Q815" s="559"/>
      <c r="R815" s="559"/>
      <c r="S815" s="559"/>
      <c r="T815" s="559"/>
      <c r="U815" s="559"/>
      <c r="V815" s="559"/>
      <c r="W815" s="559"/>
      <c r="X815" s="559"/>
      <c r="Y815" s="559"/>
      <c r="Z815" s="559"/>
      <c r="AA815" s="559"/>
      <c r="AB815" s="559"/>
      <c r="AC815" s="559"/>
      <c r="AD815" s="559"/>
      <c r="AE815" s="559"/>
      <c r="AF815" s="559"/>
      <c r="AG815" s="559"/>
      <c r="AH815" s="559"/>
      <c r="AI815" s="559"/>
      <c r="AJ815" s="559"/>
      <c r="AK815" s="559"/>
      <c r="AL815" s="559"/>
      <c r="AM815" s="559"/>
      <c r="AN815" s="559"/>
      <c r="AO815" s="559"/>
      <c r="AP815" s="559"/>
      <c r="AQ815" s="559"/>
      <c r="AR815" s="559"/>
      <c r="AS815" s="559"/>
      <c r="AT815" s="559"/>
      <c r="AU815" s="559"/>
      <c r="AV815" s="559"/>
      <c r="AW815" s="559"/>
      <c r="AX815" s="559"/>
      <c r="AY815" s="559"/>
      <c r="AZ815" s="559"/>
      <c r="BA815" s="559"/>
      <c r="BB815" s="559"/>
      <c r="BC815" s="559"/>
      <c r="BD815" s="559"/>
      <c r="BE815" s="559"/>
      <c r="BF815" s="559"/>
      <c r="BG815" s="559"/>
      <c r="BH815" s="559"/>
      <c r="BI815" s="559"/>
      <c r="BJ815" s="559"/>
      <c r="BK815" s="559"/>
      <c r="BL815" s="559"/>
      <c r="BM815" s="559"/>
      <c r="BN815" s="559"/>
      <c r="BO815" s="559"/>
      <c r="BP815" s="559"/>
      <c r="BQ815" s="559"/>
      <c r="BR815" s="559"/>
      <c r="BS815" s="559"/>
      <c r="BT815" s="559"/>
      <c r="BU815" s="559"/>
      <c r="BV815" s="559"/>
      <c r="BW815" s="559"/>
      <c r="BX815" s="559"/>
      <c r="BY815" s="559"/>
      <c r="BZ815" s="559"/>
      <c r="CA815" s="559"/>
      <c r="CB815" s="559"/>
      <c r="CC815" s="559"/>
      <c r="CD815" s="559"/>
      <c r="CE815" s="559"/>
      <c r="CF815" s="559"/>
      <c r="CG815" s="559"/>
      <c r="CH815" s="559"/>
      <c r="CI815" s="559"/>
      <c r="CJ815" s="559"/>
      <c r="CK815" s="559"/>
      <c r="CL815" s="559"/>
      <c r="CM815" s="559"/>
      <c r="CN815" s="559"/>
      <c r="CO815" s="559"/>
      <c r="CP815" s="559"/>
      <c r="CQ815" s="559"/>
      <c r="CR815" s="559"/>
      <c r="CS815" s="559"/>
      <c r="CT815" s="559"/>
      <c r="CU815" s="559"/>
      <c r="CV815" s="559"/>
      <c r="CW815" s="559"/>
      <c r="CX815" s="559"/>
      <c r="CY815" s="559"/>
      <c r="CZ815" s="559"/>
      <c r="DA815" s="559"/>
      <c r="DB815" s="559"/>
      <c r="DC815" s="559"/>
      <c r="DD815" s="559"/>
      <c r="DE815" s="559"/>
      <c r="DF815" s="559"/>
      <c r="DG815" s="559"/>
      <c r="DH815" s="559"/>
      <c r="DI815" s="559"/>
      <c r="DJ815" s="559"/>
      <c r="DK815" s="559"/>
      <c r="DL815" s="559"/>
      <c r="DM815" s="559"/>
      <c r="DN815" s="559"/>
      <c r="DO815" s="559"/>
      <c r="DP815" s="559"/>
      <c r="DQ815" s="559"/>
      <c r="DR815" s="559"/>
      <c r="DS815" s="559"/>
      <c r="DT815" s="559"/>
      <c r="DU815" s="559"/>
      <c r="DV815" s="559"/>
      <c r="DW815" s="559"/>
      <c r="DX815" s="559"/>
      <c r="DY815" s="559"/>
      <c r="DZ815" s="559"/>
      <c r="EA815" s="559"/>
      <c r="EB815" s="559"/>
      <c r="EC815" s="559"/>
      <c r="ED815" s="559"/>
      <c r="EE815" s="559"/>
      <c r="EF815" s="559"/>
      <c r="EG815" s="559"/>
      <c r="EH815" s="559"/>
      <c r="EI815" s="559"/>
      <c r="EJ815" s="559"/>
      <c r="EK815" s="559"/>
      <c r="EL815" s="559"/>
      <c r="EM815" s="559"/>
      <c r="EN815" s="559"/>
      <c r="EO815" s="559"/>
      <c r="EP815" s="559"/>
      <c r="EQ815" s="559"/>
      <c r="ER815" s="559"/>
      <c r="ES815" s="559"/>
      <c r="ET815" s="559"/>
      <c r="EU815" s="559"/>
      <c r="EV815" s="559"/>
      <c r="EW815" s="559"/>
      <c r="EX815" s="559"/>
      <c r="EY815" s="559"/>
      <c r="EZ815" s="559"/>
      <c r="FA815" s="559"/>
      <c r="FB815" s="559"/>
      <c r="FC815" s="559"/>
      <c r="FD815" s="559"/>
      <c r="FE815" s="559"/>
      <c r="FF815" s="559"/>
      <c r="FG815" s="559"/>
      <c r="FH815" s="559"/>
      <c r="FI815" s="559"/>
      <c r="FJ815" s="559"/>
      <c r="FK815" s="559"/>
      <c r="FL815" s="559"/>
      <c r="FM815" s="559"/>
      <c r="FN815" s="559"/>
      <c r="FO815" s="559"/>
      <c r="FP815" s="559"/>
      <c r="FQ815" s="559"/>
      <c r="FR815" s="559"/>
      <c r="FS815" s="559"/>
      <c r="FT815" s="559"/>
      <c r="FU815" s="559"/>
      <c r="FV815" s="559"/>
      <c r="FW815" s="559"/>
      <c r="FX815" s="559"/>
      <c r="FY815" s="559"/>
      <c r="FZ815" s="559"/>
      <c r="GA815" s="559"/>
      <c r="GB815" s="559"/>
      <c r="GC815" s="559"/>
      <c r="GD815" s="559"/>
      <c r="GE815" s="559"/>
      <c r="GF815" s="559"/>
      <c r="GG815" s="559"/>
      <c r="GH815" s="559"/>
      <c r="GI815" s="559"/>
      <c r="GJ815" s="559"/>
      <c r="GK815" s="559"/>
      <c r="GL815" s="559"/>
      <c r="GM815" s="559"/>
      <c r="GN815" s="559"/>
      <c r="GO815" s="559"/>
      <c r="GP815" s="559"/>
      <c r="GQ815" s="559"/>
      <c r="GR815" s="559"/>
      <c r="GS815" s="559"/>
      <c r="GT815" s="559"/>
      <c r="GU815" s="559"/>
      <c r="GV815" s="559"/>
      <c r="GW815" s="559"/>
      <c r="GX815" s="559"/>
      <c r="GY815" s="559"/>
      <c r="GZ815" s="559"/>
      <c r="HA815" s="559"/>
      <c r="HB815" s="559"/>
      <c r="HC815" s="559"/>
      <c r="HD815" s="559"/>
      <c r="HE815" s="559"/>
      <c r="HF815" s="559"/>
      <c r="HG815" s="559"/>
      <c r="HH815" s="559"/>
      <c r="HI815" s="559"/>
      <c r="HJ815" s="559"/>
      <c r="HK815" s="559"/>
      <c r="HL815" s="559"/>
      <c r="HM815" s="559"/>
      <c r="HN815" s="559"/>
      <c r="HO815" s="559"/>
      <c r="HP815" s="559"/>
      <c r="HQ815" s="559"/>
      <c r="HR815" s="559"/>
      <c r="HS815" s="559"/>
      <c r="HT815" s="559"/>
      <c r="HU815" s="559"/>
      <c r="HV815" s="559"/>
      <c r="HW815" s="559"/>
      <c r="HX815" s="559"/>
      <c r="HY815" s="559"/>
      <c r="HZ815" s="559"/>
      <c r="IA815" s="559"/>
      <c r="IB815" s="559"/>
      <c r="IC815" s="559"/>
      <c r="ID815" s="559"/>
      <c r="IE815" s="559"/>
      <c r="IF815" s="559"/>
      <c r="IG815" s="559"/>
      <c r="IH815" s="559"/>
      <c r="II815" s="559"/>
      <c r="IJ815" s="559"/>
      <c r="IK815" s="559"/>
      <c r="IL815" s="559"/>
      <c r="IM815" s="559"/>
      <c r="IN815" s="559"/>
      <c r="IO815" s="559"/>
      <c r="IP815" s="559"/>
      <c r="IQ815" s="559"/>
      <c r="IR815" s="559"/>
    </row>
    <row r="816" spans="1:252" s="355" customFormat="1" x14ac:dyDescent="0.3">
      <c r="A816" s="246">
        <f t="shared" si="100"/>
        <v>9.4</v>
      </c>
      <c r="B816" s="351" t="s">
        <v>230</v>
      </c>
      <c r="C816" s="560">
        <v>1</v>
      </c>
      <c r="D816" s="561" t="s">
        <v>12</v>
      </c>
      <c r="E816" s="890"/>
      <c r="F816" s="562">
        <f t="shared" si="98"/>
        <v>0</v>
      </c>
      <c r="G816" s="196"/>
      <c r="H816" s="182"/>
      <c r="I816" s="321"/>
      <c r="L816" s="356"/>
      <c r="M816" s="356"/>
      <c r="N816" s="563"/>
      <c r="O816" s="357"/>
      <c r="P816" s="357"/>
      <c r="Q816" s="320"/>
      <c r="R816" s="320"/>
      <c r="S816" s="320"/>
      <c r="T816" s="320"/>
      <c r="U816" s="320"/>
      <c r="V816" s="320"/>
      <c r="W816" s="320"/>
      <c r="X816" s="320"/>
      <c r="Y816" s="320"/>
      <c r="Z816" s="320"/>
      <c r="AA816" s="320"/>
      <c r="AB816" s="320"/>
      <c r="AC816" s="320"/>
      <c r="AD816" s="320"/>
      <c r="AE816" s="320"/>
      <c r="AF816" s="320"/>
      <c r="AG816" s="320"/>
      <c r="AH816" s="320"/>
      <c r="AI816" s="320"/>
      <c r="AJ816" s="320"/>
      <c r="AK816" s="320"/>
      <c r="AL816" s="320"/>
      <c r="AM816" s="320"/>
      <c r="AN816" s="320"/>
      <c r="AO816" s="320"/>
      <c r="AP816" s="320"/>
      <c r="AQ816" s="320"/>
      <c r="AR816" s="320"/>
      <c r="AS816" s="320"/>
      <c r="AT816" s="320"/>
      <c r="AU816" s="320"/>
      <c r="AV816" s="320"/>
      <c r="AW816" s="320"/>
      <c r="AX816" s="320"/>
      <c r="AY816" s="320"/>
      <c r="AZ816" s="320"/>
      <c r="BA816" s="320"/>
      <c r="BB816" s="320"/>
      <c r="BC816" s="320"/>
      <c r="BD816" s="320"/>
      <c r="BE816" s="320"/>
      <c r="BF816" s="320"/>
      <c r="BG816" s="320"/>
      <c r="BH816" s="320"/>
      <c r="BI816" s="320"/>
      <c r="BJ816" s="320"/>
      <c r="BK816" s="320"/>
      <c r="BL816" s="320"/>
      <c r="BM816" s="320"/>
      <c r="BN816" s="320"/>
      <c r="BO816" s="320"/>
      <c r="BP816" s="320"/>
      <c r="BQ816" s="320"/>
      <c r="BR816" s="320"/>
      <c r="BS816" s="320"/>
      <c r="BT816" s="320"/>
      <c r="BU816" s="320"/>
      <c r="BV816" s="320"/>
      <c r="BW816" s="320"/>
      <c r="BX816" s="320"/>
      <c r="BY816" s="320"/>
      <c r="BZ816" s="320"/>
      <c r="CA816" s="320"/>
      <c r="CB816" s="320"/>
      <c r="CC816" s="320"/>
      <c r="CD816" s="320"/>
      <c r="CE816" s="320"/>
      <c r="CF816" s="320"/>
      <c r="CG816" s="320"/>
      <c r="CH816" s="320"/>
      <c r="CI816" s="320"/>
      <c r="CJ816" s="320"/>
      <c r="CK816" s="320"/>
      <c r="CL816" s="320"/>
      <c r="CM816" s="320"/>
      <c r="CN816" s="320"/>
      <c r="CO816" s="320"/>
      <c r="CP816" s="320"/>
      <c r="CQ816" s="320"/>
      <c r="CR816" s="320"/>
      <c r="CS816" s="320"/>
      <c r="CT816" s="320"/>
      <c r="CU816" s="320"/>
      <c r="CV816" s="320"/>
      <c r="CW816" s="320"/>
      <c r="CX816" s="320"/>
      <c r="CY816" s="320"/>
      <c r="CZ816" s="320"/>
      <c r="DA816" s="320"/>
      <c r="DB816" s="320"/>
      <c r="DC816" s="320"/>
      <c r="DD816" s="320"/>
      <c r="DE816" s="320"/>
      <c r="DF816" s="320"/>
      <c r="DG816" s="320"/>
      <c r="DH816" s="320"/>
      <c r="DI816" s="320"/>
      <c r="DJ816" s="320"/>
      <c r="DK816" s="320"/>
      <c r="DL816" s="320"/>
      <c r="DM816" s="320"/>
      <c r="DN816" s="320"/>
      <c r="DO816" s="320"/>
      <c r="DP816" s="320"/>
      <c r="DQ816" s="320"/>
      <c r="DR816" s="320"/>
      <c r="DS816" s="320"/>
      <c r="DT816" s="320"/>
      <c r="DU816" s="320"/>
      <c r="DV816" s="320"/>
      <c r="DW816" s="320"/>
      <c r="DX816" s="320"/>
      <c r="DY816" s="320"/>
      <c r="DZ816" s="320"/>
      <c r="EA816" s="320"/>
      <c r="EB816" s="320"/>
      <c r="EC816" s="320"/>
      <c r="ED816" s="320"/>
      <c r="EE816" s="320"/>
      <c r="EF816" s="320"/>
      <c r="EG816" s="320"/>
      <c r="EH816" s="320"/>
      <c r="EI816" s="320"/>
      <c r="EJ816" s="320"/>
      <c r="EK816" s="320"/>
      <c r="EL816" s="320"/>
      <c r="EM816" s="320"/>
      <c r="EN816" s="320"/>
      <c r="EO816" s="320"/>
      <c r="EP816" s="320"/>
      <c r="EQ816" s="320"/>
      <c r="ER816" s="320"/>
      <c r="ES816" s="320"/>
      <c r="ET816" s="320"/>
      <c r="EU816" s="320"/>
      <c r="EV816" s="320"/>
      <c r="EW816" s="320"/>
      <c r="EX816" s="320"/>
      <c r="EY816" s="320"/>
      <c r="EZ816" s="320"/>
      <c r="FA816" s="320"/>
      <c r="FB816" s="320"/>
      <c r="FC816" s="320"/>
      <c r="FD816" s="320"/>
      <c r="FE816" s="320"/>
      <c r="FF816" s="320"/>
      <c r="FG816" s="320"/>
      <c r="FH816" s="320"/>
      <c r="FI816" s="320"/>
      <c r="FJ816" s="320"/>
      <c r="FK816" s="320"/>
      <c r="FL816" s="320"/>
      <c r="FM816" s="320"/>
      <c r="FN816" s="320"/>
      <c r="FO816" s="320"/>
      <c r="FP816" s="320"/>
      <c r="FQ816" s="320"/>
      <c r="FR816" s="320"/>
      <c r="FS816" s="320"/>
      <c r="FT816" s="320"/>
      <c r="FU816" s="320"/>
      <c r="FV816" s="320"/>
      <c r="FW816" s="320"/>
      <c r="FX816" s="320"/>
      <c r="FY816" s="320"/>
      <c r="FZ816" s="320"/>
      <c r="GA816" s="320"/>
      <c r="GB816" s="320"/>
      <c r="GC816" s="320"/>
      <c r="GD816" s="320"/>
      <c r="GE816" s="320"/>
      <c r="GF816" s="320"/>
      <c r="GG816" s="320"/>
      <c r="GH816" s="320"/>
      <c r="GI816" s="320"/>
      <c r="GJ816" s="320"/>
      <c r="GK816" s="320"/>
      <c r="GL816" s="320"/>
      <c r="GM816" s="320"/>
      <c r="GN816" s="320"/>
      <c r="GO816" s="320"/>
      <c r="GP816" s="320"/>
      <c r="GQ816" s="320"/>
      <c r="GR816" s="320"/>
      <c r="GS816" s="320"/>
      <c r="GT816" s="320"/>
      <c r="GU816" s="320"/>
      <c r="GV816" s="320"/>
      <c r="GW816" s="320"/>
      <c r="GX816" s="320"/>
      <c r="GY816" s="320"/>
      <c r="GZ816" s="320"/>
      <c r="HA816" s="320"/>
      <c r="HB816" s="320"/>
      <c r="HC816" s="320"/>
      <c r="HD816" s="320"/>
      <c r="HE816" s="320"/>
      <c r="HF816" s="320"/>
      <c r="HG816" s="320"/>
      <c r="HH816" s="320"/>
      <c r="HI816" s="320"/>
      <c r="HJ816" s="320"/>
      <c r="HK816" s="320"/>
      <c r="HL816" s="320"/>
      <c r="HM816" s="320"/>
      <c r="HN816" s="320"/>
      <c r="HO816" s="320"/>
      <c r="HP816" s="320"/>
      <c r="HQ816" s="320"/>
      <c r="HR816" s="320"/>
      <c r="HS816" s="320"/>
      <c r="HT816" s="320"/>
      <c r="HU816" s="320"/>
      <c r="HV816" s="320"/>
      <c r="HW816" s="320"/>
      <c r="HX816" s="320"/>
      <c r="HY816" s="320"/>
      <c r="HZ816" s="320"/>
      <c r="IA816" s="320"/>
      <c r="IB816" s="320"/>
      <c r="IC816" s="320"/>
      <c r="ID816" s="320"/>
      <c r="IE816" s="320"/>
      <c r="IF816" s="320"/>
      <c r="IG816" s="320"/>
      <c r="IH816" s="320"/>
      <c r="II816" s="320"/>
      <c r="IJ816" s="320"/>
      <c r="IK816" s="320"/>
      <c r="IL816" s="320"/>
      <c r="IM816" s="320"/>
      <c r="IN816" s="320"/>
      <c r="IO816" s="320"/>
      <c r="IP816" s="320"/>
      <c r="IQ816" s="320"/>
      <c r="IR816" s="320"/>
    </row>
    <row r="817" spans="1:252" s="355" customFormat="1" x14ac:dyDescent="0.3">
      <c r="A817" s="235">
        <f t="shared" si="100"/>
        <v>9.5</v>
      </c>
      <c r="B817" s="26" t="s">
        <v>238</v>
      </c>
      <c r="C817" s="554">
        <v>1</v>
      </c>
      <c r="D817" s="534" t="s">
        <v>12</v>
      </c>
      <c r="E817" s="889"/>
      <c r="F817" s="555">
        <f t="shared" si="98"/>
        <v>0</v>
      </c>
      <c r="G817" s="196"/>
      <c r="H817" s="182"/>
      <c r="I817" s="321"/>
      <c r="L817" s="356"/>
      <c r="M817" s="356"/>
      <c r="N817" s="563"/>
      <c r="O817" s="357"/>
      <c r="P817" s="357"/>
      <c r="Q817" s="320"/>
      <c r="R817" s="320"/>
      <c r="S817" s="320"/>
      <c r="T817" s="320"/>
      <c r="U817" s="320"/>
      <c r="V817" s="320"/>
      <c r="W817" s="320"/>
      <c r="X817" s="320"/>
      <c r="Y817" s="320"/>
      <c r="Z817" s="320"/>
      <c r="AA817" s="320"/>
      <c r="AB817" s="320"/>
      <c r="AC817" s="320"/>
      <c r="AD817" s="320"/>
      <c r="AE817" s="320"/>
      <c r="AF817" s="320"/>
      <c r="AG817" s="320"/>
      <c r="AH817" s="320"/>
      <c r="AI817" s="320"/>
      <c r="AJ817" s="320"/>
      <c r="AK817" s="320"/>
      <c r="AL817" s="320"/>
      <c r="AM817" s="320"/>
      <c r="AN817" s="320"/>
      <c r="AO817" s="320"/>
      <c r="AP817" s="320"/>
      <c r="AQ817" s="320"/>
      <c r="AR817" s="320"/>
      <c r="AS817" s="320"/>
      <c r="AT817" s="320"/>
      <c r="AU817" s="320"/>
      <c r="AV817" s="320"/>
      <c r="AW817" s="320"/>
      <c r="AX817" s="320"/>
      <c r="AY817" s="320"/>
      <c r="AZ817" s="320"/>
      <c r="BA817" s="320"/>
      <c r="BB817" s="320"/>
      <c r="BC817" s="320"/>
      <c r="BD817" s="320"/>
      <c r="BE817" s="320"/>
      <c r="BF817" s="320"/>
      <c r="BG817" s="320"/>
      <c r="BH817" s="320"/>
      <c r="BI817" s="320"/>
      <c r="BJ817" s="320"/>
      <c r="BK817" s="320"/>
      <c r="BL817" s="320"/>
      <c r="BM817" s="320"/>
      <c r="BN817" s="320"/>
      <c r="BO817" s="320"/>
      <c r="BP817" s="320"/>
      <c r="BQ817" s="320"/>
      <c r="BR817" s="320"/>
      <c r="BS817" s="320"/>
      <c r="BT817" s="320"/>
      <c r="BU817" s="320"/>
      <c r="BV817" s="320"/>
      <c r="BW817" s="320"/>
      <c r="BX817" s="320"/>
      <c r="BY817" s="320"/>
      <c r="BZ817" s="320"/>
      <c r="CA817" s="320"/>
      <c r="CB817" s="320"/>
      <c r="CC817" s="320"/>
      <c r="CD817" s="320"/>
      <c r="CE817" s="320"/>
      <c r="CF817" s="320"/>
      <c r="CG817" s="320"/>
      <c r="CH817" s="320"/>
      <c r="CI817" s="320"/>
      <c r="CJ817" s="320"/>
      <c r="CK817" s="320"/>
      <c r="CL817" s="320"/>
      <c r="CM817" s="320"/>
      <c r="CN817" s="320"/>
      <c r="CO817" s="320"/>
      <c r="CP817" s="320"/>
      <c r="CQ817" s="320"/>
      <c r="CR817" s="320"/>
      <c r="CS817" s="320"/>
      <c r="CT817" s="320"/>
      <c r="CU817" s="320"/>
      <c r="CV817" s="320"/>
      <c r="CW817" s="320"/>
      <c r="CX817" s="320"/>
      <c r="CY817" s="320"/>
      <c r="CZ817" s="320"/>
      <c r="DA817" s="320"/>
      <c r="DB817" s="320"/>
      <c r="DC817" s="320"/>
      <c r="DD817" s="320"/>
      <c r="DE817" s="320"/>
      <c r="DF817" s="320"/>
      <c r="DG817" s="320"/>
      <c r="DH817" s="320"/>
      <c r="DI817" s="320"/>
      <c r="DJ817" s="320"/>
      <c r="DK817" s="320"/>
      <c r="DL817" s="320"/>
      <c r="DM817" s="320"/>
      <c r="DN817" s="320"/>
      <c r="DO817" s="320"/>
      <c r="DP817" s="320"/>
      <c r="DQ817" s="320"/>
      <c r="DR817" s="320"/>
      <c r="DS817" s="320"/>
      <c r="DT817" s="320"/>
      <c r="DU817" s="320"/>
      <c r="DV817" s="320"/>
      <c r="DW817" s="320"/>
      <c r="DX817" s="320"/>
      <c r="DY817" s="320"/>
      <c r="DZ817" s="320"/>
      <c r="EA817" s="320"/>
      <c r="EB817" s="320"/>
      <c r="EC817" s="320"/>
      <c r="ED817" s="320"/>
      <c r="EE817" s="320"/>
      <c r="EF817" s="320"/>
      <c r="EG817" s="320"/>
      <c r="EH817" s="320"/>
      <c r="EI817" s="320"/>
      <c r="EJ817" s="320"/>
      <c r="EK817" s="320"/>
      <c r="EL817" s="320"/>
      <c r="EM817" s="320"/>
      <c r="EN817" s="320"/>
      <c r="EO817" s="320"/>
      <c r="EP817" s="320"/>
      <c r="EQ817" s="320"/>
      <c r="ER817" s="320"/>
      <c r="ES817" s="320"/>
      <c r="ET817" s="320"/>
      <c r="EU817" s="320"/>
      <c r="EV817" s="320"/>
      <c r="EW817" s="320"/>
      <c r="EX817" s="320"/>
      <c r="EY817" s="320"/>
      <c r="EZ817" s="320"/>
      <c r="FA817" s="320"/>
      <c r="FB817" s="320"/>
      <c r="FC817" s="320"/>
      <c r="FD817" s="320"/>
      <c r="FE817" s="320"/>
      <c r="FF817" s="320"/>
      <c r="FG817" s="320"/>
      <c r="FH817" s="320"/>
      <c r="FI817" s="320"/>
      <c r="FJ817" s="320"/>
      <c r="FK817" s="320"/>
      <c r="FL817" s="320"/>
      <c r="FM817" s="320"/>
      <c r="FN817" s="320"/>
      <c r="FO817" s="320"/>
      <c r="FP817" s="320"/>
      <c r="FQ817" s="320"/>
      <c r="FR817" s="320"/>
      <c r="FS817" s="320"/>
      <c r="FT817" s="320"/>
      <c r="FU817" s="320"/>
      <c r="FV817" s="320"/>
      <c r="FW817" s="320"/>
      <c r="FX817" s="320"/>
      <c r="FY817" s="320"/>
      <c r="FZ817" s="320"/>
      <c r="GA817" s="320"/>
      <c r="GB817" s="320"/>
      <c r="GC817" s="320"/>
      <c r="GD817" s="320"/>
      <c r="GE817" s="320"/>
      <c r="GF817" s="320"/>
      <c r="GG817" s="320"/>
      <c r="GH817" s="320"/>
      <c r="GI817" s="320"/>
      <c r="GJ817" s="320"/>
      <c r="GK817" s="320"/>
      <c r="GL817" s="320"/>
      <c r="GM817" s="320"/>
      <c r="GN817" s="320"/>
      <c r="GO817" s="320"/>
      <c r="GP817" s="320"/>
      <c r="GQ817" s="320"/>
      <c r="GR817" s="320"/>
      <c r="GS817" s="320"/>
      <c r="GT817" s="320"/>
      <c r="GU817" s="320"/>
      <c r="GV817" s="320"/>
      <c r="GW817" s="320"/>
      <c r="GX817" s="320"/>
      <c r="GY817" s="320"/>
      <c r="GZ817" s="320"/>
      <c r="HA817" s="320"/>
      <c r="HB817" s="320"/>
      <c r="HC817" s="320"/>
      <c r="HD817" s="320"/>
      <c r="HE817" s="320"/>
      <c r="HF817" s="320"/>
      <c r="HG817" s="320"/>
      <c r="HH817" s="320"/>
      <c r="HI817" s="320"/>
      <c r="HJ817" s="320"/>
      <c r="HK817" s="320"/>
      <c r="HL817" s="320"/>
      <c r="HM817" s="320"/>
      <c r="HN817" s="320"/>
      <c r="HO817" s="320"/>
      <c r="HP817" s="320"/>
      <c r="HQ817" s="320"/>
      <c r="HR817" s="320"/>
      <c r="HS817" s="320"/>
      <c r="HT817" s="320"/>
      <c r="HU817" s="320"/>
      <c r="HV817" s="320"/>
      <c r="HW817" s="320"/>
      <c r="HX817" s="320"/>
      <c r="HY817" s="320"/>
      <c r="HZ817" s="320"/>
      <c r="IA817" s="320"/>
      <c r="IB817" s="320"/>
      <c r="IC817" s="320"/>
      <c r="ID817" s="320"/>
      <c r="IE817" s="320"/>
      <c r="IF817" s="320"/>
      <c r="IG817" s="320"/>
      <c r="IH817" s="320"/>
      <c r="II817" s="320"/>
      <c r="IJ817" s="320"/>
      <c r="IK817" s="320"/>
      <c r="IL817" s="320"/>
      <c r="IM817" s="320"/>
      <c r="IN817" s="320"/>
      <c r="IO817" s="320"/>
      <c r="IP817" s="320"/>
      <c r="IQ817" s="320"/>
      <c r="IR817" s="320"/>
    </row>
    <row r="818" spans="1:252" s="355" customFormat="1" x14ac:dyDescent="0.3">
      <c r="A818" s="235">
        <f t="shared" si="100"/>
        <v>9.6</v>
      </c>
      <c r="B818" s="26" t="s">
        <v>264</v>
      </c>
      <c r="C818" s="554">
        <v>1</v>
      </c>
      <c r="D818" s="534" t="s">
        <v>12</v>
      </c>
      <c r="E818" s="889"/>
      <c r="F818" s="555">
        <f t="shared" si="98"/>
        <v>0</v>
      </c>
      <c r="G818" s="196"/>
      <c r="H818" s="182"/>
      <c r="I818" s="321"/>
      <c r="L818" s="356"/>
      <c r="M818" s="356"/>
      <c r="N818" s="563"/>
      <c r="O818" s="357"/>
      <c r="P818" s="357"/>
      <c r="Q818" s="320"/>
      <c r="R818" s="320"/>
      <c r="S818" s="320"/>
      <c r="T818" s="320"/>
      <c r="U818" s="320"/>
      <c r="V818" s="320"/>
      <c r="W818" s="320"/>
      <c r="X818" s="320"/>
      <c r="Y818" s="320"/>
      <c r="Z818" s="320"/>
      <c r="AA818" s="320"/>
      <c r="AB818" s="320"/>
      <c r="AC818" s="320"/>
      <c r="AD818" s="320"/>
      <c r="AE818" s="320"/>
      <c r="AF818" s="320"/>
      <c r="AG818" s="320"/>
      <c r="AH818" s="320"/>
      <c r="AI818" s="320"/>
      <c r="AJ818" s="320"/>
      <c r="AK818" s="320"/>
      <c r="AL818" s="320"/>
      <c r="AM818" s="320"/>
      <c r="AN818" s="320"/>
      <c r="AO818" s="320"/>
      <c r="AP818" s="320"/>
      <c r="AQ818" s="320"/>
      <c r="AR818" s="320"/>
      <c r="AS818" s="320"/>
      <c r="AT818" s="320"/>
      <c r="AU818" s="320"/>
      <c r="AV818" s="320"/>
      <c r="AW818" s="320"/>
      <c r="AX818" s="320"/>
      <c r="AY818" s="320"/>
      <c r="AZ818" s="320"/>
      <c r="BA818" s="320"/>
      <c r="BB818" s="320"/>
      <c r="BC818" s="320"/>
      <c r="BD818" s="320"/>
      <c r="BE818" s="320"/>
      <c r="BF818" s="320"/>
      <c r="BG818" s="320"/>
      <c r="BH818" s="320"/>
      <c r="BI818" s="320"/>
      <c r="BJ818" s="320"/>
      <c r="BK818" s="320"/>
      <c r="BL818" s="320"/>
      <c r="BM818" s="320"/>
      <c r="BN818" s="320"/>
      <c r="BO818" s="320"/>
      <c r="BP818" s="320"/>
      <c r="BQ818" s="320"/>
      <c r="BR818" s="320"/>
      <c r="BS818" s="320"/>
      <c r="BT818" s="320"/>
      <c r="BU818" s="320"/>
      <c r="BV818" s="320"/>
      <c r="BW818" s="320"/>
      <c r="BX818" s="320"/>
      <c r="BY818" s="320"/>
      <c r="BZ818" s="320"/>
      <c r="CA818" s="320"/>
      <c r="CB818" s="320"/>
      <c r="CC818" s="320"/>
      <c r="CD818" s="320"/>
      <c r="CE818" s="320"/>
      <c r="CF818" s="320"/>
      <c r="CG818" s="320"/>
      <c r="CH818" s="320"/>
      <c r="CI818" s="320"/>
      <c r="CJ818" s="320"/>
      <c r="CK818" s="320"/>
      <c r="CL818" s="320"/>
      <c r="CM818" s="320"/>
      <c r="CN818" s="320"/>
      <c r="CO818" s="320"/>
      <c r="CP818" s="320"/>
      <c r="CQ818" s="320"/>
      <c r="CR818" s="320"/>
      <c r="CS818" s="320"/>
      <c r="CT818" s="320"/>
      <c r="CU818" s="320"/>
      <c r="CV818" s="320"/>
      <c r="CW818" s="320"/>
      <c r="CX818" s="320"/>
      <c r="CY818" s="320"/>
      <c r="CZ818" s="320"/>
      <c r="DA818" s="320"/>
      <c r="DB818" s="320"/>
      <c r="DC818" s="320"/>
      <c r="DD818" s="320"/>
      <c r="DE818" s="320"/>
      <c r="DF818" s="320"/>
      <c r="DG818" s="320"/>
      <c r="DH818" s="320"/>
      <c r="DI818" s="320"/>
      <c r="DJ818" s="320"/>
      <c r="DK818" s="320"/>
      <c r="DL818" s="320"/>
      <c r="DM818" s="320"/>
      <c r="DN818" s="320"/>
      <c r="DO818" s="320"/>
      <c r="DP818" s="320"/>
      <c r="DQ818" s="320"/>
      <c r="DR818" s="320"/>
      <c r="DS818" s="320"/>
      <c r="DT818" s="320"/>
      <c r="DU818" s="320"/>
      <c r="DV818" s="320"/>
      <c r="DW818" s="320"/>
      <c r="DX818" s="320"/>
      <c r="DY818" s="320"/>
      <c r="DZ818" s="320"/>
      <c r="EA818" s="320"/>
      <c r="EB818" s="320"/>
      <c r="EC818" s="320"/>
      <c r="ED818" s="320"/>
      <c r="EE818" s="320"/>
      <c r="EF818" s="320"/>
      <c r="EG818" s="320"/>
      <c r="EH818" s="320"/>
      <c r="EI818" s="320"/>
      <c r="EJ818" s="320"/>
      <c r="EK818" s="320"/>
      <c r="EL818" s="320"/>
      <c r="EM818" s="320"/>
      <c r="EN818" s="320"/>
      <c r="EO818" s="320"/>
      <c r="EP818" s="320"/>
      <c r="EQ818" s="320"/>
      <c r="ER818" s="320"/>
      <c r="ES818" s="320"/>
      <c r="ET818" s="320"/>
      <c r="EU818" s="320"/>
      <c r="EV818" s="320"/>
      <c r="EW818" s="320"/>
      <c r="EX818" s="320"/>
      <c r="EY818" s="320"/>
      <c r="EZ818" s="320"/>
      <c r="FA818" s="320"/>
      <c r="FB818" s="320"/>
      <c r="FC818" s="320"/>
      <c r="FD818" s="320"/>
      <c r="FE818" s="320"/>
      <c r="FF818" s="320"/>
      <c r="FG818" s="320"/>
      <c r="FH818" s="320"/>
      <c r="FI818" s="320"/>
      <c r="FJ818" s="320"/>
      <c r="FK818" s="320"/>
      <c r="FL818" s="320"/>
      <c r="FM818" s="320"/>
      <c r="FN818" s="320"/>
      <c r="FO818" s="320"/>
      <c r="FP818" s="320"/>
      <c r="FQ818" s="320"/>
      <c r="FR818" s="320"/>
      <c r="FS818" s="320"/>
      <c r="FT818" s="320"/>
      <c r="FU818" s="320"/>
      <c r="FV818" s="320"/>
      <c r="FW818" s="320"/>
      <c r="FX818" s="320"/>
      <c r="FY818" s="320"/>
      <c r="FZ818" s="320"/>
      <c r="GA818" s="320"/>
      <c r="GB818" s="320"/>
      <c r="GC818" s="320"/>
      <c r="GD818" s="320"/>
      <c r="GE818" s="320"/>
      <c r="GF818" s="320"/>
      <c r="GG818" s="320"/>
      <c r="GH818" s="320"/>
      <c r="GI818" s="320"/>
      <c r="GJ818" s="320"/>
      <c r="GK818" s="320"/>
      <c r="GL818" s="320"/>
      <c r="GM818" s="320"/>
      <c r="GN818" s="320"/>
      <c r="GO818" s="320"/>
      <c r="GP818" s="320"/>
      <c r="GQ818" s="320"/>
      <c r="GR818" s="320"/>
      <c r="GS818" s="320"/>
      <c r="GT818" s="320"/>
      <c r="GU818" s="320"/>
      <c r="GV818" s="320"/>
      <c r="GW818" s="320"/>
      <c r="GX818" s="320"/>
      <c r="GY818" s="320"/>
      <c r="GZ818" s="320"/>
      <c r="HA818" s="320"/>
      <c r="HB818" s="320"/>
      <c r="HC818" s="320"/>
      <c r="HD818" s="320"/>
      <c r="HE818" s="320"/>
      <c r="HF818" s="320"/>
      <c r="HG818" s="320"/>
      <c r="HH818" s="320"/>
      <c r="HI818" s="320"/>
      <c r="HJ818" s="320"/>
      <c r="HK818" s="320"/>
      <c r="HL818" s="320"/>
      <c r="HM818" s="320"/>
      <c r="HN818" s="320"/>
      <c r="HO818" s="320"/>
      <c r="HP818" s="320"/>
      <c r="HQ818" s="320"/>
      <c r="HR818" s="320"/>
      <c r="HS818" s="320"/>
      <c r="HT818" s="320"/>
      <c r="HU818" s="320"/>
      <c r="HV818" s="320"/>
      <c r="HW818" s="320"/>
      <c r="HX818" s="320"/>
      <c r="HY818" s="320"/>
      <c r="HZ818" s="320"/>
      <c r="IA818" s="320"/>
      <c r="IB818" s="320"/>
      <c r="IC818" s="320"/>
      <c r="ID818" s="320"/>
      <c r="IE818" s="320"/>
      <c r="IF818" s="320"/>
      <c r="IG818" s="320"/>
      <c r="IH818" s="320"/>
      <c r="II818" s="320"/>
      <c r="IJ818" s="320"/>
      <c r="IK818" s="320"/>
      <c r="IL818" s="320"/>
      <c r="IM818" s="320"/>
      <c r="IN818" s="320"/>
      <c r="IO818" s="320"/>
      <c r="IP818" s="320"/>
      <c r="IQ818" s="320"/>
      <c r="IR818" s="320"/>
    </row>
    <row r="819" spans="1:252" s="355" customFormat="1" x14ac:dyDescent="0.3">
      <c r="A819" s="235">
        <f t="shared" si="100"/>
        <v>9.6999999999999993</v>
      </c>
      <c r="B819" s="26" t="s">
        <v>637</v>
      </c>
      <c r="C819" s="554">
        <v>1</v>
      </c>
      <c r="D819" s="534" t="s">
        <v>12</v>
      </c>
      <c r="E819" s="889"/>
      <c r="F819" s="555">
        <f t="shared" si="98"/>
        <v>0</v>
      </c>
      <c r="G819" s="196"/>
      <c r="H819" s="182"/>
      <c r="I819" s="321"/>
      <c r="L819" s="356"/>
      <c r="M819" s="356"/>
      <c r="N819" s="563"/>
      <c r="O819" s="357"/>
      <c r="P819" s="357"/>
      <c r="Q819" s="320"/>
      <c r="R819" s="320"/>
      <c r="S819" s="320"/>
      <c r="T819" s="320"/>
      <c r="U819" s="320"/>
      <c r="V819" s="320"/>
      <c r="W819" s="320"/>
      <c r="X819" s="320"/>
      <c r="Y819" s="320"/>
      <c r="Z819" s="320"/>
      <c r="AA819" s="320"/>
      <c r="AB819" s="320"/>
      <c r="AC819" s="320"/>
      <c r="AD819" s="320"/>
      <c r="AE819" s="320"/>
      <c r="AF819" s="320"/>
      <c r="AG819" s="320"/>
      <c r="AH819" s="320"/>
      <c r="AI819" s="320"/>
      <c r="AJ819" s="320"/>
      <c r="AK819" s="320"/>
      <c r="AL819" s="320"/>
      <c r="AM819" s="320"/>
      <c r="AN819" s="320"/>
      <c r="AO819" s="320"/>
      <c r="AP819" s="320"/>
      <c r="AQ819" s="320"/>
      <c r="AR819" s="320"/>
      <c r="AS819" s="320"/>
      <c r="AT819" s="320"/>
      <c r="AU819" s="320"/>
      <c r="AV819" s="320"/>
      <c r="AW819" s="320"/>
      <c r="AX819" s="320"/>
      <c r="AY819" s="320"/>
      <c r="AZ819" s="320"/>
      <c r="BA819" s="320"/>
      <c r="BB819" s="320"/>
      <c r="BC819" s="320"/>
      <c r="BD819" s="320"/>
      <c r="BE819" s="320"/>
      <c r="BF819" s="320"/>
      <c r="BG819" s="320"/>
      <c r="BH819" s="320"/>
      <c r="BI819" s="320"/>
      <c r="BJ819" s="320"/>
      <c r="BK819" s="320"/>
      <c r="BL819" s="320"/>
      <c r="BM819" s="320"/>
      <c r="BN819" s="320"/>
      <c r="BO819" s="320"/>
      <c r="BP819" s="320"/>
      <c r="BQ819" s="320"/>
      <c r="BR819" s="320"/>
      <c r="BS819" s="320"/>
      <c r="BT819" s="320"/>
      <c r="BU819" s="320"/>
      <c r="BV819" s="320"/>
      <c r="BW819" s="320"/>
      <c r="BX819" s="320"/>
      <c r="BY819" s="320"/>
      <c r="BZ819" s="320"/>
      <c r="CA819" s="320"/>
      <c r="CB819" s="320"/>
      <c r="CC819" s="320"/>
      <c r="CD819" s="320"/>
      <c r="CE819" s="320"/>
      <c r="CF819" s="320"/>
      <c r="CG819" s="320"/>
      <c r="CH819" s="320"/>
      <c r="CI819" s="320"/>
      <c r="CJ819" s="320"/>
      <c r="CK819" s="320"/>
      <c r="CL819" s="320"/>
      <c r="CM819" s="320"/>
      <c r="CN819" s="320"/>
      <c r="CO819" s="320"/>
      <c r="CP819" s="320"/>
      <c r="CQ819" s="320"/>
      <c r="CR819" s="320"/>
      <c r="CS819" s="320"/>
      <c r="CT819" s="320"/>
      <c r="CU819" s="320"/>
      <c r="CV819" s="320"/>
      <c r="CW819" s="320"/>
      <c r="CX819" s="320"/>
      <c r="CY819" s="320"/>
      <c r="CZ819" s="320"/>
      <c r="DA819" s="320"/>
      <c r="DB819" s="320"/>
      <c r="DC819" s="320"/>
      <c r="DD819" s="320"/>
      <c r="DE819" s="320"/>
      <c r="DF819" s="320"/>
      <c r="DG819" s="320"/>
      <c r="DH819" s="320"/>
      <c r="DI819" s="320"/>
      <c r="DJ819" s="320"/>
      <c r="DK819" s="320"/>
      <c r="DL819" s="320"/>
      <c r="DM819" s="320"/>
      <c r="DN819" s="320"/>
      <c r="DO819" s="320"/>
      <c r="DP819" s="320"/>
      <c r="DQ819" s="320"/>
      <c r="DR819" s="320"/>
      <c r="DS819" s="320"/>
      <c r="DT819" s="320"/>
      <c r="DU819" s="320"/>
      <c r="DV819" s="320"/>
      <c r="DW819" s="320"/>
      <c r="DX819" s="320"/>
      <c r="DY819" s="320"/>
      <c r="DZ819" s="320"/>
      <c r="EA819" s="320"/>
      <c r="EB819" s="320"/>
      <c r="EC819" s="320"/>
      <c r="ED819" s="320"/>
      <c r="EE819" s="320"/>
      <c r="EF819" s="320"/>
      <c r="EG819" s="320"/>
      <c r="EH819" s="320"/>
      <c r="EI819" s="320"/>
      <c r="EJ819" s="320"/>
      <c r="EK819" s="320"/>
      <c r="EL819" s="320"/>
      <c r="EM819" s="320"/>
      <c r="EN819" s="320"/>
      <c r="EO819" s="320"/>
      <c r="EP819" s="320"/>
      <c r="EQ819" s="320"/>
      <c r="ER819" s="320"/>
      <c r="ES819" s="320"/>
      <c r="ET819" s="320"/>
      <c r="EU819" s="320"/>
      <c r="EV819" s="320"/>
      <c r="EW819" s="320"/>
      <c r="EX819" s="320"/>
      <c r="EY819" s="320"/>
      <c r="EZ819" s="320"/>
      <c r="FA819" s="320"/>
      <c r="FB819" s="320"/>
      <c r="FC819" s="320"/>
      <c r="FD819" s="320"/>
      <c r="FE819" s="320"/>
      <c r="FF819" s="320"/>
      <c r="FG819" s="320"/>
      <c r="FH819" s="320"/>
      <c r="FI819" s="320"/>
      <c r="FJ819" s="320"/>
      <c r="FK819" s="320"/>
      <c r="FL819" s="320"/>
      <c r="FM819" s="320"/>
      <c r="FN819" s="320"/>
      <c r="FO819" s="320"/>
      <c r="FP819" s="320"/>
      <c r="FQ819" s="320"/>
      <c r="FR819" s="320"/>
      <c r="FS819" s="320"/>
      <c r="FT819" s="320"/>
      <c r="FU819" s="320"/>
      <c r="FV819" s="320"/>
      <c r="FW819" s="320"/>
      <c r="FX819" s="320"/>
      <c r="FY819" s="320"/>
      <c r="FZ819" s="320"/>
      <c r="GA819" s="320"/>
      <c r="GB819" s="320"/>
      <c r="GC819" s="320"/>
      <c r="GD819" s="320"/>
      <c r="GE819" s="320"/>
      <c r="GF819" s="320"/>
      <c r="GG819" s="320"/>
      <c r="GH819" s="320"/>
      <c r="GI819" s="320"/>
      <c r="GJ819" s="320"/>
      <c r="GK819" s="320"/>
      <c r="GL819" s="320"/>
      <c r="GM819" s="320"/>
      <c r="GN819" s="320"/>
      <c r="GO819" s="320"/>
      <c r="GP819" s="320"/>
      <c r="GQ819" s="320"/>
      <c r="GR819" s="320"/>
      <c r="GS819" s="320"/>
      <c r="GT819" s="320"/>
      <c r="GU819" s="320"/>
      <c r="GV819" s="320"/>
      <c r="GW819" s="320"/>
      <c r="GX819" s="320"/>
      <c r="GY819" s="320"/>
      <c r="GZ819" s="320"/>
      <c r="HA819" s="320"/>
      <c r="HB819" s="320"/>
      <c r="HC819" s="320"/>
      <c r="HD819" s="320"/>
      <c r="HE819" s="320"/>
      <c r="HF819" s="320"/>
      <c r="HG819" s="320"/>
      <c r="HH819" s="320"/>
      <c r="HI819" s="320"/>
      <c r="HJ819" s="320"/>
      <c r="HK819" s="320"/>
      <c r="HL819" s="320"/>
      <c r="HM819" s="320"/>
      <c r="HN819" s="320"/>
      <c r="HO819" s="320"/>
      <c r="HP819" s="320"/>
      <c r="HQ819" s="320"/>
      <c r="HR819" s="320"/>
      <c r="HS819" s="320"/>
      <c r="HT819" s="320"/>
      <c r="HU819" s="320"/>
      <c r="HV819" s="320"/>
      <c r="HW819" s="320"/>
      <c r="HX819" s="320"/>
      <c r="HY819" s="320"/>
      <c r="HZ819" s="320"/>
      <c r="IA819" s="320"/>
      <c r="IB819" s="320"/>
      <c r="IC819" s="320"/>
      <c r="ID819" s="320"/>
      <c r="IE819" s="320"/>
      <c r="IF819" s="320"/>
      <c r="IG819" s="320"/>
      <c r="IH819" s="320"/>
      <c r="II819" s="320"/>
      <c r="IJ819" s="320"/>
      <c r="IK819" s="320"/>
      <c r="IL819" s="320"/>
      <c r="IM819" s="320"/>
      <c r="IN819" s="320"/>
      <c r="IO819" s="320"/>
      <c r="IP819" s="320"/>
      <c r="IQ819" s="320"/>
      <c r="IR819" s="320"/>
    </row>
    <row r="820" spans="1:252" s="355" customFormat="1" x14ac:dyDescent="0.3">
      <c r="A820" s="235">
        <f>A819+0.1</f>
        <v>9.8000000000000007</v>
      </c>
      <c r="B820" s="26" t="s">
        <v>638</v>
      </c>
      <c r="C820" s="554">
        <v>1</v>
      </c>
      <c r="D820" s="310" t="s">
        <v>12</v>
      </c>
      <c r="E820" s="889"/>
      <c r="F820" s="555">
        <f t="shared" si="98"/>
        <v>0</v>
      </c>
      <c r="G820" s="196"/>
      <c r="H820" s="182"/>
      <c r="I820" s="321"/>
      <c r="L820" s="356"/>
      <c r="M820" s="356"/>
      <c r="N820" s="563"/>
      <c r="O820" s="357"/>
      <c r="P820" s="357"/>
      <c r="Q820" s="320"/>
      <c r="R820" s="320"/>
      <c r="S820" s="320"/>
      <c r="T820" s="320"/>
      <c r="U820" s="320"/>
      <c r="V820" s="320"/>
      <c r="W820" s="320"/>
      <c r="X820" s="320"/>
      <c r="Y820" s="320"/>
      <c r="Z820" s="320"/>
      <c r="AA820" s="320"/>
      <c r="AB820" s="320"/>
      <c r="AC820" s="320"/>
      <c r="AD820" s="320"/>
      <c r="AE820" s="320"/>
      <c r="AF820" s="320"/>
      <c r="AG820" s="320"/>
      <c r="AH820" s="320"/>
      <c r="AI820" s="320"/>
      <c r="AJ820" s="320"/>
      <c r="AK820" s="320"/>
      <c r="AL820" s="320"/>
      <c r="AM820" s="320"/>
      <c r="AN820" s="320"/>
      <c r="AO820" s="320"/>
      <c r="AP820" s="320"/>
      <c r="AQ820" s="320"/>
      <c r="AR820" s="320"/>
      <c r="AS820" s="320"/>
      <c r="AT820" s="320"/>
      <c r="AU820" s="320"/>
      <c r="AV820" s="320"/>
      <c r="AW820" s="320"/>
      <c r="AX820" s="320"/>
      <c r="AY820" s="320"/>
      <c r="AZ820" s="320"/>
      <c r="BA820" s="320"/>
      <c r="BB820" s="320"/>
      <c r="BC820" s="320"/>
      <c r="BD820" s="320"/>
      <c r="BE820" s="320"/>
      <c r="BF820" s="320"/>
      <c r="BG820" s="320"/>
      <c r="BH820" s="320"/>
      <c r="BI820" s="320"/>
      <c r="BJ820" s="320"/>
      <c r="BK820" s="320"/>
      <c r="BL820" s="320"/>
      <c r="BM820" s="320"/>
      <c r="BN820" s="320"/>
      <c r="BO820" s="320"/>
      <c r="BP820" s="320"/>
      <c r="BQ820" s="320"/>
      <c r="BR820" s="320"/>
      <c r="BS820" s="320"/>
      <c r="BT820" s="320"/>
      <c r="BU820" s="320"/>
      <c r="BV820" s="320"/>
      <c r="BW820" s="320"/>
      <c r="BX820" s="320"/>
      <c r="BY820" s="320"/>
      <c r="BZ820" s="320"/>
      <c r="CA820" s="320"/>
      <c r="CB820" s="320"/>
      <c r="CC820" s="320"/>
      <c r="CD820" s="320"/>
      <c r="CE820" s="320"/>
      <c r="CF820" s="320"/>
      <c r="CG820" s="320"/>
      <c r="CH820" s="320"/>
      <c r="CI820" s="320"/>
      <c r="CJ820" s="320"/>
      <c r="CK820" s="320"/>
      <c r="CL820" s="320"/>
      <c r="CM820" s="320"/>
      <c r="CN820" s="320"/>
      <c r="CO820" s="320"/>
      <c r="CP820" s="320"/>
      <c r="CQ820" s="320"/>
      <c r="CR820" s="320"/>
      <c r="CS820" s="320"/>
      <c r="CT820" s="320"/>
      <c r="CU820" s="320"/>
      <c r="CV820" s="320"/>
      <c r="CW820" s="320"/>
      <c r="CX820" s="320"/>
      <c r="CY820" s="320"/>
      <c r="CZ820" s="320"/>
      <c r="DA820" s="320"/>
      <c r="DB820" s="320"/>
      <c r="DC820" s="320"/>
      <c r="DD820" s="320"/>
      <c r="DE820" s="320"/>
      <c r="DF820" s="320"/>
      <c r="DG820" s="320"/>
      <c r="DH820" s="320"/>
      <c r="DI820" s="320"/>
      <c r="DJ820" s="320"/>
      <c r="DK820" s="320"/>
      <c r="DL820" s="320"/>
      <c r="DM820" s="320"/>
      <c r="DN820" s="320"/>
      <c r="DO820" s="320"/>
      <c r="DP820" s="320"/>
      <c r="DQ820" s="320"/>
      <c r="DR820" s="320"/>
      <c r="DS820" s="320"/>
      <c r="DT820" s="320"/>
      <c r="DU820" s="320"/>
      <c r="DV820" s="320"/>
      <c r="DW820" s="320"/>
      <c r="DX820" s="320"/>
      <c r="DY820" s="320"/>
      <c r="DZ820" s="320"/>
      <c r="EA820" s="320"/>
      <c r="EB820" s="320"/>
      <c r="EC820" s="320"/>
      <c r="ED820" s="320"/>
      <c r="EE820" s="320"/>
      <c r="EF820" s="320"/>
      <c r="EG820" s="320"/>
      <c r="EH820" s="320"/>
      <c r="EI820" s="320"/>
      <c r="EJ820" s="320"/>
      <c r="EK820" s="320"/>
      <c r="EL820" s="320"/>
      <c r="EM820" s="320"/>
      <c r="EN820" s="320"/>
      <c r="EO820" s="320"/>
      <c r="EP820" s="320"/>
      <c r="EQ820" s="320"/>
      <c r="ER820" s="320"/>
      <c r="ES820" s="320"/>
      <c r="ET820" s="320"/>
      <c r="EU820" s="320"/>
      <c r="EV820" s="320"/>
      <c r="EW820" s="320"/>
      <c r="EX820" s="320"/>
      <c r="EY820" s="320"/>
      <c r="EZ820" s="320"/>
      <c r="FA820" s="320"/>
      <c r="FB820" s="320"/>
      <c r="FC820" s="320"/>
      <c r="FD820" s="320"/>
      <c r="FE820" s="320"/>
      <c r="FF820" s="320"/>
      <c r="FG820" s="320"/>
      <c r="FH820" s="320"/>
      <c r="FI820" s="320"/>
      <c r="FJ820" s="320"/>
      <c r="FK820" s="320"/>
      <c r="FL820" s="320"/>
      <c r="FM820" s="320"/>
      <c r="FN820" s="320"/>
      <c r="FO820" s="320"/>
      <c r="FP820" s="320"/>
      <c r="FQ820" s="320"/>
      <c r="FR820" s="320"/>
      <c r="FS820" s="320"/>
      <c r="FT820" s="320"/>
      <c r="FU820" s="320"/>
      <c r="FV820" s="320"/>
      <c r="FW820" s="320"/>
      <c r="FX820" s="320"/>
      <c r="FY820" s="320"/>
      <c r="FZ820" s="320"/>
      <c r="GA820" s="320"/>
      <c r="GB820" s="320"/>
      <c r="GC820" s="320"/>
      <c r="GD820" s="320"/>
      <c r="GE820" s="320"/>
      <c r="GF820" s="320"/>
      <c r="GG820" s="320"/>
      <c r="GH820" s="320"/>
      <c r="GI820" s="320"/>
      <c r="GJ820" s="320"/>
      <c r="GK820" s="320"/>
      <c r="GL820" s="320"/>
      <c r="GM820" s="320"/>
      <c r="GN820" s="320"/>
      <c r="GO820" s="320"/>
      <c r="GP820" s="320"/>
      <c r="GQ820" s="320"/>
      <c r="GR820" s="320"/>
      <c r="GS820" s="320"/>
      <c r="GT820" s="320"/>
      <c r="GU820" s="320"/>
      <c r="GV820" s="320"/>
      <c r="GW820" s="320"/>
      <c r="GX820" s="320"/>
      <c r="GY820" s="320"/>
      <c r="GZ820" s="320"/>
      <c r="HA820" s="320"/>
      <c r="HB820" s="320"/>
      <c r="HC820" s="320"/>
      <c r="HD820" s="320"/>
      <c r="HE820" s="320"/>
      <c r="HF820" s="320"/>
      <c r="HG820" s="320"/>
      <c r="HH820" s="320"/>
      <c r="HI820" s="320"/>
      <c r="HJ820" s="320"/>
      <c r="HK820" s="320"/>
      <c r="HL820" s="320"/>
      <c r="HM820" s="320"/>
      <c r="HN820" s="320"/>
      <c r="HO820" s="320"/>
      <c r="HP820" s="320"/>
      <c r="HQ820" s="320"/>
      <c r="HR820" s="320"/>
      <c r="HS820" s="320"/>
      <c r="HT820" s="320"/>
      <c r="HU820" s="320"/>
      <c r="HV820" s="320"/>
      <c r="HW820" s="320"/>
      <c r="HX820" s="320"/>
      <c r="HY820" s="320"/>
      <c r="HZ820" s="320"/>
      <c r="IA820" s="320"/>
      <c r="IB820" s="320"/>
      <c r="IC820" s="320"/>
      <c r="ID820" s="320"/>
      <c r="IE820" s="320"/>
      <c r="IF820" s="320"/>
      <c r="IG820" s="320"/>
      <c r="IH820" s="320"/>
      <c r="II820" s="320"/>
      <c r="IJ820" s="320"/>
      <c r="IK820" s="320"/>
      <c r="IL820" s="320"/>
      <c r="IM820" s="320"/>
      <c r="IN820" s="320"/>
      <c r="IO820" s="320"/>
      <c r="IP820" s="320"/>
      <c r="IQ820" s="320"/>
      <c r="IR820" s="320"/>
    </row>
    <row r="821" spans="1:252" s="355" customFormat="1" x14ac:dyDescent="0.3">
      <c r="A821" s="235">
        <f>A820+0.1</f>
        <v>9.9</v>
      </c>
      <c r="B821" s="26" t="s">
        <v>639</v>
      </c>
      <c r="C821" s="554">
        <v>1</v>
      </c>
      <c r="D821" s="310" t="s">
        <v>12</v>
      </c>
      <c r="E821" s="889"/>
      <c r="F821" s="555">
        <f t="shared" si="98"/>
        <v>0</v>
      </c>
      <c r="G821" s="196"/>
      <c r="H821" s="182"/>
      <c r="I821" s="321"/>
      <c r="L821" s="356"/>
      <c r="M821" s="356"/>
      <c r="N821" s="563"/>
      <c r="O821" s="357"/>
      <c r="P821" s="357"/>
      <c r="Q821" s="320"/>
      <c r="R821" s="320"/>
      <c r="S821" s="320"/>
      <c r="T821" s="320"/>
      <c r="U821" s="320"/>
      <c r="V821" s="320"/>
      <c r="W821" s="320"/>
      <c r="X821" s="320"/>
      <c r="Y821" s="320"/>
      <c r="Z821" s="320"/>
      <c r="AA821" s="320"/>
      <c r="AB821" s="320"/>
      <c r="AC821" s="320"/>
      <c r="AD821" s="320"/>
      <c r="AE821" s="320"/>
      <c r="AF821" s="320"/>
      <c r="AG821" s="320"/>
      <c r="AH821" s="320"/>
      <c r="AI821" s="320"/>
      <c r="AJ821" s="320"/>
      <c r="AK821" s="320"/>
      <c r="AL821" s="320"/>
      <c r="AM821" s="320"/>
      <c r="AN821" s="320"/>
      <c r="AO821" s="320"/>
      <c r="AP821" s="320"/>
      <c r="AQ821" s="320"/>
      <c r="AR821" s="320"/>
      <c r="AS821" s="320"/>
      <c r="AT821" s="320"/>
      <c r="AU821" s="320"/>
      <c r="AV821" s="320"/>
      <c r="AW821" s="320"/>
      <c r="AX821" s="320"/>
      <c r="AY821" s="320"/>
      <c r="AZ821" s="320"/>
      <c r="BA821" s="320"/>
      <c r="BB821" s="320"/>
      <c r="BC821" s="320"/>
      <c r="BD821" s="320"/>
      <c r="BE821" s="320"/>
      <c r="BF821" s="320"/>
      <c r="BG821" s="320"/>
      <c r="BH821" s="320"/>
      <c r="BI821" s="320"/>
      <c r="BJ821" s="320"/>
      <c r="BK821" s="320"/>
      <c r="BL821" s="320"/>
      <c r="BM821" s="320"/>
      <c r="BN821" s="320"/>
      <c r="BO821" s="320"/>
      <c r="BP821" s="320"/>
      <c r="BQ821" s="320"/>
      <c r="BR821" s="320"/>
      <c r="BS821" s="320"/>
      <c r="BT821" s="320"/>
      <c r="BU821" s="320"/>
      <c r="BV821" s="320"/>
      <c r="BW821" s="320"/>
      <c r="BX821" s="320"/>
      <c r="BY821" s="320"/>
      <c r="BZ821" s="320"/>
      <c r="CA821" s="320"/>
      <c r="CB821" s="320"/>
      <c r="CC821" s="320"/>
      <c r="CD821" s="320"/>
      <c r="CE821" s="320"/>
      <c r="CF821" s="320"/>
      <c r="CG821" s="320"/>
      <c r="CH821" s="320"/>
      <c r="CI821" s="320"/>
      <c r="CJ821" s="320"/>
      <c r="CK821" s="320"/>
      <c r="CL821" s="320"/>
      <c r="CM821" s="320"/>
      <c r="CN821" s="320"/>
      <c r="CO821" s="320"/>
      <c r="CP821" s="320"/>
      <c r="CQ821" s="320"/>
      <c r="CR821" s="320"/>
      <c r="CS821" s="320"/>
      <c r="CT821" s="320"/>
      <c r="CU821" s="320"/>
      <c r="CV821" s="320"/>
      <c r="CW821" s="320"/>
      <c r="CX821" s="320"/>
      <c r="CY821" s="320"/>
      <c r="CZ821" s="320"/>
      <c r="DA821" s="320"/>
      <c r="DB821" s="320"/>
      <c r="DC821" s="320"/>
      <c r="DD821" s="320"/>
      <c r="DE821" s="320"/>
      <c r="DF821" s="320"/>
      <c r="DG821" s="320"/>
      <c r="DH821" s="320"/>
      <c r="DI821" s="320"/>
      <c r="DJ821" s="320"/>
      <c r="DK821" s="320"/>
      <c r="DL821" s="320"/>
      <c r="DM821" s="320"/>
      <c r="DN821" s="320"/>
      <c r="DO821" s="320"/>
      <c r="DP821" s="320"/>
      <c r="DQ821" s="320"/>
      <c r="DR821" s="320"/>
      <c r="DS821" s="320"/>
      <c r="DT821" s="320"/>
      <c r="DU821" s="320"/>
      <c r="DV821" s="320"/>
      <c r="DW821" s="320"/>
      <c r="DX821" s="320"/>
      <c r="DY821" s="320"/>
      <c r="DZ821" s="320"/>
      <c r="EA821" s="320"/>
      <c r="EB821" s="320"/>
      <c r="EC821" s="320"/>
      <c r="ED821" s="320"/>
      <c r="EE821" s="320"/>
      <c r="EF821" s="320"/>
      <c r="EG821" s="320"/>
      <c r="EH821" s="320"/>
      <c r="EI821" s="320"/>
      <c r="EJ821" s="320"/>
      <c r="EK821" s="320"/>
      <c r="EL821" s="320"/>
      <c r="EM821" s="320"/>
      <c r="EN821" s="320"/>
      <c r="EO821" s="320"/>
      <c r="EP821" s="320"/>
      <c r="EQ821" s="320"/>
      <c r="ER821" s="320"/>
      <c r="ES821" s="320"/>
      <c r="ET821" s="320"/>
      <c r="EU821" s="320"/>
      <c r="EV821" s="320"/>
      <c r="EW821" s="320"/>
      <c r="EX821" s="320"/>
      <c r="EY821" s="320"/>
      <c r="EZ821" s="320"/>
      <c r="FA821" s="320"/>
      <c r="FB821" s="320"/>
      <c r="FC821" s="320"/>
      <c r="FD821" s="320"/>
      <c r="FE821" s="320"/>
      <c r="FF821" s="320"/>
      <c r="FG821" s="320"/>
      <c r="FH821" s="320"/>
      <c r="FI821" s="320"/>
      <c r="FJ821" s="320"/>
      <c r="FK821" s="320"/>
      <c r="FL821" s="320"/>
      <c r="FM821" s="320"/>
      <c r="FN821" s="320"/>
      <c r="FO821" s="320"/>
      <c r="FP821" s="320"/>
      <c r="FQ821" s="320"/>
      <c r="FR821" s="320"/>
      <c r="FS821" s="320"/>
      <c r="FT821" s="320"/>
      <c r="FU821" s="320"/>
      <c r="FV821" s="320"/>
      <c r="FW821" s="320"/>
      <c r="FX821" s="320"/>
      <c r="FY821" s="320"/>
      <c r="FZ821" s="320"/>
      <c r="GA821" s="320"/>
      <c r="GB821" s="320"/>
      <c r="GC821" s="320"/>
      <c r="GD821" s="320"/>
      <c r="GE821" s="320"/>
      <c r="GF821" s="320"/>
      <c r="GG821" s="320"/>
      <c r="GH821" s="320"/>
      <c r="GI821" s="320"/>
      <c r="GJ821" s="320"/>
      <c r="GK821" s="320"/>
      <c r="GL821" s="320"/>
      <c r="GM821" s="320"/>
      <c r="GN821" s="320"/>
      <c r="GO821" s="320"/>
      <c r="GP821" s="320"/>
      <c r="GQ821" s="320"/>
      <c r="GR821" s="320"/>
      <c r="GS821" s="320"/>
      <c r="GT821" s="320"/>
      <c r="GU821" s="320"/>
      <c r="GV821" s="320"/>
      <c r="GW821" s="320"/>
      <c r="GX821" s="320"/>
      <c r="GY821" s="320"/>
      <c r="GZ821" s="320"/>
      <c r="HA821" s="320"/>
      <c r="HB821" s="320"/>
      <c r="HC821" s="320"/>
      <c r="HD821" s="320"/>
      <c r="HE821" s="320"/>
      <c r="HF821" s="320"/>
      <c r="HG821" s="320"/>
      <c r="HH821" s="320"/>
      <c r="HI821" s="320"/>
      <c r="HJ821" s="320"/>
      <c r="HK821" s="320"/>
      <c r="HL821" s="320"/>
      <c r="HM821" s="320"/>
      <c r="HN821" s="320"/>
      <c r="HO821" s="320"/>
      <c r="HP821" s="320"/>
      <c r="HQ821" s="320"/>
      <c r="HR821" s="320"/>
      <c r="HS821" s="320"/>
      <c r="HT821" s="320"/>
      <c r="HU821" s="320"/>
      <c r="HV821" s="320"/>
      <c r="HW821" s="320"/>
      <c r="HX821" s="320"/>
      <c r="HY821" s="320"/>
      <c r="HZ821" s="320"/>
      <c r="IA821" s="320"/>
      <c r="IB821" s="320"/>
      <c r="IC821" s="320"/>
      <c r="ID821" s="320"/>
      <c r="IE821" s="320"/>
      <c r="IF821" s="320"/>
      <c r="IG821" s="320"/>
      <c r="IH821" s="320"/>
      <c r="II821" s="320"/>
      <c r="IJ821" s="320"/>
      <c r="IK821" s="320"/>
      <c r="IL821" s="320"/>
      <c r="IM821" s="320"/>
      <c r="IN821" s="320"/>
      <c r="IO821" s="320"/>
      <c r="IP821" s="320"/>
      <c r="IQ821" s="320"/>
      <c r="IR821" s="320"/>
    </row>
    <row r="822" spans="1:252" s="355" customFormat="1" x14ac:dyDescent="0.3">
      <c r="A822" s="507">
        <v>9.1</v>
      </c>
      <c r="B822" s="26" t="s">
        <v>640</v>
      </c>
      <c r="C822" s="554">
        <v>1</v>
      </c>
      <c r="D822" s="310" t="s">
        <v>12</v>
      </c>
      <c r="E822" s="24"/>
      <c r="F822" s="555">
        <f t="shared" si="98"/>
        <v>0</v>
      </c>
      <c r="G822" s="196"/>
      <c r="H822" s="182"/>
      <c r="I822" s="321"/>
      <c r="L822" s="356"/>
      <c r="M822" s="356"/>
      <c r="N822" s="563"/>
      <c r="O822" s="357"/>
      <c r="P822" s="357"/>
      <c r="Q822" s="320"/>
      <c r="R822" s="320"/>
      <c r="S822" s="320"/>
      <c r="T822" s="320"/>
      <c r="U822" s="320"/>
      <c r="V822" s="320"/>
      <c r="W822" s="320"/>
      <c r="X822" s="320"/>
      <c r="Y822" s="320"/>
      <c r="Z822" s="320"/>
      <c r="AA822" s="320"/>
      <c r="AB822" s="320"/>
      <c r="AC822" s="320"/>
      <c r="AD822" s="320"/>
      <c r="AE822" s="320"/>
      <c r="AF822" s="320"/>
      <c r="AG822" s="320"/>
      <c r="AH822" s="320"/>
      <c r="AI822" s="320"/>
      <c r="AJ822" s="320"/>
      <c r="AK822" s="320"/>
      <c r="AL822" s="320"/>
      <c r="AM822" s="320"/>
      <c r="AN822" s="320"/>
      <c r="AO822" s="320"/>
      <c r="AP822" s="320"/>
      <c r="AQ822" s="320"/>
      <c r="AR822" s="320"/>
      <c r="AS822" s="320"/>
      <c r="AT822" s="320"/>
      <c r="AU822" s="320"/>
      <c r="AV822" s="320"/>
      <c r="AW822" s="320"/>
      <c r="AX822" s="320"/>
      <c r="AY822" s="320"/>
      <c r="AZ822" s="320"/>
      <c r="BA822" s="320"/>
      <c r="BB822" s="320"/>
      <c r="BC822" s="320"/>
      <c r="BD822" s="320"/>
      <c r="BE822" s="320"/>
      <c r="BF822" s="320"/>
      <c r="BG822" s="320"/>
      <c r="BH822" s="320"/>
      <c r="BI822" s="320"/>
      <c r="BJ822" s="320"/>
      <c r="BK822" s="320"/>
      <c r="BL822" s="320"/>
      <c r="BM822" s="320"/>
      <c r="BN822" s="320"/>
      <c r="BO822" s="320"/>
      <c r="BP822" s="320"/>
      <c r="BQ822" s="320"/>
      <c r="BR822" s="320"/>
      <c r="BS822" s="320"/>
      <c r="BT822" s="320"/>
      <c r="BU822" s="320"/>
      <c r="BV822" s="320"/>
      <c r="BW822" s="320"/>
      <c r="BX822" s="320"/>
      <c r="BY822" s="320"/>
      <c r="BZ822" s="320"/>
      <c r="CA822" s="320"/>
      <c r="CB822" s="320"/>
      <c r="CC822" s="320"/>
      <c r="CD822" s="320"/>
      <c r="CE822" s="320"/>
      <c r="CF822" s="320"/>
      <c r="CG822" s="320"/>
      <c r="CH822" s="320"/>
      <c r="CI822" s="320"/>
      <c r="CJ822" s="320"/>
      <c r="CK822" s="320"/>
      <c r="CL822" s="320"/>
      <c r="CM822" s="320"/>
      <c r="CN822" s="320"/>
      <c r="CO822" s="320"/>
      <c r="CP822" s="320"/>
      <c r="CQ822" s="320"/>
      <c r="CR822" s="320"/>
      <c r="CS822" s="320"/>
      <c r="CT822" s="320"/>
      <c r="CU822" s="320"/>
      <c r="CV822" s="320"/>
      <c r="CW822" s="320"/>
      <c r="CX822" s="320"/>
      <c r="CY822" s="320"/>
      <c r="CZ822" s="320"/>
      <c r="DA822" s="320"/>
      <c r="DB822" s="320"/>
      <c r="DC822" s="320"/>
      <c r="DD822" s="320"/>
      <c r="DE822" s="320"/>
      <c r="DF822" s="320"/>
      <c r="DG822" s="320"/>
      <c r="DH822" s="320"/>
      <c r="DI822" s="320"/>
      <c r="DJ822" s="320"/>
      <c r="DK822" s="320"/>
      <c r="DL822" s="320"/>
      <c r="DM822" s="320"/>
      <c r="DN822" s="320"/>
      <c r="DO822" s="320"/>
      <c r="DP822" s="320"/>
      <c r="DQ822" s="320"/>
      <c r="DR822" s="320"/>
      <c r="DS822" s="320"/>
      <c r="DT822" s="320"/>
      <c r="DU822" s="320"/>
      <c r="DV822" s="320"/>
      <c r="DW822" s="320"/>
      <c r="DX822" s="320"/>
      <c r="DY822" s="320"/>
      <c r="DZ822" s="320"/>
      <c r="EA822" s="320"/>
      <c r="EB822" s="320"/>
      <c r="EC822" s="320"/>
      <c r="ED822" s="320"/>
      <c r="EE822" s="320"/>
      <c r="EF822" s="320"/>
      <c r="EG822" s="320"/>
      <c r="EH822" s="320"/>
      <c r="EI822" s="320"/>
      <c r="EJ822" s="320"/>
      <c r="EK822" s="320"/>
      <c r="EL822" s="320"/>
      <c r="EM822" s="320"/>
      <c r="EN822" s="320"/>
      <c r="EO822" s="320"/>
      <c r="EP822" s="320"/>
      <c r="EQ822" s="320"/>
      <c r="ER822" s="320"/>
      <c r="ES822" s="320"/>
      <c r="ET822" s="320"/>
      <c r="EU822" s="320"/>
      <c r="EV822" s="320"/>
      <c r="EW822" s="320"/>
      <c r="EX822" s="320"/>
      <c r="EY822" s="320"/>
      <c r="EZ822" s="320"/>
      <c r="FA822" s="320"/>
      <c r="FB822" s="320"/>
      <c r="FC822" s="320"/>
      <c r="FD822" s="320"/>
      <c r="FE822" s="320"/>
      <c r="FF822" s="320"/>
      <c r="FG822" s="320"/>
      <c r="FH822" s="320"/>
      <c r="FI822" s="320"/>
      <c r="FJ822" s="320"/>
      <c r="FK822" s="320"/>
      <c r="FL822" s="320"/>
      <c r="FM822" s="320"/>
      <c r="FN822" s="320"/>
      <c r="FO822" s="320"/>
      <c r="FP822" s="320"/>
      <c r="FQ822" s="320"/>
      <c r="FR822" s="320"/>
      <c r="FS822" s="320"/>
      <c r="FT822" s="320"/>
      <c r="FU822" s="320"/>
      <c r="FV822" s="320"/>
      <c r="FW822" s="320"/>
      <c r="FX822" s="320"/>
      <c r="FY822" s="320"/>
      <c r="FZ822" s="320"/>
      <c r="GA822" s="320"/>
      <c r="GB822" s="320"/>
      <c r="GC822" s="320"/>
      <c r="GD822" s="320"/>
      <c r="GE822" s="320"/>
      <c r="GF822" s="320"/>
      <c r="GG822" s="320"/>
      <c r="GH822" s="320"/>
      <c r="GI822" s="320"/>
      <c r="GJ822" s="320"/>
      <c r="GK822" s="320"/>
      <c r="GL822" s="320"/>
      <c r="GM822" s="320"/>
      <c r="GN822" s="320"/>
      <c r="GO822" s="320"/>
      <c r="GP822" s="320"/>
      <c r="GQ822" s="320"/>
      <c r="GR822" s="320"/>
      <c r="GS822" s="320"/>
      <c r="GT822" s="320"/>
      <c r="GU822" s="320"/>
      <c r="GV822" s="320"/>
      <c r="GW822" s="320"/>
      <c r="GX822" s="320"/>
      <c r="GY822" s="320"/>
      <c r="GZ822" s="320"/>
      <c r="HA822" s="320"/>
      <c r="HB822" s="320"/>
      <c r="HC822" s="320"/>
      <c r="HD822" s="320"/>
      <c r="HE822" s="320"/>
      <c r="HF822" s="320"/>
      <c r="HG822" s="320"/>
      <c r="HH822" s="320"/>
      <c r="HI822" s="320"/>
      <c r="HJ822" s="320"/>
      <c r="HK822" s="320"/>
      <c r="HL822" s="320"/>
      <c r="HM822" s="320"/>
      <c r="HN822" s="320"/>
      <c r="HO822" s="320"/>
      <c r="HP822" s="320"/>
      <c r="HQ822" s="320"/>
      <c r="HR822" s="320"/>
      <c r="HS822" s="320"/>
      <c r="HT822" s="320"/>
      <c r="HU822" s="320"/>
      <c r="HV822" s="320"/>
      <c r="HW822" s="320"/>
      <c r="HX822" s="320"/>
      <c r="HY822" s="320"/>
      <c r="HZ822" s="320"/>
      <c r="IA822" s="320"/>
      <c r="IB822" s="320"/>
      <c r="IC822" s="320"/>
      <c r="ID822" s="320"/>
      <c r="IE822" s="320"/>
      <c r="IF822" s="320"/>
      <c r="IG822" s="320"/>
      <c r="IH822" s="320"/>
      <c r="II822" s="320"/>
      <c r="IJ822" s="320"/>
      <c r="IK822" s="320"/>
      <c r="IL822" s="320"/>
      <c r="IM822" s="320"/>
      <c r="IN822" s="320"/>
      <c r="IO822" s="320"/>
      <c r="IP822" s="320"/>
      <c r="IQ822" s="320"/>
      <c r="IR822" s="320"/>
    </row>
    <row r="823" spans="1:252" s="355" customFormat="1" x14ac:dyDescent="0.3">
      <c r="A823" s="507">
        <f>A822+0.01</f>
        <v>9.11</v>
      </c>
      <c r="B823" s="26" t="s">
        <v>641</v>
      </c>
      <c r="C823" s="554">
        <v>1</v>
      </c>
      <c r="D823" s="310" t="s">
        <v>12</v>
      </c>
      <c r="E823" s="889"/>
      <c r="F823" s="555">
        <f>ROUND(C823*E823,2)</f>
        <v>0</v>
      </c>
      <c r="G823" s="196"/>
      <c r="H823" s="182"/>
      <c r="I823" s="321"/>
      <c r="L823" s="356"/>
      <c r="M823" s="356"/>
      <c r="N823" s="563"/>
      <c r="O823" s="357"/>
      <c r="P823" s="357"/>
      <c r="Q823" s="320"/>
      <c r="R823" s="320"/>
      <c r="S823" s="320"/>
      <c r="T823" s="320"/>
      <c r="U823" s="320"/>
      <c r="V823" s="320"/>
      <c r="W823" s="320"/>
      <c r="X823" s="320"/>
      <c r="Y823" s="320"/>
      <c r="Z823" s="320"/>
      <c r="AA823" s="320"/>
      <c r="AB823" s="320"/>
      <c r="AC823" s="320"/>
      <c r="AD823" s="320"/>
      <c r="AE823" s="320"/>
      <c r="AF823" s="320"/>
      <c r="AG823" s="320"/>
      <c r="AH823" s="320"/>
      <c r="AI823" s="320"/>
      <c r="AJ823" s="320"/>
      <c r="AK823" s="320"/>
      <c r="AL823" s="320"/>
      <c r="AM823" s="320"/>
      <c r="AN823" s="320"/>
      <c r="AO823" s="320"/>
      <c r="AP823" s="320"/>
      <c r="AQ823" s="320"/>
      <c r="AR823" s="320"/>
      <c r="AS823" s="320"/>
      <c r="AT823" s="320"/>
      <c r="AU823" s="320"/>
      <c r="AV823" s="320"/>
      <c r="AW823" s="320"/>
      <c r="AX823" s="320"/>
      <c r="AY823" s="320"/>
      <c r="AZ823" s="320"/>
      <c r="BA823" s="320"/>
      <c r="BB823" s="320"/>
      <c r="BC823" s="320"/>
      <c r="BD823" s="320"/>
      <c r="BE823" s="320"/>
      <c r="BF823" s="320"/>
      <c r="BG823" s="320"/>
      <c r="BH823" s="320"/>
      <c r="BI823" s="320"/>
      <c r="BJ823" s="320"/>
      <c r="BK823" s="320"/>
      <c r="BL823" s="320"/>
      <c r="BM823" s="320"/>
      <c r="BN823" s="320"/>
      <c r="BO823" s="320"/>
      <c r="BP823" s="320"/>
      <c r="BQ823" s="320"/>
      <c r="BR823" s="320"/>
      <c r="BS823" s="320"/>
      <c r="BT823" s="320"/>
      <c r="BU823" s="320"/>
      <c r="BV823" s="320"/>
      <c r="BW823" s="320"/>
      <c r="BX823" s="320"/>
      <c r="BY823" s="320"/>
      <c r="BZ823" s="320"/>
      <c r="CA823" s="320"/>
      <c r="CB823" s="320"/>
      <c r="CC823" s="320"/>
      <c r="CD823" s="320"/>
      <c r="CE823" s="320"/>
      <c r="CF823" s="320"/>
      <c r="CG823" s="320"/>
      <c r="CH823" s="320"/>
      <c r="CI823" s="320"/>
      <c r="CJ823" s="320"/>
      <c r="CK823" s="320"/>
      <c r="CL823" s="320"/>
      <c r="CM823" s="320"/>
      <c r="CN823" s="320"/>
      <c r="CO823" s="320"/>
      <c r="CP823" s="320"/>
      <c r="CQ823" s="320"/>
      <c r="CR823" s="320"/>
      <c r="CS823" s="320"/>
      <c r="CT823" s="320"/>
      <c r="CU823" s="320"/>
      <c r="CV823" s="320"/>
      <c r="CW823" s="320"/>
      <c r="CX823" s="320"/>
      <c r="CY823" s="320"/>
      <c r="CZ823" s="320"/>
      <c r="DA823" s="320"/>
      <c r="DB823" s="320"/>
      <c r="DC823" s="320"/>
      <c r="DD823" s="320"/>
      <c r="DE823" s="320"/>
      <c r="DF823" s="320"/>
      <c r="DG823" s="320"/>
      <c r="DH823" s="320"/>
      <c r="DI823" s="320"/>
      <c r="DJ823" s="320"/>
      <c r="DK823" s="320"/>
      <c r="DL823" s="320"/>
      <c r="DM823" s="320"/>
      <c r="DN823" s="320"/>
      <c r="DO823" s="320"/>
      <c r="DP823" s="320"/>
      <c r="DQ823" s="320"/>
      <c r="DR823" s="320"/>
      <c r="DS823" s="320"/>
      <c r="DT823" s="320"/>
      <c r="DU823" s="320"/>
      <c r="DV823" s="320"/>
      <c r="DW823" s="320"/>
      <c r="DX823" s="320"/>
      <c r="DY823" s="320"/>
      <c r="DZ823" s="320"/>
      <c r="EA823" s="320"/>
      <c r="EB823" s="320"/>
      <c r="EC823" s="320"/>
      <c r="ED823" s="320"/>
      <c r="EE823" s="320"/>
      <c r="EF823" s="320"/>
      <c r="EG823" s="320"/>
      <c r="EH823" s="320"/>
      <c r="EI823" s="320"/>
      <c r="EJ823" s="320"/>
      <c r="EK823" s="320"/>
      <c r="EL823" s="320"/>
      <c r="EM823" s="320"/>
      <c r="EN823" s="320"/>
      <c r="EO823" s="320"/>
      <c r="EP823" s="320"/>
      <c r="EQ823" s="320"/>
      <c r="ER823" s="320"/>
      <c r="ES823" s="320"/>
      <c r="ET823" s="320"/>
      <c r="EU823" s="320"/>
      <c r="EV823" s="320"/>
      <c r="EW823" s="320"/>
      <c r="EX823" s="320"/>
      <c r="EY823" s="320"/>
      <c r="EZ823" s="320"/>
      <c r="FA823" s="320"/>
      <c r="FB823" s="320"/>
      <c r="FC823" s="320"/>
      <c r="FD823" s="320"/>
      <c r="FE823" s="320"/>
      <c r="FF823" s="320"/>
      <c r="FG823" s="320"/>
      <c r="FH823" s="320"/>
      <c r="FI823" s="320"/>
      <c r="FJ823" s="320"/>
      <c r="FK823" s="320"/>
      <c r="FL823" s="320"/>
      <c r="FM823" s="320"/>
      <c r="FN823" s="320"/>
      <c r="FO823" s="320"/>
      <c r="FP823" s="320"/>
      <c r="FQ823" s="320"/>
      <c r="FR823" s="320"/>
      <c r="FS823" s="320"/>
      <c r="FT823" s="320"/>
      <c r="FU823" s="320"/>
      <c r="FV823" s="320"/>
      <c r="FW823" s="320"/>
      <c r="FX823" s="320"/>
      <c r="FY823" s="320"/>
      <c r="FZ823" s="320"/>
      <c r="GA823" s="320"/>
      <c r="GB823" s="320"/>
      <c r="GC823" s="320"/>
      <c r="GD823" s="320"/>
      <c r="GE823" s="320"/>
      <c r="GF823" s="320"/>
      <c r="GG823" s="320"/>
      <c r="GH823" s="320"/>
      <c r="GI823" s="320"/>
      <c r="GJ823" s="320"/>
      <c r="GK823" s="320"/>
      <c r="GL823" s="320"/>
      <c r="GM823" s="320"/>
      <c r="GN823" s="320"/>
      <c r="GO823" s="320"/>
      <c r="GP823" s="320"/>
      <c r="GQ823" s="320"/>
      <c r="GR823" s="320"/>
      <c r="GS823" s="320"/>
      <c r="GT823" s="320"/>
      <c r="GU823" s="320"/>
      <c r="GV823" s="320"/>
      <c r="GW823" s="320"/>
      <c r="GX823" s="320"/>
      <c r="GY823" s="320"/>
      <c r="GZ823" s="320"/>
      <c r="HA823" s="320"/>
      <c r="HB823" s="320"/>
      <c r="HC823" s="320"/>
      <c r="HD823" s="320"/>
      <c r="HE823" s="320"/>
      <c r="HF823" s="320"/>
      <c r="HG823" s="320"/>
      <c r="HH823" s="320"/>
      <c r="HI823" s="320"/>
      <c r="HJ823" s="320"/>
      <c r="HK823" s="320"/>
      <c r="HL823" s="320"/>
      <c r="HM823" s="320"/>
      <c r="HN823" s="320"/>
      <c r="HO823" s="320"/>
      <c r="HP823" s="320"/>
      <c r="HQ823" s="320"/>
      <c r="HR823" s="320"/>
      <c r="HS823" s="320"/>
      <c r="HT823" s="320"/>
      <c r="HU823" s="320"/>
      <c r="HV823" s="320"/>
      <c r="HW823" s="320"/>
      <c r="HX823" s="320"/>
      <c r="HY823" s="320"/>
      <c r="HZ823" s="320"/>
      <c r="IA823" s="320"/>
      <c r="IB823" s="320"/>
      <c r="IC823" s="320"/>
      <c r="ID823" s="320"/>
      <c r="IE823" s="320"/>
      <c r="IF823" s="320"/>
      <c r="IG823" s="320"/>
      <c r="IH823" s="320"/>
      <c r="II823" s="320"/>
      <c r="IJ823" s="320"/>
      <c r="IK823" s="320"/>
      <c r="IL823" s="320"/>
      <c r="IM823" s="320"/>
      <c r="IN823" s="320"/>
      <c r="IO823" s="320"/>
      <c r="IP823" s="320"/>
      <c r="IQ823" s="320"/>
      <c r="IR823" s="320"/>
    </row>
    <row r="824" spans="1:252" s="355" customFormat="1" x14ac:dyDescent="0.3">
      <c r="A824" s="564"/>
      <c r="B824" s="26"/>
      <c r="C824" s="554"/>
      <c r="D824" s="534"/>
      <c r="E824" s="889"/>
      <c r="F824" s="555"/>
      <c r="G824" s="196"/>
      <c r="H824" s="182"/>
      <c r="I824" s="321"/>
      <c r="L824" s="356"/>
      <c r="M824" s="356"/>
      <c r="N824" s="563"/>
      <c r="O824" s="357"/>
      <c r="P824" s="357"/>
      <c r="Q824" s="320"/>
      <c r="R824" s="320"/>
      <c r="S824" s="320"/>
      <c r="T824" s="320"/>
      <c r="U824" s="320"/>
      <c r="V824" s="320"/>
      <c r="W824" s="320"/>
      <c r="X824" s="320"/>
      <c r="Y824" s="320"/>
      <c r="Z824" s="320"/>
      <c r="AA824" s="320"/>
      <c r="AB824" s="320"/>
      <c r="AC824" s="320"/>
      <c r="AD824" s="320"/>
      <c r="AE824" s="320"/>
      <c r="AF824" s="320"/>
      <c r="AG824" s="320"/>
      <c r="AH824" s="320"/>
      <c r="AI824" s="320"/>
      <c r="AJ824" s="320"/>
      <c r="AK824" s="320"/>
      <c r="AL824" s="320"/>
      <c r="AM824" s="320"/>
      <c r="AN824" s="320"/>
      <c r="AO824" s="320"/>
      <c r="AP824" s="320"/>
      <c r="AQ824" s="320"/>
      <c r="AR824" s="320"/>
      <c r="AS824" s="320"/>
      <c r="AT824" s="320"/>
      <c r="AU824" s="320"/>
      <c r="AV824" s="320"/>
      <c r="AW824" s="320"/>
      <c r="AX824" s="320"/>
      <c r="AY824" s="320"/>
      <c r="AZ824" s="320"/>
      <c r="BA824" s="320"/>
      <c r="BB824" s="320"/>
      <c r="BC824" s="320"/>
      <c r="BD824" s="320"/>
      <c r="BE824" s="320"/>
      <c r="BF824" s="320"/>
      <c r="BG824" s="320"/>
      <c r="BH824" s="320"/>
      <c r="BI824" s="320"/>
      <c r="BJ824" s="320"/>
      <c r="BK824" s="320"/>
      <c r="BL824" s="320"/>
      <c r="BM824" s="320"/>
      <c r="BN824" s="320"/>
      <c r="BO824" s="320"/>
      <c r="BP824" s="320"/>
      <c r="BQ824" s="320"/>
      <c r="BR824" s="320"/>
      <c r="BS824" s="320"/>
      <c r="BT824" s="320"/>
      <c r="BU824" s="320"/>
      <c r="BV824" s="320"/>
      <c r="BW824" s="320"/>
      <c r="BX824" s="320"/>
      <c r="BY824" s="320"/>
      <c r="BZ824" s="320"/>
      <c r="CA824" s="320"/>
      <c r="CB824" s="320"/>
      <c r="CC824" s="320"/>
      <c r="CD824" s="320"/>
      <c r="CE824" s="320"/>
      <c r="CF824" s="320"/>
      <c r="CG824" s="320"/>
      <c r="CH824" s="320"/>
      <c r="CI824" s="320"/>
      <c r="CJ824" s="320"/>
      <c r="CK824" s="320"/>
      <c r="CL824" s="320"/>
      <c r="CM824" s="320"/>
      <c r="CN824" s="320"/>
      <c r="CO824" s="320"/>
      <c r="CP824" s="320"/>
      <c r="CQ824" s="320"/>
      <c r="CR824" s="320"/>
      <c r="CS824" s="320"/>
      <c r="CT824" s="320"/>
      <c r="CU824" s="320"/>
      <c r="CV824" s="320"/>
      <c r="CW824" s="320"/>
      <c r="CX824" s="320"/>
      <c r="CY824" s="320"/>
      <c r="CZ824" s="320"/>
      <c r="DA824" s="320"/>
      <c r="DB824" s="320"/>
      <c r="DC824" s="320"/>
      <c r="DD824" s="320"/>
      <c r="DE824" s="320"/>
      <c r="DF824" s="320"/>
      <c r="DG824" s="320"/>
      <c r="DH824" s="320"/>
      <c r="DI824" s="320"/>
      <c r="DJ824" s="320"/>
      <c r="DK824" s="320"/>
      <c r="DL824" s="320"/>
      <c r="DM824" s="320"/>
      <c r="DN824" s="320"/>
      <c r="DO824" s="320"/>
      <c r="DP824" s="320"/>
      <c r="DQ824" s="320"/>
      <c r="DR824" s="320"/>
      <c r="DS824" s="320"/>
      <c r="DT824" s="320"/>
      <c r="DU824" s="320"/>
      <c r="DV824" s="320"/>
      <c r="DW824" s="320"/>
      <c r="DX824" s="320"/>
      <c r="DY824" s="320"/>
      <c r="DZ824" s="320"/>
      <c r="EA824" s="320"/>
      <c r="EB824" s="320"/>
      <c r="EC824" s="320"/>
      <c r="ED824" s="320"/>
      <c r="EE824" s="320"/>
      <c r="EF824" s="320"/>
      <c r="EG824" s="320"/>
      <c r="EH824" s="320"/>
      <c r="EI824" s="320"/>
      <c r="EJ824" s="320"/>
      <c r="EK824" s="320"/>
      <c r="EL824" s="320"/>
      <c r="EM824" s="320"/>
      <c r="EN824" s="320"/>
      <c r="EO824" s="320"/>
      <c r="EP824" s="320"/>
      <c r="EQ824" s="320"/>
      <c r="ER824" s="320"/>
      <c r="ES824" s="320"/>
      <c r="ET824" s="320"/>
      <c r="EU824" s="320"/>
      <c r="EV824" s="320"/>
      <c r="EW824" s="320"/>
      <c r="EX824" s="320"/>
      <c r="EY824" s="320"/>
      <c r="EZ824" s="320"/>
      <c r="FA824" s="320"/>
      <c r="FB824" s="320"/>
      <c r="FC824" s="320"/>
      <c r="FD824" s="320"/>
      <c r="FE824" s="320"/>
      <c r="FF824" s="320"/>
      <c r="FG824" s="320"/>
      <c r="FH824" s="320"/>
      <c r="FI824" s="320"/>
      <c r="FJ824" s="320"/>
      <c r="FK824" s="320"/>
      <c r="FL824" s="320"/>
      <c r="FM824" s="320"/>
      <c r="FN824" s="320"/>
      <c r="FO824" s="320"/>
      <c r="FP824" s="320"/>
      <c r="FQ824" s="320"/>
      <c r="FR824" s="320"/>
      <c r="FS824" s="320"/>
      <c r="FT824" s="320"/>
      <c r="FU824" s="320"/>
      <c r="FV824" s="320"/>
      <c r="FW824" s="320"/>
      <c r="FX824" s="320"/>
      <c r="FY824" s="320"/>
      <c r="FZ824" s="320"/>
      <c r="GA824" s="320"/>
      <c r="GB824" s="320"/>
      <c r="GC824" s="320"/>
      <c r="GD824" s="320"/>
      <c r="GE824" s="320"/>
      <c r="GF824" s="320"/>
      <c r="GG824" s="320"/>
      <c r="GH824" s="320"/>
      <c r="GI824" s="320"/>
      <c r="GJ824" s="320"/>
      <c r="GK824" s="320"/>
      <c r="GL824" s="320"/>
      <c r="GM824" s="320"/>
      <c r="GN824" s="320"/>
      <c r="GO824" s="320"/>
      <c r="GP824" s="320"/>
      <c r="GQ824" s="320"/>
      <c r="GR824" s="320"/>
      <c r="GS824" s="320"/>
      <c r="GT824" s="320"/>
      <c r="GU824" s="320"/>
      <c r="GV824" s="320"/>
      <c r="GW824" s="320"/>
      <c r="GX824" s="320"/>
      <c r="GY824" s="320"/>
      <c r="GZ824" s="320"/>
      <c r="HA824" s="320"/>
      <c r="HB824" s="320"/>
      <c r="HC824" s="320"/>
      <c r="HD824" s="320"/>
      <c r="HE824" s="320"/>
      <c r="HF824" s="320"/>
      <c r="HG824" s="320"/>
      <c r="HH824" s="320"/>
      <c r="HI824" s="320"/>
      <c r="HJ824" s="320"/>
      <c r="HK824" s="320"/>
      <c r="HL824" s="320"/>
      <c r="HM824" s="320"/>
      <c r="HN824" s="320"/>
      <c r="HO824" s="320"/>
      <c r="HP824" s="320"/>
      <c r="HQ824" s="320"/>
      <c r="HR824" s="320"/>
      <c r="HS824" s="320"/>
      <c r="HT824" s="320"/>
      <c r="HU824" s="320"/>
      <c r="HV824" s="320"/>
      <c r="HW824" s="320"/>
      <c r="HX824" s="320"/>
      <c r="HY824" s="320"/>
      <c r="HZ824" s="320"/>
      <c r="IA824" s="320"/>
      <c r="IB824" s="320"/>
      <c r="IC824" s="320"/>
      <c r="ID824" s="320"/>
      <c r="IE824" s="320"/>
      <c r="IF824" s="320"/>
      <c r="IG824" s="320"/>
      <c r="IH824" s="320"/>
      <c r="II824" s="320"/>
      <c r="IJ824" s="320"/>
      <c r="IK824" s="320"/>
      <c r="IL824" s="320"/>
      <c r="IM824" s="320"/>
      <c r="IN824" s="320"/>
      <c r="IO824" s="320"/>
      <c r="IP824" s="320"/>
      <c r="IQ824" s="320"/>
      <c r="IR824" s="320"/>
    </row>
    <row r="825" spans="1:252" s="355" customFormat="1" x14ac:dyDescent="0.3">
      <c r="A825" s="565">
        <f>A812+1</f>
        <v>10</v>
      </c>
      <c r="B825" s="220" t="s">
        <v>642</v>
      </c>
      <c r="C825" s="554"/>
      <c r="D825" s="534"/>
      <c r="E825" s="889"/>
      <c r="F825" s="555"/>
      <c r="G825" s="196"/>
      <c r="H825" s="182"/>
      <c r="I825" s="321"/>
      <c r="L825" s="356"/>
      <c r="M825" s="356"/>
      <c r="N825" s="563"/>
      <c r="O825" s="357"/>
      <c r="P825" s="357"/>
      <c r="Q825" s="320"/>
      <c r="R825" s="320"/>
      <c r="S825" s="320"/>
      <c r="T825" s="320"/>
      <c r="U825" s="320"/>
      <c r="V825" s="320"/>
      <c r="W825" s="320"/>
      <c r="X825" s="320"/>
      <c r="Y825" s="320"/>
      <c r="Z825" s="320"/>
      <c r="AA825" s="320"/>
      <c r="AB825" s="320"/>
      <c r="AC825" s="320"/>
      <c r="AD825" s="320"/>
      <c r="AE825" s="320"/>
      <c r="AF825" s="320"/>
      <c r="AG825" s="320"/>
      <c r="AH825" s="320"/>
      <c r="AI825" s="320"/>
      <c r="AJ825" s="320"/>
      <c r="AK825" s="320"/>
      <c r="AL825" s="320"/>
      <c r="AM825" s="320"/>
      <c r="AN825" s="320"/>
      <c r="AO825" s="320"/>
      <c r="AP825" s="320"/>
      <c r="AQ825" s="320"/>
      <c r="AR825" s="320"/>
      <c r="AS825" s="320"/>
      <c r="AT825" s="320"/>
      <c r="AU825" s="320"/>
      <c r="AV825" s="320"/>
      <c r="AW825" s="320"/>
      <c r="AX825" s="320"/>
      <c r="AY825" s="320"/>
      <c r="AZ825" s="320"/>
      <c r="BA825" s="320"/>
      <c r="BB825" s="320"/>
      <c r="BC825" s="320"/>
      <c r="BD825" s="320"/>
      <c r="BE825" s="320"/>
      <c r="BF825" s="320"/>
      <c r="BG825" s="320"/>
      <c r="BH825" s="320"/>
      <c r="BI825" s="320"/>
      <c r="BJ825" s="320"/>
      <c r="BK825" s="320"/>
      <c r="BL825" s="320"/>
      <c r="BM825" s="320"/>
      <c r="BN825" s="320"/>
      <c r="BO825" s="320"/>
      <c r="BP825" s="320"/>
      <c r="BQ825" s="320"/>
      <c r="BR825" s="320"/>
      <c r="BS825" s="320"/>
      <c r="BT825" s="320"/>
      <c r="BU825" s="320"/>
      <c r="BV825" s="320"/>
      <c r="BW825" s="320"/>
      <c r="BX825" s="320"/>
      <c r="BY825" s="320"/>
      <c r="BZ825" s="320"/>
      <c r="CA825" s="320"/>
      <c r="CB825" s="320"/>
      <c r="CC825" s="320"/>
      <c r="CD825" s="320"/>
      <c r="CE825" s="320"/>
      <c r="CF825" s="320"/>
      <c r="CG825" s="320"/>
      <c r="CH825" s="320"/>
      <c r="CI825" s="320"/>
      <c r="CJ825" s="320"/>
      <c r="CK825" s="320"/>
      <c r="CL825" s="320"/>
      <c r="CM825" s="320"/>
      <c r="CN825" s="320"/>
      <c r="CO825" s="320"/>
      <c r="CP825" s="320"/>
      <c r="CQ825" s="320"/>
      <c r="CR825" s="320"/>
      <c r="CS825" s="320"/>
      <c r="CT825" s="320"/>
      <c r="CU825" s="320"/>
      <c r="CV825" s="320"/>
      <c r="CW825" s="320"/>
      <c r="CX825" s="320"/>
      <c r="CY825" s="320"/>
      <c r="CZ825" s="320"/>
      <c r="DA825" s="320"/>
      <c r="DB825" s="320"/>
      <c r="DC825" s="320"/>
      <c r="DD825" s="320"/>
      <c r="DE825" s="320"/>
      <c r="DF825" s="320"/>
      <c r="DG825" s="320"/>
      <c r="DH825" s="320"/>
      <c r="DI825" s="320"/>
      <c r="DJ825" s="320"/>
      <c r="DK825" s="320"/>
      <c r="DL825" s="320"/>
      <c r="DM825" s="320"/>
      <c r="DN825" s="320"/>
      <c r="DO825" s="320"/>
      <c r="DP825" s="320"/>
      <c r="DQ825" s="320"/>
      <c r="DR825" s="320"/>
      <c r="DS825" s="320"/>
      <c r="DT825" s="320"/>
      <c r="DU825" s="320"/>
      <c r="DV825" s="320"/>
      <c r="DW825" s="320"/>
      <c r="DX825" s="320"/>
      <c r="DY825" s="320"/>
      <c r="DZ825" s="320"/>
      <c r="EA825" s="320"/>
      <c r="EB825" s="320"/>
      <c r="EC825" s="320"/>
      <c r="ED825" s="320"/>
      <c r="EE825" s="320"/>
      <c r="EF825" s="320"/>
      <c r="EG825" s="320"/>
      <c r="EH825" s="320"/>
      <c r="EI825" s="320"/>
      <c r="EJ825" s="320"/>
      <c r="EK825" s="320"/>
      <c r="EL825" s="320"/>
      <c r="EM825" s="320"/>
      <c r="EN825" s="320"/>
      <c r="EO825" s="320"/>
      <c r="EP825" s="320"/>
      <c r="EQ825" s="320"/>
      <c r="ER825" s="320"/>
      <c r="ES825" s="320"/>
      <c r="ET825" s="320"/>
      <c r="EU825" s="320"/>
      <c r="EV825" s="320"/>
      <c r="EW825" s="320"/>
      <c r="EX825" s="320"/>
      <c r="EY825" s="320"/>
      <c r="EZ825" s="320"/>
      <c r="FA825" s="320"/>
      <c r="FB825" s="320"/>
      <c r="FC825" s="320"/>
      <c r="FD825" s="320"/>
      <c r="FE825" s="320"/>
      <c r="FF825" s="320"/>
      <c r="FG825" s="320"/>
      <c r="FH825" s="320"/>
      <c r="FI825" s="320"/>
      <c r="FJ825" s="320"/>
      <c r="FK825" s="320"/>
      <c r="FL825" s="320"/>
      <c r="FM825" s="320"/>
      <c r="FN825" s="320"/>
      <c r="FO825" s="320"/>
      <c r="FP825" s="320"/>
      <c r="FQ825" s="320"/>
      <c r="FR825" s="320"/>
      <c r="FS825" s="320"/>
      <c r="FT825" s="320"/>
      <c r="FU825" s="320"/>
      <c r="FV825" s="320"/>
      <c r="FW825" s="320"/>
      <c r="FX825" s="320"/>
      <c r="FY825" s="320"/>
      <c r="FZ825" s="320"/>
      <c r="GA825" s="320"/>
      <c r="GB825" s="320"/>
      <c r="GC825" s="320"/>
      <c r="GD825" s="320"/>
      <c r="GE825" s="320"/>
      <c r="GF825" s="320"/>
      <c r="GG825" s="320"/>
      <c r="GH825" s="320"/>
      <c r="GI825" s="320"/>
      <c r="GJ825" s="320"/>
      <c r="GK825" s="320"/>
      <c r="GL825" s="320"/>
      <c r="GM825" s="320"/>
      <c r="GN825" s="320"/>
      <c r="GO825" s="320"/>
      <c r="GP825" s="320"/>
      <c r="GQ825" s="320"/>
      <c r="GR825" s="320"/>
      <c r="GS825" s="320"/>
      <c r="GT825" s="320"/>
      <c r="GU825" s="320"/>
      <c r="GV825" s="320"/>
      <c r="GW825" s="320"/>
      <c r="GX825" s="320"/>
      <c r="GY825" s="320"/>
      <c r="GZ825" s="320"/>
      <c r="HA825" s="320"/>
      <c r="HB825" s="320"/>
      <c r="HC825" s="320"/>
      <c r="HD825" s="320"/>
      <c r="HE825" s="320"/>
      <c r="HF825" s="320"/>
      <c r="HG825" s="320"/>
      <c r="HH825" s="320"/>
      <c r="HI825" s="320"/>
      <c r="HJ825" s="320"/>
      <c r="HK825" s="320"/>
      <c r="HL825" s="320"/>
      <c r="HM825" s="320"/>
      <c r="HN825" s="320"/>
      <c r="HO825" s="320"/>
      <c r="HP825" s="320"/>
      <c r="HQ825" s="320"/>
      <c r="HR825" s="320"/>
      <c r="HS825" s="320"/>
      <c r="HT825" s="320"/>
      <c r="HU825" s="320"/>
      <c r="HV825" s="320"/>
      <c r="HW825" s="320"/>
      <c r="HX825" s="320"/>
      <c r="HY825" s="320"/>
      <c r="HZ825" s="320"/>
      <c r="IA825" s="320"/>
      <c r="IB825" s="320"/>
      <c r="IC825" s="320"/>
      <c r="ID825" s="320"/>
      <c r="IE825" s="320"/>
      <c r="IF825" s="320"/>
      <c r="IG825" s="320"/>
      <c r="IH825" s="320"/>
      <c r="II825" s="320"/>
      <c r="IJ825" s="320"/>
      <c r="IK825" s="320"/>
      <c r="IL825" s="320"/>
      <c r="IM825" s="320"/>
      <c r="IN825" s="320"/>
      <c r="IO825" s="320"/>
      <c r="IP825" s="320"/>
      <c r="IQ825" s="320"/>
      <c r="IR825" s="320"/>
    </row>
    <row r="826" spans="1:252" s="355" customFormat="1" x14ac:dyDescent="0.3">
      <c r="A826" s="312">
        <f>A825+0.1</f>
        <v>10.1</v>
      </c>
      <c r="B826" s="26" t="s">
        <v>643</v>
      </c>
      <c r="C826" s="441">
        <v>21.25</v>
      </c>
      <c r="D826" s="534" t="s">
        <v>16</v>
      </c>
      <c r="E826" s="24"/>
      <c r="F826" s="555">
        <f>ROUND(C826*E826,2)</f>
        <v>0</v>
      </c>
      <c r="G826" s="196"/>
      <c r="H826" s="182"/>
      <c r="I826" s="321"/>
      <c r="L826" s="356"/>
      <c r="M826" s="356"/>
      <c r="N826" s="563"/>
      <c r="O826" s="357"/>
      <c r="P826" s="357"/>
      <c r="Q826" s="320"/>
      <c r="R826" s="320"/>
      <c r="S826" s="320"/>
      <c r="T826" s="320"/>
      <c r="U826" s="320"/>
      <c r="V826" s="320"/>
      <c r="W826" s="320"/>
      <c r="X826" s="320"/>
      <c r="Y826" s="320"/>
      <c r="Z826" s="320"/>
      <c r="AA826" s="320"/>
      <c r="AB826" s="320"/>
      <c r="AC826" s="320"/>
      <c r="AD826" s="320"/>
      <c r="AE826" s="320"/>
      <c r="AF826" s="320"/>
      <c r="AG826" s="320"/>
      <c r="AH826" s="320"/>
      <c r="AI826" s="320"/>
      <c r="AJ826" s="320"/>
      <c r="AK826" s="320"/>
      <c r="AL826" s="320"/>
      <c r="AM826" s="320"/>
      <c r="AN826" s="320"/>
      <c r="AO826" s="320"/>
      <c r="AP826" s="320"/>
      <c r="AQ826" s="320"/>
      <c r="AR826" s="320"/>
      <c r="AS826" s="320"/>
      <c r="AT826" s="320"/>
      <c r="AU826" s="320"/>
      <c r="AV826" s="320"/>
      <c r="AW826" s="320"/>
      <c r="AX826" s="320"/>
      <c r="AY826" s="320"/>
      <c r="AZ826" s="320"/>
      <c r="BA826" s="320"/>
      <c r="BB826" s="320"/>
      <c r="BC826" s="320"/>
      <c r="BD826" s="320"/>
      <c r="BE826" s="320"/>
      <c r="BF826" s="320"/>
      <c r="BG826" s="320"/>
      <c r="BH826" s="320"/>
      <c r="BI826" s="320"/>
      <c r="BJ826" s="320"/>
      <c r="BK826" s="320"/>
      <c r="BL826" s="320"/>
      <c r="BM826" s="320"/>
      <c r="BN826" s="320"/>
      <c r="BO826" s="320"/>
      <c r="BP826" s="320"/>
      <c r="BQ826" s="320"/>
      <c r="BR826" s="320"/>
      <c r="BS826" s="320"/>
      <c r="BT826" s="320"/>
      <c r="BU826" s="320"/>
      <c r="BV826" s="320"/>
      <c r="BW826" s="320"/>
      <c r="BX826" s="320"/>
      <c r="BY826" s="320"/>
      <c r="BZ826" s="320"/>
      <c r="CA826" s="320"/>
      <c r="CB826" s="320"/>
      <c r="CC826" s="320"/>
      <c r="CD826" s="320"/>
      <c r="CE826" s="320"/>
      <c r="CF826" s="320"/>
      <c r="CG826" s="320"/>
      <c r="CH826" s="320"/>
      <c r="CI826" s="320"/>
      <c r="CJ826" s="320"/>
      <c r="CK826" s="320"/>
      <c r="CL826" s="320"/>
      <c r="CM826" s="320"/>
      <c r="CN826" s="320"/>
      <c r="CO826" s="320"/>
      <c r="CP826" s="320"/>
      <c r="CQ826" s="320"/>
      <c r="CR826" s="320"/>
      <c r="CS826" s="320"/>
      <c r="CT826" s="320"/>
      <c r="CU826" s="320"/>
      <c r="CV826" s="320"/>
      <c r="CW826" s="320"/>
      <c r="CX826" s="320"/>
      <c r="CY826" s="320"/>
      <c r="CZ826" s="320"/>
      <c r="DA826" s="320"/>
      <c r="DB826" s="320"/>
      <c r="DC826" s="320"/>
      <c r="DD826" s="320"/>
      <c r="DE826" s="320"/>
      <c r="DF826" s="320"/>
      <c r="DG826" s="320"/>
      <c r="DH826" s="320"/>
      <c r="DI826" s="320"/>
      <c r="DJ826" s="320"/>
      <c r="DK826" s="320"/>
      <c r="DL826" s="320"/>
      <c r="DM826" s="320"/>
      <c r="DN826" s="320"/>
      <c r="DO826" s="320"/>
      <c r="DP826" s="320"/>
      <c r="DQ826" s="320"/>
      <c r="DR826" s="320"/>
      <c r="DS826" s="320"/>
      <c r="DT826" s="320"/>
      <c r="DU826" s="320"/>
      <c r="DV826" s="320"/>
      <c r="DW826" s="320"/>
      <c r="DX826" s="320"/>
      <c r="DY826" s="320"/>
      <c r="DZ826" s="320"/>
      <c r="EA826" s="320"/>
      <c r="EB826" s="320"/>
      <c r="EC826" s="320"/>
      <c r="ED826" s="320"/>
      <c r="EE826" s="320"/>
      <c r="EF826" s="320"/>
      <c r="EG826" s="320"/>
      <c r="EH826" s="320"/>
      <c r="EI826" s="320"/>
      <c r="EJ826" s="320"/>
      <c r="EK826" s="320"/>
      <c r="EL826" s="320"/>
      <c r="EM826" s="320"/>
      <c r="EN826" s="320"/>
      <c r="EO826" s="320"/>
      <c r="EP826" s="320"/>
      <c r="EQ826" s="320"/>
      <c r="ER826" s="320"/>
      <c r="ES826" s="320"/>
      <c r="ET826" s="320"/>
      <c r="EU826" s="320"/>
      <c r="EV826" s="320"/>
      <c r="EW826" s="320"/>
      <c r="EX826" s="320"/>
      <c r="EY826" s="320"/>
      <c r="EZ826" s="320"/>
      <c r="FA826" s="320"/>
      <c r="FB826" s="320"/>
      <c r="FC826" s="320"/>
      <c r="FD826" s="320"/>
      <c r="FE826" s="320"/>
      <c r="FF826" s="320"/>
      <c r="FG826" s="320"/>
      <c r="FH826" s="320"/>
      <c r="FI826" s="320"/>
      <c r="FJ826" s="320"/>
      <c r="FK826" s="320"/>
      <c r="FL826" s="320"/>
      <c r="FM826" s="320"/>
      <c r="FN826" s="320"/>
      <c r="FO826" s="320"/>
      <c r="FP826" s="320"/>
      <c r="FQ826" s="320"/>
      <c r="FR826" s="320"/>
      <c r="FS826" s="320"/>
      <c r="FT826" s="320"/>
      <c r="FU826" s="320"/>
      <c r="FV826" s="320"/>
      <c r="FW826" s="320"/>
      <c r="FX826" s="320"/>
      <c r="FY826" s="320"/>
      <c r="FZ826" s="320"/>
      <c r="GA826" s="320"/>
      <c r="GB826" s="320"/>
      <c r="GC826" s="320"/>
      <c r="GD826" s="320"/>
      <c r="GE826" s="320"/>
      <c r="GF826" s="320"/>
      <c r="GG826" s="320"/>
      <c r="GH826" s="320"/>
      <c r="GI826" s="320"/>
      <c r="GJ826" s="320"/>
      <c r="GK826" s="320"/>
      <c r="GL826" s="320"/>
      <c r="GM826" s="320"/>
      <c r="GN826" s="320"/>
      <c r="GO826" s="320"/>
      <c r="GP826" s="320"/>
      <c r="GQ826" s="320"/>
      <c r="GR826" s="320"/>
      <c r="GS826" s="320"/>
      <c r="GT826" s="320"/>
      <c r="GU826" s="320"/>
      <c r="GV826" s="320"/>
      <c r="GW826" s="320"/>
      <c r="GX826" s="320"/>
      <c r="GY826" s="320"/>
      <c r="GZ826" s="320"/>
      <c r="HA826" s="320"/>
      <c r="HB826" s="320"/>
      <c r="HC826" s="320"/>
      <c r="HD826" s="320"/>
      <c r="HE826" s="320"/>
      <c r="HF826" s="320"/>
      <c r="HG826" s="320"/>
      <c r="HH826" s="320"/>
      <c r="HI826" s="320"/>
      <c r="HJ826" s="320"/>
      <c r="HK826" s="320"/>
      <c r="HL826" s="320"/>
      <c r="HM826" s="320"/>
      <c r="HN826" s="320"/>
      <c r="HO826" s="320"/>
      <c r="HP826" s="320"/>
      <c r="HQ826" s="320"/>
      <c r="HR826" s="320"/>
      <c r="HS826" s="320"/>
      <c r="HT826" s="320"/>
      <c r="HU826" s="320"/>
      <c r="HV826" s="320"/>
      <c r="HW826" s="320"/>
      <c r="HX826" s="320"/>
      <c r="HY826" s="320"/>
      <c r="HZ826" s="320"/>
      <c r="IA826" s="320"/>
      <c r="IB826" s="320"/>
      <c r="IC826" s="320"/>
      <c r="ID826" s="320"/>
      <c r="IE826" s="320"/>
      <c r="IF826" s="320"/>
      <c r="IG826" s="320"/>
      <c r="IH826" s="320"/>
      <c r="II826" s="320"/>
      <c r="IJ826" s="320"/>
      <c r="IK826" s="320"/>
      <c r="IL826" s="320"/>
      <c r="IM826" s="320"/>
      <c r="IN826" s="320"/>
      <c r="IO826" s="320"/>
      <c r="IP826" s="320"/>
      <c r="IQ826" s="320"/>
      <c r="IR826" s="320"/>
    </row>
    <row r="827" spans="1:252" s="355" customFormat="1" x14ac:dyDescent="0.3">
      <c r="A827" s="312">
        <f>A826+0.1</f>
        <v>10.199999999999999</v>
      </c>
      <c r="B827" s="26" t="s">
        <v>644</v>
      </c>
      <c r="C827" s="441">
        <v>12.96</v>
      </c>
      <c r="D827" s="534" t="s">
        <v>37</v>
      </c>
      <c r="E827" s="24"/>
      <c r="F827" s="555">
        <f>ROUND(C827*E827,2)</f>
        <v>0</v>
      </c>
      <c r="G827" s="196"/>
      <c r="H827" s="182"/>
      <c r="I827" s="321"/>
      <c r="L827" s="356"/>
      <c r="M827" s="356"/>
      <c r="N827" s="563"/>
      <c r="O827" s="357"/>
      <c r="P827" s="357"/>
      <c r="Q827" s="320"/>
      <c r="R827" s="320"/>
      <c r="S827" s="320"/>
      <c r="T827" s="320"/>
      <c r="U827" s="320"/>
      <c r="V827" s="320"/>
      <c r="W827" s="320"/>
      <c r="X827" s="320"/>
      <c r="Y827" s="320"/>
      <c r="Z827" s="320"/>
      <c r="AA827" s="320"/>
      <c r="AB827" s="320"/>
      <c r="AC827" s="320"/>
      <c r="AD827" s="320"/>
      <c r="AE827" s="320"/>
      <c r="AF827" s="320"/>
      <c r="AG827" s="320"/>
      <c r="AH827" s="320"/>
      <c r="AI827" s="320"/>
      <c r="AJ827" s="320"/>
      <c r="AK827" s="320"/>
      <c r="AL827" s="320"/>
      <c r="AM827" s="320"/>
      <c r="AN827" s="320"/>
      <c r="AO827" s="320"/>
      <c r="AP827" s="320"/>
      <c r="AQ827" s="320"/>
      <c r="AR827" s="320"/>
      <c r="AS827" s="320"/>
      <c r="AT827" s="320"/>
      <c r="AU827" s="320"/>
      <c r="AV827" s="320"/>
      <c r="AW827" s="320"/>
      <c r="AX827" s="320"/>
      <c r="AY827" s="320"/>
      <c r="AZ827" s="320"/>
      <c r="BA827" s="320"/>
      <c r="BB827" s="320"/>
      <c r="BC827" s="320"/>
      <c r="BD827" s="320"/>
      <c r="BE827" s="320"/>
      <c r="BF827" s="320"/>
      <c r="BG827" s="320"/>
      <c r="BH827" s="320"/>
      <c r="BI827" s="320"/>
      <c r="BJ827" s="320"/>
      <c r="BK827" s="320"/>
      <c r="BL827" s="320"/>
      <c r="BM827" s="320"/>
      <c r="BN827" s="320"/>
      <c r="BO827" s="320"/>
      <c r="BP827" s="320"/>
      <c r="BQ827" s="320"/>
      <c r="BR827" s="320"/>
      <c r="BS827" s="320"/>
      <c r="BT827" s="320"/>
      <c r="BU827" s="320"/>
      <c r="BV827" s="320"/>
      <c r="BW827" s="320"/>
      <c r="BX827" s="320"/>
      <c r="BY827" s="320"/>
      <c r="BZ827" s="320"/>
      <c r="CA827" s="320"/>
      <c r="CB827" s="320"/>
      <c r="CC827" s="320"/>
      <c r="CD827" s="320"/>
      <c r="CE827" s="320"/>
      <c r="CF827" s="320"/>
      <c r="CG827" s="320"/>
      <c r="CH827" s="320"/>
      <c r="CI827" s="320"/>
      <c r="CJ827" s="320"/>
      <c r="CK827" s="320"/>
      <c r="CL827" s="320"/>
      <c r="CM827" s="320"/>
      <c r="CN827" s="320"/>
      <c r="CO827" s="320"/>
      <c r="CP827" s="320"/>
      <c r="CQ827" s="320"/>
      <c r="CR827" s="320"/>
      <c r="CS827" s="320"/>
      <c r="CT827" s="320"/>
      <c r="CU827" s="320"/>
      <c r="CV827" s="320"/>
      <c r="CW827" s="320"/>
      <c r="CX827" s="320"/>
      <c r="CY827" s="320"/>
      <c r="CZ827" s="320"/>
      <c r="DA827" s="320"/>
      <c r="DB827" s="320"/>
      <c r="DC827" s="320"/>
      <c r="DD827" s="320"/>
      <c r="DE827" s="320"/>
      <c r="DF827" s="320"/>
      <c r="DG827" s="320"/>
      <c r="DH827" s="320"/>
      <c r="DI827" s="320"/>
      <c r="DJ827" s="320"/>
      <c r="DK827" s="320"/>
      <c r="DL827" s="320"/>
      <c r="DM827" s="320"/>
      <c r="DN827" s="320"/>
      <c r="DO827" s="320"/>
      <c r="DP827" s="320"/>
      <c r="DQ827" s="320"/>
      <c r="DR827" s="320"/>
      <c r="DS827" s="320"/>
      <c r="DT827" s="320"/>
      <c r="DU827" s="320"/>
      <c r="DV827" s="320"/>
      <c r="DW827" s="320"/>
      <c r="DX827" s="320"/>
      <c r="DY827" s="320"/>
      <c r="DZ827" s="320"/>
      <c r="EA827" s="320"/>
      <c r="EB827" s="320"/>
      <c r="EC827" s="320"/>
      <c r="ED827" s="320"/>
      <c r="EE827" s="320"/>
      <c r="EF827" s="320"/>
      <c r="EG827" s="320"/>
      <c r="EH827" s="320"/>
      <c r="EI827" s="320"/>
      <c r="EJ827" s="320"/>
      <c r="EK827" s="320"/>
      <c r="EL827" s="320"/>
      <c r="EM827" s="320"/>
      <c r="EN827" s="320"/>
      <c r="EO827" s="320"/>
      <c r="EP827" s="320"/>
      <c r="EQ827" s="320"/>
      <c r="ER827" s="320"/>
      <c r="ES827" s="320"/>
      <c r="ET827" s="320"/>
      <c r="EU827" s="320"/>
      <c r="EV827" s="320"/>
      <c r="EW827" s="320"/>
      <c r="EX827" s="320"/>
      <c r="EY827" s="320"/>
      <c r="EZ827" s="320"/>
      <c r="FA827" s="320"/>
      <c r="FB827" s="320"/>
      <c r="FC827" s="320"/>
      <c r="FD827" s="320"/>
      <c r="FE827" s="320"/>
      <c r="FF827" s="320"/>
      <c r="FG827" s="320"/>
      <c r="FH827" s="320"/>
      <c r="FI827" s="320"/>
      <c r="FJ827" s="320"/>
      <c r="FK827" s="320"/>
      <c r="FL827" s="320"/>
      <c r="FM827" s="320"/>
      <c r="FN827" s="320"/>
      <c r="FO827" s="320"/>
      <c r="FP827" s="320"/>
      <c r="FQ827" s="320"/>
      <c r="FR827" s="320"/>
      <c r="FS827" s="320"/>
      <c r="FT827" s="320"/>
      <c r="FU827" s="320"/>
      <c r="FV827" s="320"/>
      <c r="FW827" s="320"/>
      <c r="FX827" s="320"/>
      <c r="FY827" s="320"/>
      <c r="FZ827" s="320"/>
      <c r="GA827" s="320"/>
      <c r="GB827" s="320"/>
      <c r="GC827" s="320"/>
      <c r="GD827" s="320"/>
      <c r="GE827" s="320"/>
      <c r="GF827" s="320"/>
      <c r="GG827" s="320"/>
      <c r="GH827" s="320"/>
      <c r="GI827" s="320"/>
      <c r="GJ827" s="320"/>
      <c r="GK827" s="320"/>
      <c r="GL827" s="320"/>
      <c r="GM827" s="320"/>
      <c r="GN827" s="320"/>
      <c r="GO827" s="320"/>
      <c r="GP827" s="320"/>
      <c r="GQ827" s="320"/>
      <c r="GR827" s="320"/>
      <c r="GS827" s="320"/>
      <c r="GT827" s="320"/>
      <c r="GU827" s="320"/>
      <c r="GV827" s="320"/>
      <c r="GW827" s="320"/>
      <c r="GX827" s="320"/>
      <c r="GY827" s="320"/>
      <c r="GZ827" s="320"/>
      <c r="HA827" s="320"/>
      <c r="HB827" s="320"/>
      <c r="HC827" s="320"/>
      <c r="HD827" s="320"/>
      <c r="HE827" s="320"/>
      <c r="HF827" s="320"/>
      <c r="HG827" s="320"/>
      <c r="HH827" s="320"/>
      <c r="HI827" s="320"/>
      <c r="HJ827" s="320"/>
      <c r="HK827" s="320"/>
      <c r="HL827" s="320"/>
      <c r="HM827" s="320"/>
      <c r="HN827" s="320"/>
      <c r="HO827" s="320"/>
      <c r="HP827" s="320"/>
      <c r="HQ827" s="320"/>
      <c r="HR827" s="320"/>
      <c r="HS827" s="320"/>
      <c r="HT827" s="320"/>
      <c r="HU827" s="320"/>
      <c r="HV827" s="320"/>
      <c r="HW827" s="320"/>
      <c r="HX827" s="320"/>
      <c r="HY827" s="320"/>
      <c r="HZ827" s="320"/>
      <c r="IA827" s="320"/>
      <c r="IB827" s="320"/>
      <c r="IC827" s="320"/>
      <c r="ID827" s="320"/>
      <c r="IE827" s="320"/>
      <c r="IF827" s="320"/>
      <c r="IG827" s="320"/>
      <c r="IH827" s="320"/>
      <c r="II827" s="320"/>
      <c r="IJ827" s="320"/>
      <c r="IK827" s="320"/>
      <c r="IL827" s="320"/>
      <c r="IM827" s="320"/>
      <c r="IN827" s="320"/>
      <c r="IO827" s="320"/>
      <c r="IP827" s="320"/>
      <c r="IQ827" s="320"/>
      <c r="IR827" s="320"/>
    </row>
    <row r="828" spans="1:252" s="355" customFormat="1" x14ac:dyDescent="0.3">
      <c r="A828" s="312">
        <f>A827+0.1</f>
        <v>10.3</v>
      </c>
      <c r="B828" s="26" t="s">
        <v>645</v>
      </c>
      <c r="C828" s="441">
        <v>12.96</v>
      </c>
      <c r="D828" s="534" t="s">
        <v>37</v>
      </c>
      <c r="E828" s="24"/>
      <c r="F828" s="555">
        <f>ROUND(C828*E828,2)</f>
        <v>0</v>
      </c>
      <c r="G828" s="196"/>
      <c r="H828" s="182"/>
      <c r="I828" s="321"/>
      <c r="L828" s="356"/>
      <c r="M828" s="356"/>
      <c r="N828" s="563"/>
      <c r="O828" s="357"/>
      <c r="P828" s="357"/>
      <c r="Q828" s="320"/>
      <c r="R828" s="320"/>
      <c r="S828" s="320"/>
      <c r="T828" s="320"/>
      <c r="U828" s="320"/>
      <c r="V828" s="320"/>
      <c r="W828" s="320"/>
      <c r="X828" s="320"/>
      <c r="Y828" s="320"/>
      <c r="Z828" s="320"/>
      <c r="AA828" s="320"/>
      <c r="AB828" s="320"/>
      <c r="AC828" s="320"/>
      <c r="AD828" s="320"/>
      <c r="AE828" s="320"/>
      <c r="AF828" s="320"/>
      <c r="AG828" s="320"/>
      <c r="AH828" s="320"/>
      <c r="AI828" s="320"/>
      <c r="AJ828" s="320"/>
      <c r="AK828" s="320"/>
      <c r="AL828" s="320"/>
      <c r="AM828" s="320"/>
      <c r="AN828" s="320"/>
      <c r="AO828" s="320"/>
      <c r="AP828" s="320"/>
      <c r="AQ828" s="320"/>
      <c r="AR828" s="320"/>
      <c r="AS828" s="320"/>
      <c r="AT828" s="320"/>
      <c r="AU828" s="320"/>
      <c r="AV828" s="320"/>
      <c r="AW828" s="320"/>
      <c r="AX828" s="320"/>
      <c r="AY828" s="320"/>
      <c r="AZ828" s="320"/>
      <c r="BA828" s="320"/>
      <c r="BB828" s="320"/>
      <c r="BC828" s="320"/>
      <c r="BD828" s="320"/>
      <c r="BE828" s="320"/>
      <c r="BF828" s="320"/>
      <c r="BG828" s="320"/>
      <c r="BH828" s="320"/>
      <c r="BI828" s="320"/>
      <c r="BJ828" s="320"/>
      <c r="BK828" s="320"/>
      <c r="BL828" s="320"/>
      <c r="BM828" s="320"/>
      <c r="BN828" s="320"/>
      <c r="BO828" s="320"/>
      <c r="BP828" s="320"/>
      <c r="BQ828" s="320"/>
      <c r="BR828" s="320"/>
      <c r="BS828" s="320"/>
      <c r="BT828" s="320"/>
      <c r="BU828" s="320"/>
      <c r="BV828" s="320"/>
      <c r="BW828" s="320"/>
      <c r="BX828" s="320"/>
      <c r="BY828" s="320"/>
      <c r="BZ828" s="320"/>
      <c r="CA828" s="320"/>
      <c r="CB828" s="320"/>
      <c r="CC828" s="320"/>
      <c r="CD828" s="320"/>
      <c r="CE828" s="320"/>
      <c r="CF828" s="320"/>
      <c r="CG828" s="320"/>
      <c r="CH828" s="320"/>
      <c r="CI828" s="320"/>
      <c r="CJ828" s="320"/>
      <c r="CK828" s="320"/>
      <c r="CL828" s="320"/>
      <c r="CM828" s="320"/>
      <c r="CN828" s="320"/>
      <c r="CO828" s="320"/>
      <c r="CP828" s="320"/>
      <c r="CQ828" s="320"/>
      <c r="CR828" s="320"/>
      <c r="CS828" s="320"/>
      <c r="CT828" s="320"/>
      <c r="CU828" s="320"/>
      <c r="CV828" s="320"/>
      <c r="CW828" s="320"/>
      <c r="CX828" s="320"/>
      <c r="CY828" s="320"/>
      <c r="CZ828" s="320"/>
      <c r="DA828" s="320"/>
      <c r="DB828" s="320"/>
      <c r="DC828" s="320"/>
      <c r="DD828" s="320"/>
      <c r="DE828" s="320"/>
      <c r="DF828" s="320"/>
      <c r="DG828" s="320"/>
      <c r="DH828" s="320"/>
      <c r="DI828" s="320"/>
      <c r="DJ828" s="320"/>
      <c r="DK828" s="320"/>
      <c r="DL828" s="320"/>
      <c r="DM828" s="320"/>
      <c r="DN828" s="320"/>
      <c r="DO828" s="320"/>
      <c r="DP828" s="320"/>
      <c r="DQ828" s="320"/>
      <c r="DR828" s="320"/>
      <c r="DS828" s="320"/>
      <c r="DT828" s="320"/>
      <c r="DU828" s="320"/>
      <c r="DV828" s="320"/>
      <c r="DW828" s="320"/>
      <c r="DX828" s="320"/>
      <c r="DY828" s="320"/>
      <c r="DZ828" s="320"/>
      <c r="EA828" s="320"/>
      <c r="EB828" s="320"/>
      <c r="EC828" s="320"/>
      <c r="ED828" s="320"/>
      <c r="EE828" s="320"/>
      <c r="EF828" s="320"/>
      <c r="EG828" s="320"/>
      <c r="EH828" s="320"/>
      <c r="EI828" s="320"/>
      <c r="EJ828" s="320"/>
      <c r="EK828" s="320"/>
      <c r="EL828" s="320"/>
      <c r="EM828" s="320"/>
      <c r="EN828" s="320"/>
      <c r="EO828" s="320"/>
      <c r="EP828" s="320"/>
      <c r="EQ828" s="320"/>
      <c r="ER828" s="320"/>
      <c r="ES828" s="320"/>
      <c r="ET828" s="320"/>
      <c r="EU828" s="320"/>
      <c r="EV828" s="320"/>
      <c r="EW828" s="320"/>
      <c r="EX828" s="320"/>
      <c r="EY828" s="320"/>
      <c r="EZ828" s="320"/>
      <c r="FA828" s="320"/>
      <c r="FB828" s="320"/>
      <c r="FC828" s="320"/>
      <c r="FD828" s="320"/>
      <c r="FE828" s="320"/>
      <c r="FF828" s="320"/>
      <c r="FG828" s="320"/>
      <c r="FH828" s="320"/>
      <c r="FI828" s="320"/>
      <c r="FJ828" s="320"/>
      <c r="FK828" s="320"/>
      <c r="FL828" s="320"/>
      <c r="FM828" s="320"/>
      <c r="FN828" s="320"/>
      <c r="FO828" s="320"/>
      <c r="FP828" s="320"/>
      <c r="FQ828" s="320"/>
      <c r="FR828" s="320"/>
      <c r="FS828" s="320"/>
      <c r="FT828" s="320"/>
      <c r="FU828" s="320"/>
      <c r="FV828" s="320"/>
      <c r="FW828" s="320"/>
      <c r="FX828" s="320"/>
      <c r="FY828" s="320"/>
      <c r="FZ828" s="320"/>
      <c r="GA828" s="320"/>
      <c r="GB828" s="320"/>
      <c r="GC828" s="320"/>
      <c r="GD828" s="320"/>
      <c r="GE828" s="320"/>
      <c r="GF828" s="320"/>
      <c r="GG828" s="320"/>
      <c r="GH828" s="320"/>
      <c r="GI828" s="320"/>
      <c r="GJ828" s="320"/>
      <c r="GK828" s="320"/>
      <c r="GL828" s="320"/>
      <c r="GM828" s="320"/>
      <c r="GN828" s="320"/>
      <c r="GO828" s="320"/>
      <c r="GP828" s="320"/>
      <c r="GQ828" s="320"/>
      <c r="GR828" s="320"/>
      <c r="GS828" s="320"/>
      <c r="GT828" s="320"/>
      <c r="GU828" s="320"/>
      <c r="GV828" s="320"/>
      <c r="GW828" s="320"/>
      <c r="GX828" s="320"/>
      <c r="GY828" s="320"/>
      <c r="GZ828" s="320"/>
      <c r="HA828" s="320"/>
      <c r="HB828" s="320"/>
      <c r="HC828" s="320"/>
      <c r="HD828" s="320"/>
      <c r="HE828" s="320"/>
      <c r="HF828" s="320"/>
      <c r="HG828" s="320"/>
      <c r="HH828" s="320"/>
      <c r="HI828" s="320"/>
      <c r="HJ828" s="320"/>
      <c r="HK828" s="320"/>
      <c r="HL828" s="320"/>
      <c r="HM828" s="320"/>
      <c r="HN828" s="320"/>
      <c r="HO828" s="320"/>
      <c r="HP828" s="320"/>
      <c r="HQ828" s="320"/>
      <c r="HR828" s="320"/>
      <c r="HS828" s="320"/>
      <c r="HT828" s="320"/>
      <c r="HU828" s="320"/>
      <c r="HV828" s="320"/>
      <c r="HW828" s="320"/>
      <c r="HX828" s="320"/>
      <c r="HY828" s="320"/>
      <c r="HZ828" s="320"/>
      <c r="IA828" s="320"/>
      <c r="IB828" s="320"/>
      <c r="IC828" s="320"/>
      <c r="ID828" s="320"/>
      <c r="IE828" s="320"/>
      <c r="IF828" s="320"/>
      <c r="IG828" s="320"/>
      <c r="IH828" s="320"/>
      <c r="II828" s="320"/>
      <c r="IJ828" s="320"/>
      <c r="IK828" s="320"/>
      <c r="IL828" s="320"/>
      <c r="IM828" s="320"/>
      <c r="IN828" s="320"/>
      <c r="IO828" s="320"/>
      <c r="IP828" s="320"/>
      <c r="IQ828" s="320"/>
      <c r="IR828" s="320"/>
    </row>
    <row r="829" spans="1:252" s="355" customFormat="1" x14ac:dyDescent="0.3">
      <c r="A829" s="564"/>
      <c r="B829" s="26"/>
      <c r="C829" s="554"/>
      <c r="D829" s="534"/>
      <c r="E829" s="889"/>
      <c r="F829" s="555"/>
      <c r="G829" s="196"/>
      <c r="H829" s="182"/>
      <c r="I829" s="321"/>
      <c r="L829" s="356"/>
      <c r="M829" s="356"/>
      <c r="N829" s="563"/>
      <c r="O829" s="357"/>
      <c r="P829" s="357"/>
      <c r="Q829" s="320"/>
      <c r="R829" s="320"/>
      <c r="S829" s="320"/>
      <c r="T829" s="320"/>
      <c r="U829" s="320"/>
      <c r="V829" s="320"/>
      <c r="W829" s="320"/>
      <c r="X829" s="320"/>
      <c r="Y829" s="320"/>
      <c r="Z829" s="320"/>
      <c r="AA829" s="320"/>
      <c r="AB829" s="320"/>
      <c r="AC829" s="320"/>
      <c r="AD829" s="320"/>
      <c r="AE829" s="320"/>
      <c r="AF829" s="320"/>
      <c r="AG829" s="320"/>
      <c r="AH829" s="320"/>
      <c r="AI829" s="320"/>
      <c r="AJ829" s="320"/>
      <c r="AK829" s="320"/>
      <c r="AL829" s="320"/>
      <c r="AM829" s="320"/>
      <c r="AN829" s="320"/>
      <c r="AO829" s="320"/>
      <c r="AP829" s="320"/>
      <c r="AQ829" s="320"/>
      <c r="AR829" s="320"/>
      <c r="AS829" s="320"/>
      <c r="AT829" s="320"/>
      <c r="AU829" s="320"/>
      <c r="AV829" s="320"/>
      <c r="AW829" s="320"/>
      <c r="AX829" s="320"/>
      <c r="AY829" s="320"/>
      <c r="AZ829" s="320"/>
      <c r="BA829" s="320"/>
      <c r="BB829" s="320"/>
      <c r="BC829" s="320"/>
      <c r="BD829" s="320"/>
      <c r="BE829" s="320"/>
      <c r="BF829" s="320"/>
      <c r="BG829" s="320"/>
      <c r="BH829" s="320"/>
      <c r="BI829" s="320"/>
      <c r="BJ829" s="320"/>
      <c r="BK829" s="320"/>
      <c r="BL829" s="320"/>
      <c r="BM829" s="320"/>
      <c r="BN829" s="320"/>
      <c r="BO829" s="320"/>
      <c r="BP829" s="320"/>
      <c r="BQ829" s="320"/>
      <c r="BR829" s="320"/>
      <c r="BS829" s="320"/>
      <c r="BT829" s="320"/>
      <c r="BU829" s="320"/>
      <c r="BV829" s="320"/>
      <c r="BW829" s="320"/>
      <c r="BX829" s="320"/>
      <c r="BY829" s="320"/>
      <c r="BZ829" s="320"/>
      <c r="CA829" s="320"/>
      <c r="CB829" s="320"/>
      <c r="CC829" s="320"/>
      <c r="CD829" s="320"/>
      <c r="CE829" s="320"/>
      <c r="CF829" s="320"/>
      <c r="CG829" s="320"/>
      <c r="CH829" s="320"/>
      <c r="CI829" s="320"/>
      <c r="CJ829" s="320"/>
      <c r="CK829" s="320"/>
      <c r="CL829" s="320"/>
      <c r="CM829" s="320"/>
      <c r="CN829" s="320"/>
      <c r="CO829" s="320"/>
      <c r="CP829" s="320"/>
      <c r="CQ829" s="320"/>
      <c r="CR829" s="320"/>
      <c r="CS829" s="320"/>
      <c r="CT829" s="320"/>
      <c r="CU829" s="320"/>
      <c r="CV829" s="320"/>
      <c r="CW829" s="320"/>
      <c r="CX829" s="320"/>
      <c r="CY829" s="320"/>
      <c r="CZ829" s="320"/>
      <c r="DA829" s="320"/>
      <c r="DB829" s="320"/>
      <c r="DC829" s="320"/>
      <c r="DD829" s="320"/>
      <c r="DE829" s="320"/>
      <c r="DF829" s="320"/>
      <c r="DG829" s="320"/>
      <c r="DH829" s="320"/>
      <c r="DI829" s="320"/>
      <c r="DJ829" s="320"/>
      <c r="DK829" s="320"/>
      <c r="DL829" s="320"/>
      <c r="DM829" s="320"/>
      <c r="DN829" s="320"/>
      <c r="DO829" s="320"/>
      <c r="DP829" s="320"/>
      <c r="DQ829" s="320"/>
      <c r="DR829" s="320"/>
      <c r="DS829" s="320"/>
      <c r="DT829" s="320"/>
      <c r="DU829" s="320"/>
      <c r="DV829" s="320"/>
      <c r="DW829" s="320"/>
      <c r="DX829" s="320"/>
      <c r="DY829" s="320"/>
      <c r="DZ829" s="320"/>
      <c r="EA829" s="320"/>
      <c r="EB829" s="320"/>
      <c r="EC829" s="320"/>
      <c r="ED829" s="320"/>
      <c r="EE829" s="320"/>
      <c r="EF829" s="320"/>
      <c r="EG829" s="320"/>
      <c r="EH829" s="320"/>
      <c r="EI829" s="320"/>
      <c r="EJ829" s="320"/>
      <c r="EK829" s="320"/>
      <c r="EL829" s="320"/>
      <c r="EM829" s="320"/>
      <c r="EN829" s="320"/>
      <c r="EO829" s="320"/>
      <c r="EP829" s="320"/>
      <c r="EQ829" s="320"/>
      <c r="ER829" s="320"/>
      <c r="ES829" s="320"/>
      <c r="ET829" s="320"/>
      <c r="EU829" s="320"/>
      <c r="EV829" s="320"/>
      <c r="EW829" s="320"/>
      <c r="EX829" s="320"/>
      <c r="EY829" s="320"/>
      <c r="EZ829" s="320"/>
      <c r="FA829" s="320"/>
      <c r="FB829" s="320"/>
      <c r="FC829" s="320"/>
      <c r="FD829" s="320"/>
      <c r="FE829" s="320"/>
      <c r="FF829" s="320"/>
      <c r="FG829" s="320"/>
      <c r="FH829" s="320"/>
      <c r="FI829" s="320"/>
      <c r="FJ829" s="320"/>
      <c r="FK829" s="320"/>
      <c r="FL829" s="320"/>
      <c r="FM829" s="320"/>
      <c r="FN829" s="320"/>
      <c r="FO829" s="320"/>
      <c r="FP829" s="320"/>
      <c r="FQ829" s="320"/>
      <c r="FR829" s="320"/>
      <c r="FS829" s="320"/>
      <c r="FT829" s="320"/>
      <c r="FU829" s="320"/>
      <c r="FV829" s="320"/>
      <c r="FW829" s="320"/>
      <c r="FX829" s="320"/>
      <c r="FY829" s="320"/>
      <c r="FZ829" s="320"/>
      <c r="GA829" s="320"/>
      <c r="GB829" s="320"/>
      <c r="GC829" s="320"/>
      <c r="GD829" s="320"/>
      <c r="GE829" s="320"/>
      <c r="GF829" s="320"/>
      <c r="GG829" s="320"/>
      <c r="GH829" s="320"/>
      <c r="GI829" s="320"/>
      <c r="GJ829" s="320"/>
      <c r="GK829" s="320"/>
      <c r="GL829" s="320"/>
      <c r="GM829" s="320"/>
      <c r="GN829" s="320"/>
      <c r="GO829" s="320"/>
      <c r="GP829" s="320"/>
      <c r="GQ829" s="320"/>
      <c r="GR829" s="320"/>
      <c r="GS829" s="320"/>
      <c r="GT829" s="320"/>
      <c r="GU829" s="320"/>
      <c r="GV829" s="320"/>
      <c r="GW829" s="320"/>
      <c r="GX829" s="320"/>
      <c r="GY829" s="320"/>
      <c r="GZ829" s="320"/>
      <c r="HA829" s="320"/>
      <c r="HB829" s="320"/>
      <c r="HC829" s="320"/>
      <c r="HD829" s="320"/>
      <c r="HE829" s="320"/>
      <c r="HF829" s="320"/>
      <c r="HG829" s="320"/>
      <c r="HH829" s="320"/>
      <c r="HI829" s="320"/>
      <c r="HJ829" s="320"/>
      <c r="HK829" s="320"/>
      <c r="HL829" s="320"/>
      <c r="HM829" s="320"/>
      <c r="HN829" s="320"/>
      <c r="HO829" s="320"/>
      <c r="HP829" s="320"/>
      <c r="HQ829" s="320"/>
      <c r="HR829" s="320"/>
      <c r="HS829" s="320"/>
      <c r="HT829" s="320"/>
      <c r="HU829" s="320"/>
      <c r="HV829" s="320"/>
      <c r="HW829" s="320"/>
      <c r="HX829" s="320"/>
      <c r="HY829" s="320"/>
      <c r="HZ829" s="320"/>
      <c r="IA829" s="320"/>
      <c r="IB829" s="320"/>
      <c r="IC829" s="320"/>
      <c r="ID829" s="320"/>
      <c r="IE829" s="320"/>
      <c r="IF829" s="320"/>
      <c r="IG829" s="320"/>
      <c r="IH829" s="320"/>
      <c r="II829" s="320"/>
      <c r="IJ829" s="320"/>
      <c r="IK829" s="320"/>
      <c r="IL829" s="320"/>
      <c r="IM829" s="320"/>
      <c r="IN829" s="320"/>
      <c r="IO829" s="320"/>
      <c r="IP829" s="320"/>
      <c r="IQ829" s="320"/>
      <c r="IR829" s="320"/>
    </row>
    <row r="830" spans="1:252" s="355" customFormat="1" x14ac:dyDescent="0.3">
      <c r="A830" s="566">
        <f>A825+1</f>
        <v>11</v>
      </c>
      <c r="B830" s="567" t="s">
        <v>257</v>
      </c>
      <c r="C830" s="554">
        <v>1</v>
      </c>
      <c r="D830" s="310" t="s">
        <v>12</v>
      </c>
      <c r="E830" s="889"/>
      <c r="F830" s="555">
        <f>ROUND(C830*E830,2)</f>
        <v>0</v>
      </c>
      <c r="G830" s="196"/>
      <c r="H830" s="182"/>
      <c r="I830" s="321"/>
      <c r="L830" s="356"/>
      <c r="M830" s="356"/>
      <c r="N830" s="563"/>
      <c r="O830" s="357"/>
      <c r="P830" s="357"/>
      <c r="Q830" s="320"/>
      <c r="R830" s="320"/>
      <c r="S830" s="320"/>
      <c r="T830" s="320"/>
      <c r="U830" s="320"/>
      <c r="V830" s="320"/>
      <c r="W830" s="320"/>
      <c r="X830" s="320"/>
      <c r="Y830" s="320"/>
      <c r="Z830" s="320"/>
      <c r="AA830" s="320"/>
      <c r="AB830" s="320"/>
      <c r="AC830" s="320"/>
      <c r="AD830" s="320"/>
      <c r="AE830" s="320"/>
      <c r="AF830" s="320"/>
      <c r="AG830" s="320"/>
      <c r="AH830" s="320"/>
      <c r="AI830" s="320"/>
      <c r="AJ830" s="320"/>
      <c r="AK830" s="320"/>
      <c r="AL830" s="320"/>
      <c r="AM830" s="320"/>
      <c r="AN830" s="320"/>
      <c r="AO830" s="320"/>
      <c r="AP830" s="320"/>
      <c r="AQ830" s="320"/>
      <c r="AR830" s="320"/>
      <c r="AS830" s="320"/>
      <c r="AT830" s="320"/>
      <c r="AU830" s="320"/>
      <c r="AV830" s="320"/>
      <c r="AW830" s="320"/>
      <c r="AX830" s="320"/>
      <c r="AY830" s="320"/>
      <c r="AZ830" s="320"/>
      <c r="BA830" s="320"/>
      <c r="BB830" s="320"/>
      <c r="BC830" s="320"/>
      <c r="BD830" s="320"/>
      <c r="BE830" s="320"/>
      <c r="BF830" s="320"/>
      <c r="BG830" s="320"/>
      <c r="BH830" s="320"/>
      <c r="BI830" s="320"/>
      <c r="BJ830" s="320"/>
      <c r="BK830" s="320"/>
      <c r="BL830" s="320"/>
      <c r="BM830" s="320"/>
      <c r="BN830" s="320"/>
      <c r="BO830" s="320"/>
      <c r="BP830" s="320"/>
      <c r="BQ830" s="320"/>
      <c r="BR830" s="320"/>
      <c r="BS830" s="320"/>
      <c r="BT830" s="320"/>
      <c r="BU830" s="320"/>
      <c r="BV830" s="320"/>
      <c r="BW830" s="320"/>
      <c r="BX830" s="320"/>
      <c r="BY830" s="320"/>
      <c r="BZ830" s="320"/>
      <c r="CA830" s="320"/>
      <c r="CB830" s="320"/>
      <c r="CC830" s="320"/>
      <c r="CD830" s="320"/>
      <c r="CE830" s="320"/>
      <c r="CF830" s="320"/>
      <c r="CG830" s="320"/>
      <c r="CH830" s="320"/>
      <c r="CI830" s="320"/>
      <c r="CJ830" s="320"/>
      <c r="CK830" s="320"/>
      <c r="CL830" s="320"/>
      <c r="CM830" s="320"/>
      <c r="CN830" s="320"/>
      <c r="CO830" s="320"/>
      <c r="CP830" s="320"/>
      <c r="CQ830" s="320"/>
      <c r="CR830" s="320"/>
      <c r="CS830" s="320"/>
      <c r="CT830" s="320"/>
      <c r="CU830" s="320"/>
      <c r="CV830" s="320"/>
      <c r="CW830" s="320"/>
      <c r="CX830" s="320"/>
      <c r="CY830" s="320"/>
      <c r="CZ830" s="320"/>
      <c r="DA830" s="320"/>
      <c r="DB830" s="320"/>
      <c r="DC830" s="320"/>
      <c r="DD830" s="320"/>
      <c r="DE830" s="320"/>
      <c r="DF830" s="320"/>
      <c r="DG830" s="320"/>
      <c r="DH830" s="320"/>
      <c r="DI830" s="320"/>
      <c r="DJ830" s="320"/>
      <c r="DK830" s="320"/>
      <c r="DL830" s="320"/>
      <c r="DM830" s="320"/>
      <c r="DN830" s="320"/>
      <c r="DO830" s="320"/>
      <c r="DP830" s="320"/>
      <c r="DQ830" s="320"/>
      <c r="DR830" s="320"/>
      <c r="DS830" s="320"/>
      <c r="DT830" s="320"/>
      <c r="DU830" s="320"/>
      <c r="DV830" s="320"/>
      <c r="DW830" s="320"/>
      <c r="DX830" s="320"/>
      <c r="DY830" s="320"/>
      <c r="DZ830" s="320"/>
      <c r="EA830" s="320"/>
      <c r="EB830" s="320"/>
      <c r="EC830" s="320"/>
      <c r="ED830" s="320"/>
      <c r="EE830" s="320"/>
      <c r="EF830" s="320"/>
      <c r="EG830" s="320"/>
      <c r="EH830" s="320"/>
      <c r="EI830" s="320"/>
      <c r="EJ830" s="320"/>
      <c r="EK830" s="320"/>
      <c r="EL830" s="320"/>
      <c r="EM830" s="320"/>
      <c r="EN830" s="320"/>
      <c r="EO830" s="320"/>
      <c r="EP830" s="320"/>
      <c r="EQ830" s="320"/>
      <c r="ER830" s="320"/>
      <c r="ES830" s="320"/>
      <c r="ET830" s="320"/>
      <c r="EU830" s="320"/>
      <c r="EV830" s="320"/>
      <c r="EW830" s="320"/>
      <c r="EX830" s="320"/>
      <c r="EY830" s="320"/>
      <c r="EZ830" s="320"/>
      <c r="FA830" s="320"/>
      <c r="FB830" s="320"/>
      <c r="FC830" s="320"/>
      <c r="FD830" s="320"/>
      <c r="FE830" s="320"/>
      <c r="FF830" s="320"/>
      <c r="FG830" s="320"/>
      <c r="FH830" s="320"/>
      <c r="FI830" s="320"/>
      <c r="FJ830" s="320"/>
      <c r="FK830" s="320"/>
      <c r="FL830" s="320"/>
      <c r="FM830" s="320"/>
      <c r="FN830" s="320"/>
      <c r="FO830" s="320"/>
      <c r="FP830" s="320"/>
      <c r="FQ830" s="320"/>
      <c r="FR830" s="320"/>
      <c r="FS830" s="320"/>
      <c r="FT830" s="320"/>
      <c r="FU830" s="320"/>
      <c r="FV830" s="320"/>
      <c r="FW830" s="320"/>
      <c r="FX830" s="320"/>
      <c r="FY830" s="320"/>
      <c r="FZ830" s="320"/>
      <c r="GA830" s="320"/>
      <c r="GB830" s="320"/>
      <c r="GC830" s="320"/>
      <c r="GD830" s="320"/>
      <c r="GE830" s="320"/>
      <c r="GF830" s="320"/>
      <c r="GG830" s="320"/>
      <c r="GH830" s="320"/>
      <c r="GI830" s="320"/>
      <c r="GJ830" s="320"/>
      <c r="GK830" s="320"/>
      <c r="GL830" s="320"/>
      <c r="GM830" s="320"/>
      <c r="GN830" s="320"/>
      <c r="GO830" s="320"/>
      <c r="GP830" s="320"/>
      <c r="GQ830" s="320"/>
      <c r="GR830" s="320"/>
      <c r="GS830" s="320"/>
      <c r="GT830" s="320"/>
      <c r="GU830" s="320"/>
      <c r="GV830" s="320"/>
      <c r="GW830" s="320"/>
      <c r="GX830" s="320"/>
      <c r="GY830" s="320"/>
      <c r="GZ830" s="320"/>
      <c r="HA830" s="320"/>
      <c r="HB830" s="320"/>
      <c r="HC830" s="320"/>
      <c r="HD830" s="320"/>
      <c r="HE830" s="320"/>
      <c r="HF830" s="320"/>
      <c r="HG830" s="320"/>
      <c r="HH830" s="320"/>
      <c r="HI830" s="320"/>
      <c r="HJ830" s="320"/>
      <c r="HK830" s="320"/>
      <c r="HL830" s="320"/>
      <c r="HM830" s="320"/>
      <c r="HN830" s="320"/>
      <c r="HO830" s="320"/>
      <c r="HP830" s="320"/>
      <c r="HQ830" s="320"/>
      <c r="HR830" s="320"/>
      <c r="HS830" s="320"/>
      <c r="HT830" s="320"/>
      <c r="HU830" s="320"/>
      <c r="HV830" s="320"/>
      <c r="HW830" s="320"/>
      <c r="HX830" s="320"/>
      <c r="HY830" s="320"/>
      <c r="HZ830" s="320"/>
      <c r="IA830" s="320"/>
      <c r="IB830" s="320"/>
      <c r="IC830" s="320"/>
      <c r="ID830" s="320"/>
      <c r="IE830" s="320"/>
      <c r="IF830" s="320"/>
      <c r="IG830" s="320"/>
      <c r="IH830" s="320"/>
      <c r="II830" s="320"/>
      <c r="IJ830" s="320"/>
      <c r="IK830" s="320"/>
      <c r="IL830" s="320"/>
      <c r="IM830" s="320"/>
      <c r="IN830" s="320"/>
      <c r="IO830" s="320"/>
      <c r="IP830" s="320"/>
      <c r="IQ830" s="320"/>
      <c r="IR830" s="320"/>
    </row>
    <row r="831" spans="1:252" s="355" customFormat="1" x14ac:dyDescent="0.3">
      <c r="A831" s="465"/>
      <c r="B831" s="466" t="s">
        <v>766</v>
      </c>
      <c r="C831" s="467"/>
      <c r="D831" s="467"/>
      <c r="E831" s="883"/>
      <c r="F831" s="469">
        <f>ROUND(SUM(F763:F830),2)</f>
        <v>0</v>
      </c>
      <c r="G831" s="196"/>
      <c r="H831" s="182"/>
      <c r="I831" s="321"/>
      <c r="L831" s="356"/>
      <c r="M831" s="356"/>
      <c r="N831" s="563"/>
      <c r="O831" s="357"/>
      <c r="P831" s="357"/>
      <c r="Q831" s="320"/>
      <c r="R831" s="320"/>
      <c r="S831" s="320"/>
      <c r="T831" s="320"/>
      <c r="U831" s="320"/>
      <c r="V831" s="320"/>
      <c r="W831" s="320"/>
      <c r="X831" s="320"/>
      <c r="Y831" s="320"/>
      <c r="Z831" s="320"/>
      <c r="AA831" s="320"/>
      <c r="AB831" s="320"/>
      <c r="AC831" s="320"/>
      <c r="AD831" s="320"/>
      <c r="AE831" s="320"/>
      <c r="AF831" s="320"/>
      <c r="AG831" s="320"/>
      <c r="AH831" s="320"/>
      <c r="AI831" s="320"/>
      <c r="AJ831" s="320"/>
      <c r="AK831" s="320"/>
      <c r="AL831" s="320"/>
      <c r="AM831" s="320"/>
      <c r="AN831" s="320"/>
      <c r="AO831" s="320"/>
      <c r="AP831" s="320"/>
      <c r="AQ831" s="320"/>
      <c r="AR831" s="320"/>
      <c r="AS831" s="320"/>
      <c r="AT831" s="320"/>
      <c r="AU831" s="320"/>
      <c r="AV831" s="320"/>
      <c r="AW831" s="320"/>
      <c r="AX831" s="320"/>
      <c r="AY831" s="320"/>
      <c r="AZ831" s="320"/>
      <c r="BA831" s="320"/>
      <c r="BB831" s="320"/>
      <c r="BC831" s="320"/>
      <c r="BD831" s="320"/>
      <c r="BE831" s="320"/>
      <c r="BF831" s="320"/>
      <c r="BG831" s="320"/>
      <c r="BH831" s="320"/>
      <c r="BI831" s="320"/>
      <c r="BJ831" s="320"/>
      <c r="BK831" s="320"/>
      <c r="BL831" s="320"/>
      <c r="BM831" s="320"/>
      <c r="BN831" s="320"/>
      <c r="BO831" s="320"/>
      <c r="BP831" s="320"/>
      <c r="BQ831" s="320"/>
      <c r="BR831" s="320"/>
      <c r="BS831" s="320"/>
      <c r="BT831" s="320"/>
      <c r="BU831" s="320"/>
      <c r="BV831" s="320"/>
      <c r="BW831" s="320"/>
      <c r="BX831" s="320"/>
      <c r="BY831" s="320"/>
      <c r="BZ831" s="320"/>
      <c r="CA831" s="320"/>
      <c r="CB831" s="320"/>
      <c r="CC831" s="320"/>
      <c r="CD831" s="320"/>
      <c r="CE831" s="320"/>
      <c r="CF831" s="320"/>
      <c r="CG831" s="320"/>
      <c r="CH831" s="320"/>
      <c r="CI831" s="320"/>
      <c r="CJ831" s="320"/>
      <c r="CK831" s="320"/>
      <c r="CL831" s="320"/>
      <c r="CM831" s="320"/>
      <c r="CN831" s="320"/>
      <c r="CO831" s="320"/>
      <c r="CP831" s="320"/>
      <c r="CQ831" s="320"/>
      <c r="CR831" s="320"/>
      <c r="CS831" s="320"/>
      <c r="CT831" s="320"/>
      <c r="CU831" s="320"/>
      <c r="CV831" s="320"/>
      <c r="CW831" s="320"/>
      <c r="CX831" s="320"/>
      <c r="CY831" s="320"/>
      <c r="CZ831" s="320"/>
      <c r="DA831" s="320"/>
      <c r="DB831" s="320"/>
      <c r="DC831" s="320"/>
      <c r="DD831" s="320"/>
      <c r="DE831" s="320"/>
      <c r="DF831" s="320"/>
      <c r="DG831" s="320"/>
      <c r="DH831" s="320"/>
      <c r="DI831" s="320"/>
      <c r="DJ831" s="320"/>
      <c r="DK831" s="320"/>
      <c r="DL831" s="320"/>
      <c r="DM831" s="320"/>
      <c r="DN831" s="320"/>
      <c r="DO831" s="320"/>
      <c r="DP831" s="320"/>
      <c r="DQ831" s="320"/>
      <c r="DR831" s="320"/>
      <c r="DS831" s="320"/>
      <c r="DT831" s="320"/>
      <c r="DU831" s="320"/>
      <c r="DV831" s="320"/>
      <c r="DW831" s="320"/>
      <c r="DX831" s="320"/>
      <c r="DY831" s="320"/>
      <c r="DZ831" s="320"/>
      <c r="EA831" s="320"/>
      <c r="EB831" s="320"/>
      <c r="EC831" s="320"/>
      <c r="ED831" s="320"/>
      <c r="EE831" s="320"/>
      <c r="EF831" s="320"/>
      <c r="EG831" s="320"/>
      <c r="EH831" s="320"/>
      <c r="EI831" s="320"/>
      <c r="EJ831" s="320"/>
      <c r="EK831" s="320"/>
      <c r="EL831" s="320"/>
      <c r="EM831" s="320"/>
      <c r="EN831" s="320"/>
      <c r="EO831" s="320"/>
      <c r="EP831" s="320"/>
      <c r="EQ831" s="320"/>
      <c r="ER831" s="320"/>
      <c r="ES831" s="320"/>
      <c r="ET831" s="320"/>
      <c r="EU831" s="320"/>
      <c r="EV831" s="320"/>
      <c r="EW831" s="320"/>
      <c r="EX831" s="320"/>
      <c r="EY831" s="320"/>
      <c r="EZ831" s="320"/>
      <c r="FA831" s="320"/>
      <c r="FB831" s="320"/>
      <c r="FC831" s="320"/>
      <c r="FD831" s="320"/>
      <c r="FE831" s="320"/>
      <c r="FF831" s="320"/>
      <c r="FG831" s="320"/>
      <c r="FH831" s="320"/>
      <c r="FI831" s="320"/>
      <c r="FJ831" s="320"/>
      <c r="FK831" s="320"/>
      <c r="FL831" s="320"/>
      <c r="FM831" s="320"/>
      <c r="FN831" s="320"/>
      <c r="FO831" s="320"/>
      <c r="FP831" s="320"/>
      <c r="FQ831" s="320"/>
      <c r="FR831" s="320"/>
      <c r="FS831" s="320"/>
      <c r="FT831" s="320"/>
      <c r="FU831" s="320"/>
      <c r="FV831" s="320"/>
      <c r="FW831" s="320"/>
      <c r="FX831" s="320"/>
      <c r="FY831" s="320"/>
      <c r="FZ831" s="320"/>
      <c r="GA831" s="320"/>
      <c r="GB831" s="320"/>
      <c r="GC831" s="320"/>
      <c r="GD831" s="320"/>
      <c r="GE831" s="320"/>
      <c r="GF831" s="320"/>
      <c r="GG831" s="320"/>
      <c r="GH831" s="320"/>
      <c r="GI831" s="320"/>
      <c r="GJ831" s="320"/>
      <c r="GK831" s="320"/>
      <c r="GL831" s="320"/>
      <c r="GM831" s="320"/>
      <c r="GN831" s="320"/>
      <c r="GO831" s="320"/>
      <c r="GP831" s="320"/>
      <c r="GQ831" s="320"/>
      <c r="GR831" s="320"/>
      <c r="GS831" s="320"/>
      <c r="GT831" s="320"/>
      <c r="GU831" s="320"/>
      <c r="GV831" s="320"/>
      <c r="GW831" s="320"/>
      <c r="GX831" s="320"/>
      <c r="GY831" s="320"/>
      <c r="GZ831" s="320"/>
      <c r="HA831" s="320"/>
      <c r="HB831" s="320"/>
      <c r="HC831" s="320"/>
      <c r="HD831" s="320"/>
      <c r="HE831" s="320"/>
      <c r="HF831" s="320"/>
      <c r="HG831" s="320"/>
      <c r="HH831" s="320"/>
      <c r="HI831" s="320"/>
      <c r="HJ831" s="320"/>
      <c r="HK831" s="320"/>
      <c r="HL831" s="320"/>
      <c r="HM831" s="320"/>
      <c r="HN831" s="320"/>
      <c r="HO831" s="320"/>
      <c r="HP831" s="320"/>
      <c r="HQ831" s="320"/>
      <c r="HR831" s="320"/>
      <c r="HS831" s="320"/>
      <c r="HT831" s="320"/>
      <c r="HU831" s="320"/>
      <c r="HV831" s="320"/>
      <c r="HW831" s="320"/>
      <c r="HX831" s="320"/>
      <c r="HY831" s="320"/>
      <c r="HZ831" s="320"/>
      <c r="IA831" s="320"/>
      <c r="IB831" s="320"/>
      <c r="IC831" s="320"/>
      <c r="ID831" s="320"/>
      <c r="IE831" s="320"/>
      <c r="IF831" s="320"/>
      <c r="IG831" s="320"/>
      <c r="IH831" s="320"/>
      <c r="II831" s="320"/>
      <c r="IJ831" s="320"/>
      <c r="IK831" s="320"/>
      <c r="IL831" s="320"/>
      <c r="IM831" s="320"/>
      <c r="IN831" s="320"/>
      <c r="IO831" s="320"/>
      <c r="IP831" s="320"/>
      <c r="IQ831" s="320"/>
      <c r="IR831" s="320"/>
    </row>
    <row r="832" spans="1:252" s="321" customFormat="1" x14ac:dyDescent="0.3">
      <c r="A832" s="417"/>
      <c r="B832" s="416"/>
      <c r="C832" s="34"/>
      <c r="D832" s="413"/>
      <c r="E832" s="870"/>
      <c r="F832" s="333"/>
      <c r="G832" s="196"/>
      <c r="H832" s="182"/>
      <c r="L832" s="568"/>
      <c r="M832" s="568"/>
      <c r="N832" s="563"/>
      <c r="O832" s="569"/>
      <c r="P832" s="569"/>
    </row>
    <row r="833" spans="1:16" s="321" customFormat="1" x14ac:dyDescent="0.3">
      <c r="A833" s="411" t="s">
        <v>68</v>
      </c>
      <c r="B833" s="412" t="s">
        <v>646</v>
      </c>
      <c r="C833" s="34"/>
      <c r="D833" s="413"/>
      <c r="E833" s="870"/>
      <c r="F833" s="333"/>
      <c r="G833" s="196"/>
      <c r="H833" s="182"/>
      <c r="I833" s="570"/>
      <c r="L833" s="568"/>
      <c r="M833" s="568"/>
      <c r="N833" s="563"/>
      <c r="O833" s="569"/>
      <c r="P833" s="569"/>
    </row>
    <row r="834" spans="1:16" s="321" customFormat="1" x14ac:dyDescent="0.3">
      <c r="A834" s="417"/>
      <c r="B834" s="571"/>
      <c r="C834" s="34"/>
      <c r="D834" s="413"/>
      <c r="E834" s="870"/>
      <c r="F834" s="333"/>
      <c r="G834" s="196"/>
      <c r="H834" s="182"/>
      <c r="L834" s="568"/>
      <c r="M834" s="568"/>
      <c r="N834" s="563"/>
      <c r="O834" s="569"/>
      <c r="P834" s="569"/>
    </row>
    <row r="835" spans="1:16" s="321" customFormat="1" x14ac:dyDescent="0.3">
      <c r="A835" s="114">
        <v>1</v>
      </c>
      <c r="B835" s="26" t="s">
        <v>237</v>
      </c>
      <c r="C835" s="53">
        <v>1</v>
      </c>
      <c r="D835" s="29" t="s">
        <v>169</v>
      </c>
      <c r="E835" s="870"/>
      <c r="F835" s="333">
        <f t="shared" ref="F835:F897" si="101">ROUND((E835*C835),2)</f>
        <v>0</v>
      </c>
      <c r="G835" s="196"/>
      <c r="H835" s="182"/>
      <c r="L835" s="568"/>
      <c r="M835" s="568"/>
      <c r="N835" s="563"/>
      <c r="O835" s="569"/>
      <c r="P835" s="569"/>
    </row>
    <row r="836" spans="1:16" s="321" customFormat="1" x14ac:dyDescent="0.3">
      <c r="A836" s="114"/>
      <c r="B836" s="52"/>
      <c r="C836" s="53"/>
      <c r="D836" s="29"/>
      <c r="E836" s="870"/>
      <c r="F836" s="333">
        <f t="shared" si="101"/>
        <v>0</v>
      </c>
      <c r="G836" s="196"/>
      <c r="H836" s="182"/>
      <c r="L836" s="568"/>
      <c r="M836" s="568"/>
      <c r="N836" s="563"/>
      <c r="O836" s="569"/>
      <c r="P836" s="569"/>
    </row>
    <row r="837" spans="1:16" s="321" customFormat="1" x14ac:dyDescent="0.3">
      <c r="A837" s="115">
        <v>2</v>
      </c>
      <c r="B837" s="55" t="s">
        <v>23</v>
      </c>
      <c r="C837" s="56"/>
      <c r="D837" s="572"/>
      <c r="E837" s="870"/>
      <c r="F837" s="333"/>
      <c r="G837" s="196"/>
      <c r="H837" s="182"/>
      <c r="L837" s="568"/>
      <c r="M837" s="568"/>
      <c r="N837" s="563"/>
      <c r="O837" s="569"/>
      <c r="P837" s="569"/>
    </row>
    <row r="838" spans="1:16" s="321" customFormat="1" x14ac:dyDescent="0.3">
      <c r="A838" s="114">
        <v>2.1</v>
      </c>
      <c r="B838" s="26" t="s">
        <v>767</v>
      </c>
      <c r="C838" s="53">
        <v>14.97</v>
      </c>
      <c r="D838" s="269" t="s">
        <v>7</v>
      </c>
      <c r="E838" s="889"/>
      <c r="F838" s="333">
        <f t="shared" si="101"/>
        <v>0</v>
      </c>
      <c r="G838" s="196"/>
      <c r="H838" s="182"/>
      <c r="L838" s="568"/>
      <c r="M838" s="568"/>
      <c r="N838" s="563"/>
      <c r="O838" s="569"/>
      <c r="P838" s="569"/>
    </row>
    <row r="839" spans="1:16" s="301" customFormat="1" x14ac:dyDescent="0.3">
      <c r="A839" s="114">
        <v>2.2000000000000002</v>
      </c>
      <c r="B839" s="26" t="s">
        <v>647</v>
      </c>
      <c r="C839" s="53">
        <v>10.84</v>
      </c>
      <c r="D839" s="269" t="s">
        <v>8</v>
      </c>
      <c r="E839" s="889"/>
      <c r="F839" s="333">
        <f t="shared" si="101"/>
        <v>0</v>
      </c>
      <c r="G839" s="196"/>
      <c r="H839" s="182"/>
      <c r="L839" s="409"/>
      <c r="M839" s="409"/>
      <c r="N839" s="341"/>
      <c r="O839" s="573"/>
      <c r="P839" s="573"/>
    </row>
    <row r="840" spans="1:16" s="301" customFormat="1" ht="26.4" x14ac:dyDescent="0.3">
      <c r="A840" s="114">
        <v>2.2999999999999998</v>
      </c>
      <c r="B840" s="54" t="s">
        <v>24</v>
      </c>
      <c r="C840" s="53">
        <v>4.96</v>
      </c>
      <c r="D840" s="269" t="s">
        <v>25</v>
      </c>
      <c r="E840" s="889"/>
      <c r="F840" s="333">
        <f t="shared" si="101"/>
        <v>0</v>
      </c>
      <c r="G840" s="196"/>
      <c r="H840" s="182"/>
      <c r="L840" s="409"/>
      <c r="M840" s="409"/>
      <c r="N840" s="341"/>
      <c r="O840" s="573"/>
      <c r="P840" s="573"/>
    </row>
    <row r="841" spans="1:16" s="301" customFormat="1" x14ac:dyDescent="0.3">
      <c r="A841" s="116"/>
      <c r="B841" s="57"/>
      <c r="C841" s="56"/>
      <c r="D841" s="269"/>
      <c r="E841" s="870"/>
      <c r="F841" s="333"/>
      <c r="G841" s="196"/>
      <c r="H841" s="182"/>
      <c r="L841" s="409"/>
      <c r="M841" s="409"/>
      <c r="N841" s="341"/>
      <c r="O841" s="573"/>
      <c r="P841" s="573"/>
    </row>
    <row r="842" spans="1:16" s="301" customFormat="1" x14ac:dyDescent="0.3">
      <c r="A842" s="115">
        <v>3</v>
      </c>
      <c r="B842" s="55" t="s">
        <v>648</v>
      </c>
      <c r="C842" s="53"/>
      <c r="D842" s="59"/>
      <c r="E842" s="870"/>
      <c r="F842" s="333"/>
      <c r="G842" s="196"/>
      <c r="H842" s="182"/>
      <c r="L842" s="409"/>
      <c r="M842" s="409"/>
      <c r="N842" s="341"/>
      <c r="O842" s="573"/>
      <c r="P842" s="573"/>
    </row>
    <row r="843" spans="1:16" s="301" customFormat="1" x14ac:dyDescent="0.3">
      <c r="A843" s="114">
        <v>3.1</v>
      </c>
      <c r="B843" s="26" t="s">
        <v>649</v>
      </c>
      <c r="C843" s="60">
        <v>2.12</v>
      </c>
      <c r="D843" s="269" t="s">
        <v>10</v>
      </c>
      <c r="E843" s="870"/>
      <c r="F843" s="333">
        <f t="shared" si="101"/>
        <v>0</v>
      </c>
      <c r="G843" s="196"/>
      <c r="H843" s="182"/>
      <c r="L843" s="409"/>
      <c r="M843" s="409"/>
      <c r="N843" s="341"/>
      <c r="O843" s="573"/>
      <c r="P843" s="573"/>
    </row>
    <row r="844" spans="1:16" s="301" customFormat="1" x14ac:dyDescent="0.3">
      <c r="A844" s="114">
        <v>3.2</v>
      </c>
      <c r="B844" s="26" t="s">
        <v>650</v>
      </c>
      <c r="C844" s="60">
        <v>2.59</v>
      </c>
      <c r="D844" s="269" t="s">
        <v>10</v>
      </c>
      <c r="E844" s="870"/>
      <c r="F844" s="333">
        <f t="shared" si="101"/>
        <v>0</v>
      </c>
      <c r="G844" s="196"/>
      <c r="H844" s="182"/>
      <c r="L844" s="409"/>
      <c r="M844" s="409"/>
      <c r="N844" s="341"/>
      <c r="O844" s="573"/>
      <c r="P844" s="573"/>
    </row>
    <row r="845" spans="1:16" s="301" customFormat="1" ht="15.6" x14ac:dyDescent="0.3">
      <c r="A845" s="114">
        <v>3.3</v>
      </c>
      <c r="B845" s="26" t="s">
        <v>651</v>
      </c>
      <c r="C845" s="60">
        <v>0.78</v>
      </c>
      <c r="D845" s="269" t="s">
        <v>10</v>
      </c>
      <c r="E845" s="870"/>
      <c r="F845" s="333">
        <f t="shared" si="101"/>
        <v>0</v>
      </c>
      <c r="G845" s="196"/>
      <c r="H845" s="182"/>
      <c r="L845" s="409"/>
      <c r="M845" s="409"/>
      <c r="N845" s="341"/>
      <c r="O845" s="573"/>
      <c r="P845" s="573"/>
    </row>
    <row r="846" spans="1:16" s="301" customFormat="1" x14ac:dyDescent="0.3">
      <c r="A846" s="114">
        <v>3.4</v>
      </c>
      <c r="B846" s="26" t="s">
        <v>652</v>
      </c>
      <c r="C846" s="60">
        <v>2.0299999999999998</v>
      </c>
      <c r="D846" s="269" t="s">
        <v>10</v>
      </c>
      <c r="E846" s="870"/>
      <c r="F846" s="333">
        <f t="shared" si="101"/>
        <v>0</v>
      </c>
      <c r="G846" s="196"/>
      <c r="H846" s="182"/>
      <c r="L846" s="409"/>
      <c r="M846" s="409"/>
      <c r="N846" s="341"/>
      <c r="O846" s="573"/>
      <c r="P846" s="573"/>
    </row>
    <row r="847" spans="1:16" s="301" customFormat="1" ht="15.6" x14ac:dyDescent="0.3">
      <c r="A847" s="114">
        <v>3.5</v>
      </c>
      <c r="B847" s="26" t="s">
        <v>653</v>
      </c>
      <c r="C847" s="60">
        <v>2.08</v>
      </c>
      <c r="D847" s="269" t="s">
        <v>10</v>
      </c>
      <c r="E847" s="870"/>
      <c r="F847" s="333">
        <f t="shared" si="101"/>
        <v>0</v>
      </c>
      <c r="G847" s="196"/>
      <c r="H847" s="182"/>
      <c r="L847" s="409"/>
      <c r="M847" s="409"/>
      <c r="N847" s="341"/>
      <c r="O847" s="573"/>
      <c r="P847" s="573"/>
    </row>
    <row r="848" spans="1:16" s="301" customFormat="1" ht="15.6" x14ac:dyDescent="0.3">
      <c r="A848" s="114">
        <v>3.6</v>
      </c>
      <c r="B848" s="26" t="s">
        <v>654</v>
      </c>
      <c r="C848" s="60">
        <v>5.53</v>
      </c>
      <c r="D848" s="269" t="s">
        <v>10</v>
      </c>
      <c r="E848" s="870"/>
      <c r="F848" s="333">
        <f t="shared" si="101"/>
        <v>0</v>
      </c>
      <c r="G848" s="196"/>
      <c r="H848" s="182"/>
      <c r="J848" s="341"/>
      <c r="L848" s="409"/>
      <c r="M848" s="409"/>
      <c r="N848" s="341"/>
      <c r="O848" s="573"/>
      <c r="P848" s="573"/>
    </row>
    <row r="849" spans="1:252" s="301" customFormat="1" x14ac:dyDescent="0.3">
      <c r="A849" s="114">
        <v>3.7</v>
      </c>
      <c r="B849" s="26" t="s">
        <v>655</v>
      </c>
      <c r="C849" s="60">
        <v>0.21</v>
      </c>
      <c r="D849" s="269" t="s">
        <v>10</v>
      </c>
      <c r="E849" s="870"/>
      <c r="F849" s="333">
        <f t="shared" si="101"/>
        <v>0</v>
      </c>
      <c r="G849" s="196"/>
      <c r="H849" s="182"/>
      <c r="L849" s="409"/>
      <c r="M849" s="409"/>
      <c r="N849" s="341"/>
      <c r="O849" s="573"/>
      <c r="P849" s="573"/>
    </row>
    <row r="850" spans="1:252" s="301" customFormat="1" ht="6" customHeight="1" x14ac:dyDescent="0.3">
      <c r="A850" s="114"/>
      <c r="B850" s="52"/>
      <c r="C850" s="60"/>
      <c r="D850" s="29"/>
      <c r="E850" s="870"/>
      <c r="F850" s="333"/>
      <c r="G850" s="196"/>
      <c r="H850" s="182"/>
      <c r="J850" s="341"/>
      <c r="L850" s="409"/>
      <c r="M850" s="409"/>
      <c r="N850" s="341"/>
      <c r="O850" s="573"/>
      <c r="P850" s="573"/>
    </row>
    <row r="851" spans="1:252" s="217" customFormat="1" x14ac:dyDescent="0.3">
      <c r="A851" s="114">
        <v>4</v>
      </c>
      <c r="B851" s="26" t="s">
        <v>600</v>
      </c>
      <c r="C851" s="60">
        <v>25.41</v>
      </c>
      <c r="D851" s="326" t="s">
        <v>11</v>
      </c>
      <c r="E851" s="870"/>
      <c r="F851" s="333">
        <f t="shared" si="101"/>
        <v>0</v>
      </c>
      <c r="G851" s="196"/>
      <c r="H851" s="182"/>
    </row>
    <row r="852" spans="1:252" s="580" customFormat="1" x14ac:dyDescent="0.3">
      <c r="A852" s="114"/>
      <c r="B852" s="55"/>
      <c r="C852" s="58"/>
      <c r="D852" s="59"/>
      <c r="E852" s="870"/>
      <c r="F852" s="333"/>
      <c r="G852" s="196"/>
      <c r="H852" s="182"/>
      <c r="I852" s="176"/>
      <c r="J852" s="574"/>
      <c r="K852" s="574"/>
      <c r="L852" s="575"/>
      <c r="M852" s="575"/>
      <c r="N852" s="576"/>
      <c r="O852" s="577"/>
      <c r="P852" s="577"/>
      <c r="Q852" s="578"/>
      <c r="R852" s="578"/>
      <c r="S852" s="578"/>
      <c r="T852" s="578"/>
      <c r="U852" s="578"/>
      <c r="V852" s="578"/>
      <c r="W852" s="578"/>
      <c r="X852" s="578"/>
      <c r="Y852" s="578"/>
      <c r="Z852" s="579"/>
      <c r="AA852" s="579"/>
      <c r="AB852" s="579"/>
      <c r="AC852" s="579"/>
      <c r="AD852" s="579"/>
      <c r="AE852" s="579"/>
      <c r="AF852" s="579"/>
      <c r="AG852" s="579"/>
      <c r="AH852" s="579"/>
      <c r="AI852" s="579"/>
      <c r="AJ852" s="579"/>
      <c r="AK852" s="579"/>
      <c r="AL852" s="579"/>
      <c r="AM852" s="579"/>
      <c r="AN852" s="579"/>
      <c r="AO852" s="579"/>
      <c r="AP852" s="579"/>
      <c r="AQ852" s="579"/>
      <c r="AR852" s="579"/>
      <c r="AS852" s="579"/>
      <c r="AT852" s="579"/>
      <c r="AU852" s="579"/>
      <c r="AV852" s="579"/>
      <c r="AW852" s="579"/>
      <c r="AX852" s="579"/>
      <c r="AY852" s="579"/>
      <c r="AZ852" s="579"/>
      <c r="BA852" s="579"/>
      <c r="BB852" s="579"/>
      <c r="BC852" s="579"/>
      <c r="BD852" s="579"/>
      <c r="BE852" s="579"/>
      <c r="BF852" s="579"/>
      <c r="BG852" s="579"/>
      <c r="BH852" s="579"/>
      <c r="BI852" s="579"/>
      <c r="BJ852" s="579"/>
      <c r="BK852" s="579"/>
      <c r="BL852" s="579"/>
      <c r="BM852" s="579"/>
      <c r="BN852" s="579"/>
      <c r="BO852" s="579"/>
      <c r="BP852" s="579"/>
      <c r="BQ852" s="579"/>
      <c r="BR852" s="579"/>
      <c r="BS852" s="579"/>
      <c r="BT852" s="579"/>
      <c r="BU852" s="579"/>
      <c r="BV852" s="579"/>
      <c r="BW852" s="579"/>
      <c r="BX852" s="579"/>
      <c r="BY852" s="579"/>
      <c r="BZ852" s="579"/>
      <c r="CA852" s="579"/>
      <c r="CB852" s="579"/>
      <c r="CC852" s="579"/>
      <c r="CD852" s="579"/>
      <c r="CE852" s="579"/>
      <c r="CF852" s="579"/>
      <c r="CG852" s="579"/>
      <c r="CH852" s="579"/>
      <c r="CI852" s="579"/>
      <c r="CJ852" s="579"/>
      <c r="CK852" s="579"/>
      <c r="CL852" s="579"/>
      <c r="CM852" s="579"/>
      <c r="CN852" s="579"/>
      <c r="CO852" s="579"/>
      <c r="CP852" s="579"/>
      <c r="CQ852" s="579"/>
      <c r="CR852" s="579"/>
      <c r="CS852" s="579"/>
      <c r="CT852" s="579"/>
      <c r="CU852" s="579"/>
      <c r="CV852" s="579"/>
      <c r="CW852" s="579"/>
      <c r="CX852" s="579"/>
      <c r="CY852" s="579"/>
      <c r="CZ852" s="579"/>
      <c r="DA852" s="579"/>
      <c r="DB852" s="579"/>
      <c r="DC852" s="579"/>
      <c r="DD852" s="579"/>
      <c r="DE852" s="579"/>
      <c r="DF852" s="579"/>
      <c r="DG852" s="579"/>
      <c r="DH852" s="579"/>
      <c r="DI852" s="579"/>
      <c r="DJ852" s="579"/>
      <c r="DK852" s="579"/>
      <c r="DL852" s="579"/>
      <c r="DM852" s="579"/>
      <c r="DN852" s="579"/>
      <c r="DO852" s="579"/>
      <c r="DP852" s="579"/>
      <c r="DQ852" s="579"/>
      <c r="DR852" s="579"/>
      <c r="DS852" s="579"/>
      <c r="DT852" s="579"/>
      <c r="DU852" s="579"/>
      <c r="DV852" s="579"/>
      <c r="DW852" s="579"/>
      <c r="DX852" s="579"/>
      <c r="DY852" s="579"/>
      <c r="DZ852" s="579"/>
      <c r="EA852" s="579"/>
      <c r="EB852" s="579"/>
      <c r="EC852" s="579"/>
      <c r="ED852" s="579"/>
      <c r="EE852" s="579"/>
      <c r="EF852" s="579"/>
      <c r="EG852" s="579"/>
      <c r="EH852" s="579"/>
      <c r="EI852" s="579"/>
      <c r="EJ852" s="579"/>
      <c r="EK852" s="579"/>
      <c r="EL852" s="579"/>
      <c r="EM852" s="579"/>
      <c r="EN852" s="579"/>
      <c r="EO852" s="579"/>
      <c r="EP852" s="579"/>
      <c r="EQ852" s="579"/>
      <c r="ER852" s="579"/>
      <c r="ES852" s="579"/>
      <c r="ET852" s="579"/>
      <c r="EU852" s="579"/>
      <c r="EV852" s="579"/>
      <c r="EW852" s="579"/>
      <c r="EX852" s="579"/>
      <c r="EY852" s="579"/>
      <c r="EZ852" s="579"/>
      <c r="FA852" s="579"/>
      <c r="FB852" s="579"/>
      <c r="FC852" s="579"/>
      <c r="FD852" s="579"/>
      <c r="FE852" s="579"/>
      <c r="FF852" s="579"/>
      <c r="FG852" s="579"/>
      <c r="FH852" s="579"/>
      <c r="FI852" s="579"/>
      <c r="FJ852" s="579"/>
      <c r="FK852" s="579"/>
      <c r="FL852" s="579"/>
      <c r="FM852" s="579"/>
      <c r="FN852" s="579"/>
      <c r="FO852" s="579"/>
      <c r="FP852" s="579"/>
      <c r="FQ852" s="579"/>
      <c r="FR852" s="579"/>
      <c r="FS852" s="579"/>
      <c r="FT852" s="579"/>
      <c r="FU852" s="579"/>
      <c r="FV852" s="579"/>
      <c r="FW852" s="579"/>
      <c r="FX852" s="579"/>
      <c r="FY852" s="579"/>
      <c r="FZ852" s="579"/>
      <c r="GA852" s="579"/>
      <c r="GB852" s="579"/>
      <c r="GC852" s="579"/>
      <c r="GD852" s="579"/>
      <c r="GE852" s="579"/>
      <c r="GF852" s="579"/>
      <c r="GG852" s="579"/>
      <c r="GH852" s="579"/>
      <c r="GI852" s="579"/>
      <c r="GJ852" s="579"/>
      <c r="GK852" s="579"/>
      <c r="GL852" s="579"/>
      <c r="GM852" s="579"/>
      <c r="GN852" s="579"/>
      <c r="GO852" s="579"/>
      <c r="GP852" s="579"/>
      <c r="GQ852" s="579"/>
      <c r="GR852" s="579"/>
      <c r="GS852" s="579"/>
      <c r="GT852" s="579"/>
      <c r="GU852" s="579"/>
      <c r="GV852" s="579"/>
      <c r="GW852" s="579"/>
      <c r="GX852" s="579"/>
      <c r="GY852" s="579"/>
      <c r="GZ852" s="579"/>
      <c r="HA852" s="579"/>
      <c r="HB852" s="579"/>
      <c r="HC852" s="579"/>
      <c r="HD852" s="579"/>
      <c r="HE852" s="579"/>
      <c r="HF852" s="579"/>
      <c r="HG852" s="579"/>
      <c r="HH852" s="579"/>
      <c r="HI852" s="579"/>
      <c r="HJ852" s="579"/>
      <c r="HK852" s="579"/>
      <c r="HL852" s="579"/>
      <c r="HM852" s="579"/>
      <c r="HN852" s="579"/>
      <c r="HO852" s="579"/>
      <c r="HP852" s="579"/>
      <c r="HQ852" s="579"/>
      <c r="HR852" s="579"/>
      <c r="HS852" s="579"/>
      <c r="HT852" s="579"/>
      <c r="HU852" s="579"/>
      <c r="HV852" s="579"/>
      <c r="HW852" s="579"/>
      <c r="HX852" s="579"/>
      <c r="HY852" s="579"/>
      <c r="HZ852" s="579"/>
      <c r="IA852" s="579"/>
      <c r="IB852" s="579"/>
      <c r="IC852" s="579"/>
      <c r="ID852" s="579"/>
      <c r="IE852" s="579"/>
      <c r="IF852" s="579"/>
      <c r="IG852" s="579"/>
      <c r="IH852" s="579"/>
      <c r="II852" s="579"/>
      <c r="IJ852" s="579"/>
      <c r="IK852" s="579"/>
      <c r="IL852" s="579"/>
      <c r="IM852" s="579"/>
      <c r="IN852" s="579"/>
      <c r="IO852" s="579"/>
      <c r="IP852" s="579"/>
      <c r="IQ852" s="579"/>
      <c r="IR852" s="579"/>
    </row>
    <row r="853" spans="1:252" s="301" customFormat="1" ht="11.25" customHeight="1" x14ac:dyDescent="0.3">
      <c r="A853" s="115">
        <v>5</v>
      </c>
      <c r="B853" s="55" t="s">
        <v>72</v>
      </c>
      <c r="C853" s="58"/>
      <c r="D853" s="59"/>
      <c r="E853" s="870"/>
      <c r="F853" s="333"/>
      <c r="G853" s="196"/>
      <c r="H853" s="182"/>
      <c r="J853" s="341"/>
      <c r="L853" s="409"/>
      <c r="M853" s="409"/>
      <c r="N853" s="341"/>
      <c r="O853" s="573"/>
      <c r="P853" s="573"/>
    </row>
    <row r="854" spans="1:252" x14ac:dyDescent="0.3">
      <c r="A854" s="114">
        <v>5.0999999999999996</v>
      </c>
      <c r="B854" s="26" t="s">
        <v>656</v>
      </c>
      <c r="C854" s="60">
        <v>7.8</v>
      </c>
      <c r="D854" s="326" t="s">
        <v>11</v>
      </c>
      <c r="E854" s="870"/>
      <c r="F854" s="333">
        <f t="shared" si="101"/>
        <v>0</v>
      </c>
      <c r="G854" s="196"/>
      <c r="H854" s="182"/>
      <c r="I854" s="581"/>
    </row>
    <row r="855" spans="1:252" x14ac:dyDescent="0.3">
      <c r="A855" s="114">
        <v>5.2</v>
      </c>
      <c r="B855" s="26" t="s">
        <v>657</v>
      </c>
      <c r="C855" s="60">
        <v>53.15</v>
      </c>
      <c r="D855" s="326" t="s">
        <v>11</v>
      </c>
      <c r="E855" s="870"/>
      <c r="F855" s="333">
        <f t="shared" si="101"/>
        <v>0</v>
      </c>
      <c r="G855" s="196"/>
      <c r="H855" s="182"/>
    </row>
    <row r="856" spans="1:252" x14ac:dyDescent="0.3">
      <c r="A856" s="114"/>
      <c r="B856" s="55"/>
      <c r="C856" s="58"/>
      <c r="D856" s="59"/>
      <c r="E856" s="870"/>
      <c r="F856" s="333"/>
      <c r="G856" s="196"/>
      <c r="H856" s="182"/>
    </row>
    <row r="857" spans="1:252" x14ac:dyDescent="0.3">
      <c r="A857" s="115">
        <v>6</v>
      </c>
      <c r="B857" s="55" t="s">
        <v>73</v>
      </c>
      <c r="C857" s="58"/>
      <c r="D857" s="59"/>
      <c r="E857" s="870"/>
      <c r="F857" s="333"/>
      <c r="G857" s="196"/>
      <c r="H857" s="182"/>
    </row>
    <row r="858" spans="1:252" x14ac:dyDescent="0.3">
      <c r="A858" s="114">
        <v>6.1</v>
      </c>
      <c r="B858" s="52" t="s">
        <v>28</v>
      </c>
      <c r="C858" s="60">
        <v>46.86</v>
      </c>
      <c r="D858" s="326" t="s">
        <v>11</v>
      </c>
      <c r="E858" s="870"/>
      <c r="F858" s="333">
        <f t="shared" si="101"/>
        <v>0</v>
      </c>
      <c r="G858" s="196"/>
      <c r="H858" s="182"/>
    </row>
    <row r="859" spans="1:252" x14ac:dyDescent="0.3">
      <c r="A859" s="114">
        <v>6.2</v>
      </c>
      <c r="B859" s="52" t="s">
        <v>29</v>
      </c>
      <c r="C859" s="60">
        <v>69.11</v>
      </c>
      <c r="D859" s="326" t="s">
        <v>11</v>
      </c>
      <c r="E859" s="870"/>
      <c r="F859" s="333">
        <f t="shared" si="101"/>
        <v>0</v>
      </c>
      <c r="G859" s="196"/>
      <c r="H859" s="182"/>
    </row>
    <row r="860" spans="1:252" x14ac:dyDescent="0.3">
      <c r="A860" s="114">
        <v>6.3</v>
      </c>
      <c r="B860" s="52" t="s">
        <v>30</v>
      </c>
      <c r="C860" s="60">
        <v>54.9</v>
      </c>
      <c r="D860" s="326" t="s">
        <v>11</v>
      </c>
      <c r="E860" s="870"/>
      <c r="F860" s="333">
        <f t="shared" si="101"/>
        <v>0</v>
      </c>
      <c r="G860" s="196"/>
      <c r="H860" s="182"/>
    </row>
    <row r="861" spans="1:252" x14ac:dyDescent="0.3">
      <c r="A861" s="114">
        <v>6.4</v>
      </c>
      <c r="B861" s="52" t="s">
        <v>658</v>
      </c>
      <c r="C861" s="60">
        <v>32.520000000000003</v>
      </c>
      <c r="D861" s="326" t="s">
        <v>11</v>
      </c>
      <c r="E861" s="870"/>
      <c r="F861" s="333">
        <f t="shared" si="101"/>
        <v>0</v>
      </c>
      <c r="G861" s="196"/>
      <c r="H861" s="182"/>
    </row>
    <row r="862" spans="1:252" x14ac:dyDescent="0.3">
      <c r="A862" s="114">
        <v>6.5</v>
      </c>
      <c r="B862" s="52" t="s">
        <v>74</v>
      </c>
      <c r="C862" s="60">
        <v>36.86</v>
      </c>
      <c r="D862" s="326" t="s">
        <v>11</v>
      </c>
      <c r="E862" s="24"/>
      <c r="F862" s="333">
        <f t="shared" si="101"/>
        <v>0</v>
      </c>
      <c r="G862" s="196"/>
      <c r="H862" s="182"/>
    </row>
    <row r="863" spans="1:252" s="407" customFormat="1" x14ac:dyDescent="0.3">
      <c r="A863" s="114">
        <v>6.6</v>
      </c>
      <c r="B863" s="52" t="s">
        <v>67</v>
      </c>
      <c r="C863" s="61">
        <v>24.4</v>
      </c>
      <c r="D863" s="29" t="s">
        <v>13</v>
      </c>
      <c r="E863" s="870"/>
      <c r="F863" s="333">
        <f t="shared" si="101"/>
        <v>0</v>
      </c>
      <c r="G863" s="196"/>
      <c r="H863" s="182"/>
      <c r="L863" s="408"/>
      <c r="M863" s="409"/>
      <c r="N863" s="301"/>
      <c r="O863" s="410"/>
      <c r="P863" s="410"/>
    </row>
    <row r="864" spans="1:252" s="407" customFormat="1" x14ac:dyDescent="0.3">
      <c r="A864" s="114">
        <v>6.7</v>
      </c>
      <c r="B864" s="52" t="s">
        <v>75</v>
      </c>
      <c r="C864" s="60">
        <v>83.1</v>
      </c>
      <c r="D864" s="29" t="s">
        <v>13</v>
      </c>
      <c r="E864" s="870"/>
      <c r="F864" s="333">
        <f t="shared" si="101"/>
        <v>0</v>
      </c>
      <c r="G864" s="196"/>
      <c r="H864" s="182"/>
      <c r="L864" s="408"/>
      <c r="M864" s="409"/>
      <c r="N864" s="301"/>
      <c r="O864" s="410"/>
      <c r="P864" s="410"/>
    </row>
    <row r="865" spans="1:16" x14ac:dyDescent="0.3">
      <c r="A865" s="114">
        <v>6.8</v>
      </c>
      <c r="B865" s="52" t="s">
        <v>200</v>
      </c>
      <c r="C865" s="60">
        <v>24.4</v>
      </c>
      <c r="D865" s="29" t="s">
        <v>13</v>
      </c>
      <c r="E865" s="870"/>
      <c r="F865" s="333">
        <f t="shared" si="101"/>
        <v>0</v>
      </c>
      <c r="G865" s="196"/>
      <c r="H865" s="182"/>
    </row>
    <row r="866" spans="1:16" x14ac:dyDescent="0.3">
      <c r="A866" s="114">
        <v>6.9</v>
      </c>
      <c r="B866" s="52" t="s">
        <v>76</v>
      </c>
      <c r="C866" s="60">
        <v>156.53</v>
      </c>
      <c r="D866" s="326" t="s">
        <v>11</v>
      </c>
      <c r="E866" s="870"/>
      <c r="F866" s="333">
        <f t="shared" si="101"/>
        <v>0</v>
      </c>
      <c r="G866" s="196"/>
      <c r="H866" s="182"/>
    </row>
    <row r="867" spans="1:16" ht="7.5" customHeight="1" x14ac:dyDescent="0.3">
      <c r="A867" s="114"/>
      <c r="B867" s="52"/>
      <c r="C867" s="60"/>
      <c r="D867" s="29"/>
      <c r="E867" s="870"/>
      <c r="F867" s="333">
        <f t="shared" si="101"/>
        <v>0</v>
      </c>
      <c r="G867" s="196"/>
      <c r="H867" s="182"/>
    </row>
    <row r="868" spans="1:16" x14ac:dyDescent="0.3">
      <c r="A868" s="115">
        <v>7</v>
      </c>
      <c r="B868" s="55" t="s">
        <v>77</v>
      </c>
      <c r="C868" s="60"/>
      <c r="D868" s="29"/>
      <c r="E868" s="870"/>
      <c r="F868" s="333">
        <f t="shared" si="101"/>
        <v>0</v>
      </c>
      <c r="G868" s="196"/>
      <c r="H868" s="182"/>
    </row>
    <row r="869" spans="1:16" x14ac:dyDescent="0.3">
      <c r="A869" s="114">
        <v>7.1</v>
      </c>
      <c r="B869" s="52" t="s">
        <v>70</v>
      </c>
      <c r="C869" s="60">
        <v>1</v>
      </c>
      <c r="D869" s="29" t="s">
        <v>12</v>
      </c>
      <c r="E869" s="870"/>
      <c r="F869" s="333">
        <f t="shared" si="101"/>
        <v>0</v>
      </c>
      <c r="G869" s="196"/>
      <c r="H869" s="182"/>
    </row>
    <row r="870" spans="1:16" x14ac:dyDescent="0.3">
      <c r="A870" s="114">
        <v>7.2</v>
      </c>
      <c r="B870" s="26" t="s">
        <v>61</v>
      </c>
      <c r="C870" s="60">
        <v>25.82</v>
      </c>
      <c r="D870" s="29" t="s">
        <v>177</v>
      </c>
      <c r="E870" s="870"/>
      <c r="F870" s="333">
        <f t="shared" si="101"/>
        <v>0</v>
      </c>
      <c r="G870" s="196"/>
      <c r="H870" s="182"/>
    </row>
    <row r="871" spans="1:16" x14ac:dyDescent="0.3">
      <c r="A871" s="114">
        <v>7.3</v>
      </c>
      <c r="B871" s="26" t="s">
        <v>269</v>
      </c>
      <c r="C871" s="60">
        <v>1</v>
      </c>
      <c r="D871" s="29" t="s">
        <v>12</v>
      </c>
      <c r="E871" s="870"/>
      <c r="F871" s="333">
        <f t="shared" si="101"/>
        <v>0</v>
      </c>
      <c r="G871" s="196"/>
      <c r="H871" s="182"/>
    </row>
    <row r="872" spans="1:16" x14ac:dyDescent="0.3">
      <c r="A872" s="114"/>
      <c r="B872" s="52"/>
      <c r="C872" s="60"/>
      <c r="D872" s="29"/>
      <c r="E872" s="870"/>
      <c r="F872" s="333">
        <f t="shared" si="101"/>
        <v>0</v>
      </c>
      <c r="G872" s="196"/>
      <c r="H872" s="182"/>
    </row>
    <row r="873" spans="1:16" s="582" customFormat="1" x14ac:dyDescent="0.3">
      <c r="A873" s="115">
        <v>8</v>
      </c>
      <c r="B873" s="55" t="s">
        <v>659</v>
      </c>
      <c r="C873" s="60"/>
      <c r="D873" s="29"/>
      <c r="E873" s="870"/>
      <c r="F873" s="333">
        <f t="shared" si="101"/>
        <v>0</v>
      </c>
      <c r="G873" s="196"/>
      <c r="H873" s="182"/>
      <c r="L873" s="583"/>
      <c r="M873" s="584"/>
      <c r="N873" s="403"/>
      <c r="O873" s="585"/>
      <c r="P873" s="585"/>
    </row>
    <row r="874" spans="1:16" x14ac:dyDescent="0.3">
      <c r="A874" s="114">
        <v>8.1</v>
      </c>
      <c r="B874" s="52" t="s">
        <v>440</v>
      </c>
      <c r="C874" s="60">
        <v>52.65</v>
      </c>
      <c r="D874" s="29" t="s">
        <v>13</v>
      </c>
      <c r="E874" s="870"/>
      <c r="F874" s="333">
        <f t="shared" si="101"/>
        <v>0</v>
      </c>
      <c r="G874" s="196"/>
      <c r="H874" s="182"/>
    </row>
    <row r="875" spans="1:16" ht="26.4" x14ac:dyDescent="0.3">
      <c r="A875" s="114">
        <v>8.1999999999999993</v>
      </c>
      <c r="B875" s="52" t="s">
        <v>660</v>
      </c>
      <c r="C875" s="60">
        <v>24</v>
      </c>
      <c r="D875" s="29" t="s">
        <v>13</v>
      </c>
      <c r="E875" s="870"/>
      <c r="F875" s="333">
        <f t="shared" si="101"/>
        <v>0</v>
      </c>
      <c r="G875" s="196"/>
      <c r="H875" s="182"/>
    </row>
    <row r="876" spans="1:16" x14ac:dyDescent="0.3">
      <c r="A876" s="114">
        <v>8.5</v>
      </c>
      <c r="B876" s="52" t="s">
        <v>661</v>
      </c>
      <c r="C876" s="60">
        <v>7</v>
      </c>
      <c r="D876" s="29" t="s">
        <v>12</v>
      </c>
      <c r="E876" s="870"/>
      <c r="F876" s="333">
        <f t="shared" si="101"/>
        <v>0</v>
      </c>
      <c r="G876" s="196"/>
      <c r="H876" s="182"/>
    </row>
    <row r="877" spans="1:16" x14ac:dyDescent="0.3">
      <c r="A877" s="114">
        <v>8.5</v>
      </c>
      <c r="B877" s="52" t="s">
        <v>662</v>
      </c>
      <c r="C877" s="60">
        <v>6</v>
      </c>
      <c r="D877" s="29" t="s">
        <v>12</v>
      </c>
      <c r="E877" s="870"/>
      <c r="F877" s="333">
        <f t="shared" si="101"/>
        <v>0</v>
      </c>
      <c r="G877" s="196"/>
      <c r="H877" s="182"/>
    </row>
    <row r="878" spans="1:16" ht="17.25" customHeight="1" x14ac:dyDescent="0.3">
      <c r="A878" s="114">
        <v>8.6</v>
      </c>
      <c r="B878" s="273" t="s">
        <v>663</v>
      </c>
      <c r="C878" s="60">
        <v>4</v>
      </c>
      <c r="D878" s="29" t="s">
        <v>12</v>
      </c>
      <c r="E878" s="870"/>
      <c r="F878" s="333">
        <f t="shared" si="101"/>
        <v>0</v>
      </c>
      <c r="G878" s="196"/>
      <c r="H878" s="182"/>
    </row>
    <row r="879" spans="1:16" s="407" customFormat="1" x14ac:dyDescent="0.3">
      <c r="A879" s="114">
        <v>8.6999999999999993</v>
      </c>
      <c r="B879" s="52" t="s">
        <v>664</v>
      </c>
      <c r="C879" s="60">
        <v>4</v>
      </c>
      <c r="D879" s="29" t="s">
        <v>12</v>
      </c>
      <c r="E879" s="870"/>
      <c r="F879" s="333">
        <f t="shared" si="101"/>
        <v>0</v>
      </c>
      <c r="G879" s="196"/>
      <c r="H879" s="182"/>
      <c r="L879" s="408"/>
      <c r="M879" s="409"/>
      <c r="N879" s="301"/>
      <c r="O879" s="410"/>
      <c r="P879" s="410"/>
    </row>
    <row r="880" spans="1:16" s="407" customFormat="1" x14ac:dyDescent="0.3">
      <c r="A880" s="159">
        <v>8.8000000000000007</v>
      </c>
      <c r="B880" s="351" t="s">
        <v>665</v>
      </c>
      <c r="C880" s="154">
        <v>1</v>
      </c>
      <c r="D880" s="155" t="s">
        <v>169</v>
      </c>
      <c r="E880" s="872"/>
      <c r="F880" s="354">
        <f t="shared" si="101"/>
        <v>0</v>
      </c>
      <c r="G880" s="196"/>
      <c r="H880" s="182"/>
      <c r="L880" s="408"/>
      <c r="M880" s="409"/>
      <c r="N880" s="301"/>
      <c r="O880" s="410"/>
      <c r="P880" s="410"/>
    </row>
    <row r="881" spans="1:16" s="407" customFormat="1" x14ac:dyDescent="0.3">
      <c r="A881" s="114">
        <v>8.9</v>
      </c>
      <c r="B881" s="26" t="s">
        <v>666</v>
      </c>
      <c r="C881" s="63">
        <v>1</v>
      </c>
      <c r="D881" s="29" t="s">
        <v>169</v>
      </c>
      <c r="E881" s="870"/>
      <c r="F881" s="333">
        <f t="shared" si="101"/>
        <v>0</v>
      </c>
      <c r="G881" s="196"/>
      <c r="H881" s="182"/>
      <c r="L881" s="408"/>
      <c r="M881" s="409"/>
      <c r="N881" s="301"/>
      <c r="O881" s="410"/>
      <c r="P881" s="410"/>
    </row>
    <row r="882" spans="1:16" x14ac:dyDescent="0.3">
      <c r="A882" s="114"/>
      <c r="B882" s="52"/>
      <c r="C882" s="60"/>
      <c r="D882" s="29"/>
      <c r="E882" s="870"/>
      <c r="F882" s="333">
        <f t="shared" si="101"/>
        <v>0</v>
      </c>
      <c r="G882" s="196"/>
      <c r="H882" s="182"/>
    </row>
    <row r="883" spans="1:16" s="582" customFormat="1" x14ac:dyDescent="0.3">
      <c r="A883" s="115">
        <v>9</v>
      </c>
      <c r="B883" s="55" t="s">
        <v>667</v>
      </c>
      <c r="C883" s="60"/>
      <c r="D883" s="29"/>
      <c r="E883" s="870"/>
      <c r="F883" s="333"/>
      <c r="G883" s="196"/>
      <c r="H883" s="182"/>
      <c r="L883" s="583"/>
      <c r="M883" s="584"/>
      <c r="N883" s="403"/>
      <c r="O883" s="585"/>
      <c r="P883" s="585"/>
    </row>
    <row r="884" spans="1:16" s="407" customFormat="1" x14ac:dyDescent="0.3">
      <c r="A884" s="114">
        <v>9.1</v>
      </c>
      <c r="B884" s="52" t="s">
        <v>534</v>
      </c>
      <c r="C884" s="60">
        <v>4</v>
      </c>
      <c r="D884" s="29" t="s">
        <v>12</v>
      </c>
      <c r="E884" s="870"/>
      <c r="F884" s="333">
        <f t="shared" si="101"/>
        <v>0</v>
      </c>
      <c r="G884" s="196"/>
      <c r="H884" s="182"/>
      <c r="L884" s="408"/>
      <c r="M884" s="409"/>
      <c r="N884" s="301"/>
      <c r="O884" s="410"/>
      <c r="P884" s="410"/>
    </row>
    <row r="885" spans="1:16" s="407" customFormat="1" x14ac:dyDescent="0.3">
      <c r="A885" s="114">
        <v>9.1999999999999993</v>
      </c>
      <c r="B885" s="26" t="s">
        <v>265</v>
      </c>
      <c r="C885" s="60">
        <v>1</v>
      </c>
      <c r="D885" s="29" t="s">
        <v>12</v>
      </c>
      <c r="E885" s="870"/>
      <c r="F885" s="333">
        <f t="shared" si="101"/>
        <v>0</v>
      </c>
      <c r="G885" s="196"/>
      <c r="H885" s="182"/>
      <c r="L885" s="408"/>
      <c r="M885" s="409"/>
      <c r="N885" s="301"/>
      <c r="O885" s="410"/>
      <c r="P885" s="410"/>
    </row>
    <row r="886" spans="1:16" s="407" customFormat="1" x14ac:dyDescent="0.3">
      <c r="A886" s="114">
        <v>9.3000000000000007</v>
      </c>
      <c r="B886" s="26" t="s">
        <v>668</v>
      </c>
      <c r="C886" s="60">
        <v>2</v>
      </c>
      <c r="D886" s="29" t="s">
        <v>12</v>
      </c>
      <c r="E886" s="870"/>
      <c r="F886" s="333">
        <f t="shared" si="101"/>
        <v>0</v>
      </c>
      <c r="G886" s="196"/>
      <c r="H886" s="182"/>
      <c r="L886" s="408"/>
      <c r="M886" s="409"/>
      <c r="N886" s="301"/>
      <c r="O886" s="410"/>
      <c r="P886" s="410"/>
    </row>
    <row r="887" spans="1:16" s="407" customFormat="1" x14ac:dyDescent="0.3">
      <c r="A887" s="114"/>
      <c r="B887" s="62"/>
      <c r="C887" s="63"/>
      <c r="D887" s="29"/>
      <c r="E887" s="870"/>
      <c r="F887" s="333">
        <f t="shared" si="101"/>
        <v>0</v>
      </c>
      <c r="G887" s="196"/>
      <c r="H887" s="182"/>
      <c r="L887" s="408"/>
      <c r="M887" s="409"/>
      <c r="N887" s="301"/>
      <c r="O887" s="410"/>
      <c r="P887" s="410"/>
    </row>
    <row r="888" spans="1:16" s="407" customFormat="1" x14ac:dyDescent="0.3">
      <c r="A888" s="115">
        <v>10</v>
      </c>
      <c r="B888" s="65" t="s">
        <v>78</v>
      </c>
      <c r="C888" s="63"/>
      <c r="D888" s="64"/>
      <c r="E888" s="870"/>
      <c r="F888" s="333">
        <f t="shared" si="101"/>
        <v>0</v>
      </c>
      <c r="G888" s="196"/>
      <c r="H888" s="182"/>
      <c r="L888" s="408"/>
      <c r="M888" s="409"/>
      <c r="N888" s="301"/>
      <c r="O888" s="410"/>
      <c r="P888" s="410"/>
    </row>
    <row r="889" spans="1:16" s="407" customFormat="1" x14ac:dyDescent="0.3">
      <c r="A889" s="114">
        <v>10.1</v>
      </c>
      <c r="B889" s="26" t="s">
        <v>669</v>
      </c>
      <c r="C889" s="63">
        <v>2</v>
      </c>
      <c r="D889" s="29" t="s">
        <v>12</v>
      </c>
      <c r="E889" s="870"/>
      <c r="F889" s="333">
        <f t="shared" si="101"/>
        <v>0</v>
      </c>
      <c r="G889" s="196"/>
      <c r="H889" s="182"/>
      <c r="L889" s="408"/>
      <c r="M889" s="409"/>
      <c r="N889" s="301"/>
      <c r="O889" s="410"/>
      <c r="P889" s="410"/>
    </row>
    <row r="890" spans="1:16" s="407" customFormat="1" x14ac:dyDescent="0.3">
      <c r="A890" s="114">
        <v>10.199999999999999</v>
      </c>
      <c r="B890" s="26" t="s">
        <v>670</v>
      </c>
      <c r="C890" s="63">
        <v>2</v>
      </c>
      <c r="D890" s="29" t="s">
        <v>12</v>
      </c>
      <c r="E890" s="870"/>
      <c r="F890" s="333">
        <f t="shared" si="101"/>
        <v>0</v>
      </c>
      <c r="G890" s="196"/>
      <c r="H890" s="182"/>
      <c r="L890" s="408"/>
      <c r="M890" s="409"/>
      <c r="N890" s="301"/>
      <c r="O890" s="410"/>
      <c r="P890" s="410"/>
    </row>
    <row r="891" spans="1:16" s="407" customFormat="1" x14ac:dyDescent="0.3">
      <c r="A891" s="114">
        <v>10.3</v>
      </c>
      <c r="B891" s="26" t="s">
        <v>79</v>
      </c>
      <c r="C891" s="63">
        <v>2</v>
      </c>
      <c r="D891" s="29" t="s">
        <v>12</v>
      </c>
      <c r="E891" s="870"/>
      <c r="F891" s="333">
        <f t="shared" si="101"/>
        <v>0</v>
      </c>
      <c r="G891" s="196"/>
      <c r="H891" s="182"/>
      <c r="L891" s="408"/>
      <c r="M891" s="409"/>
      <c r="N891" s="301"/>
      <c r="O891" s="410"/>
      <c r="P891" s="410"/>
    </row>
    <row r="892" spans="1:16" s="407" customFormat="1" x14ac:dyDescent="0.3">
      <c r="A892" s="114">
        <v>10.4</v>
      </c>
      <c r="B892" s="26" t="s">
        <v>671</v>
      </c>
      <c r="C892" s="63">
        <v>2</v>
      </c>
      <c r="D892" s="29" t="s">
        <v>12</v>
      </c>
      <c r="E892" s="66"/>
      <c r="F892" s="333">
        <f t="shared" si="101"/>
        <v>0</v>
      </c>
      <c r="G892" s="196"/>
      <c r="H892" s="182"/>
      <c r="L892" s="408"/>
      <c r="M892" s="409"/>
      <c r="N892" s="301"/>
      <c r="O892" s="410"/>
      <c r="P892" s="410"/>
    </row>
    <row r="893" spans="1:16" s="407" customFormat="1" x14ac:dyDescent="0.3">
      <c r="A893" s="114">
        <v>10.5</v>
      </c>
      <c r="B893" s="26" t="s">
        <v>672</v>
      </c>
      <c r="C893" s="63">
        <v>2</v>
      </c>
      <c r="D893" s="29" t="s">
        <v>12</v>
      </c>
      <c r="E893" s="870"/>
      <c r="F893" s="333">
        <f t="shared" si="101"/>
        <v>0</v>
      </c>
      <c r="G893" s="196"/>
      <c r="H893" s="182"/>
      <c r="L893" s="408"/>
      <c r="M893" s="409"/>
      <c r="N893" s="301"/>
      <c r="O893" s="410"/>
      <c r="P893" s="410"/>
    </row>
    <row r="894" spans="1:16" s="407" customFormat="1" x14ac:dyDescent="0.3">
      <c r="A894" s="114">
        <v>10.7</v>
      </c>
      <c r="B894" s="26" t="s">
        <v>673</v>
      </c>
      <c r="C894" s="63">
        <v>1</v>
      </c>
      <c r="D894" s="29" t="s">
        <v>12</v>
      </c>
      <c r="E894" s="66"/>
      <c r="F894" s="333">
        <f t="shared" si="101"/>
        <v>0</v>
      </c>
      <c r="G894" s="196"/>
      <c r="H894" s="182"/>
      <c r="L894" s="408"/>
      <c r="M894" s="409"/>
      <c r="N894" s="301"/>
      <c r="O894" s="410"/>
      <c r="P894" s="410"/>
    </row>
    <row r="895" spans="1:16" s="407" customFormat="1" x14ac:dyDescent="0.3">
      <c r="A895" s="114">
        <v>10.8</v>
      </c>
      <c r="B895" s="26" t="s">
        <v>674</v>
      </c>
      <c r="C895" s="63">
        <v>1</v>
      </c>
      <c r="D895" s="29" t="s">
        <v>12</v>
      </c>
      <c r="E895" s="891"/>
      <c r="F895" s="333">
        <f t="shared" si="101"/>
        <v>0</v>
      </c>
      <c r="G895" s="196"/>
      <c r="H895" s="182"/>
      <c r="L895" s="408"/>
      <c r="M895" s="409"/>
      <c r="N895" s="301"/>
      <c r="O895" s="410"/>
      <c r="P895" s="410"/>
    </row>
    <row r="896" spans="1:16" s="407" customFormat="1" x14ac:dyDescent="0.3">
      <c r="A896" s="114"/>
      <c r="B896" s="67"/>
      <c r="C896" s="63"/>
      <c r="D896" s="64"/>
      <c r="E896" s="870"/>
      <c r="F896" s="333"/>
      <c r="G896" s="196"/>
      <c r="H896" s="182"/>
      <c r="L896" s="408"/>
      <c r="M896" s="409"/>
      <c r="N896" s="301"/>
      <c r="O896" s="410"/>
      <c r="P896" s="410"/>
    </row>
    <row r="897" spans="1:16" s="407" customFormat="1" x14ac:dyDescent="0.3">
      <c r="A897" s="114">
        <v>11</v>
      </c>
      <c r="B897" s="26" t="s">
        <v>675</v>
      </c>
      <c r="C897" s="60">
        <v>1</v>
      </c>
      <c r="D897" s="310" t="s">
        <v>169</v>
      </c>
      <c r="E897" s="870"/>
      <c r="F897" s="333">
        <f t="shared" si="101"/>
        <v>0</v>
      </c>
      <c r="G897" s="196"/>
      <c r="H897" s="182"/>
      <c r="L897" s="408"/>
      <c r="M897" s="409"/>
      <c r="N897" s="301"/>
      <c r="O897" s="410"/>
      <c r="P897" s="410"/>
    </row>
    <row r="898" spans="1:16" s="407" customFormat="1" x14ac:dyDescent="0.3">
      <c r="A898" s="523"/>
      <c r="B898" s="466" t="s">
        <v>206</v>
      </c>
      <c r="C898" s="467"/>
      <c r="D898" s="467"/>
      <c r="E898" s="883"/>
      <c r="F898" s="469">
        <f>ROUND(SUM(F835:F897),2)</f>
        <v>0</v>
      </c>
      <c r="G898" s="196"/>
      <c r="H898" s="182"/>
      <c r="L898" s="408"/>
      <c r="M898" s="409"/>
      <c r="N898" s="301"/>
      <c r="O898" s="410"/>
      <c r="P898" s="410"/>
    </row>
    <row r="899" spans="1:16" s="407" customFormat="1" x14ac:dyDescent="0.3">
      <c r="A899" s="586"/>
      <c r="B899" s="587"/>
      <c r="C899" s="448"/>
      <c r="D899" s="448"/>
      <c r="E899" s="881"/>
      <c r="F899" s="532"/>
      <c r="G899" s="196"/>
      <c r="H899" s="182"/>
      <c r="L899" s="408"/>
      <c r="M899" s="409"/>
      <c r="N899" s="301"/>
      <c r="O899" s="410"/>
      <c r="P899" s="410"/>
    </row>
    <row r="900" spans="1:16" s="407" customFormat="1" x14ac:dyDescent="0.3">
      <c r="A900" s="117" t="s">
        <v>69</v>
      </c>
      <c r="B900" s="14" t="s">
        <v>768</v>
      </c>
      <c r="C900" s="68"/>
      <c r="D900" s="50"/>
      <c r="E900" s="69"/>
      <c r="F900" s="588"/>
      <c r="G900" s="196"/>
      <c r="H900" s="182"/>
      <c r="L900" s="408"/>
      <c r="M900" s="409"/>
      <c r="N900" s="301"/>
      <c r="O900" s="410"/>
      <c r="P900" s="410"/>
    </row>
    <row r="901" spans="1:16" s="407" customFormat="1" x14ac:dyDescent="0.3">
      <c r="A901" s="118"/>
      <c r="B901" s="70"/>
      <c r="C901" s="68"/>
      <c r="D901" s="50"/>
      <c r="E901" s="69"/>
      <c r="F901" s="588"/>
      <c r="G901" s="196"/>
      <c r="H901" s="182"/>
      <c r="L901" s="408"/>
      <c r="M901" s="409"/>
      <c r="N901" s="301"/>
      <c r="O901" s="410"/>
      <c r="P901" s="410"/>
    </row>
    <row r="902" spans="1:16" s="407" customFormat="1" x14ac:dyDescent="0.3">
      <c r="A902" s="589">
        <v>14.1</v>
      </c>
      <c r="B902" s="79" t="s">
        <v>237</v>
      </c>
      <c r="C902" s="590">
        <v>1</v>
      </c>
      <c r="D902" s="71" t="s">
        <v>34</v>
      </c>
      <c r="E902" s="78"/>
      <c r="F902" s="592">
        <f t="shared" ref="F902:F908" si="102">ROUND((E902*C902),2)</f>
        <v>0</v>
      </c>
      <c r="G902" s="196"/>
      <c r="H902" s="182"/>
      <c r="L902" s="408"/>
      <c r="M902" s="409"/>
      <c r="N902" s="301"/>
      <c r="O902" s="410"/>
      <c r="P902" s="410"/>
    </row>
    <row r="903" spans="1:16" s="407" customFormat="1" x14ac:dyDescent="0.3">
      <c r="A903" s="593"/>
      <c r="B903" s="594"/>
      <c r="C903" s="595"/>
      <c r="D903" s="596"/>
      <c r="E903" s="892"/>
      <c r="F903" s="597"/>
      <c r="G903" s="196"/>
      <c r="H903" s="182"/>
      <c r="L903" s="408"/>
      <c r="M903" s="409"/>
      <c r="N903" s="301"/>
      <c r="O903" s="410"/>
      <c r="P903" s="410"/>
    </row>
    <row r="904" spans="1:16" s="407" customFormat="1" ht="26.4" x14ac:dyDescent="0.3">
      <c r="A904" s="598">
        <v>14.2</v>
      </c>
      <c r="B904" s="599" t="s">
        <v>769</v>
      </c>
      <c r="C904" s="590">
        <v>1</v>
      </c>
      <c r="D904" s="71" t="s">
        <v>34</v>
      </c>
      <c r="E904" s="78"/>
      <c r="F904" s="592">
        <f t="shared" si="102"/>
        <v>0</v>
      </c>
      <c r="G904" s="196"/>
      <c r="H904" s="182"/>
      <c r="L904" s="408"/>
      <c r="M904" s="409"/>
      <c r="N904" s="301"/>
      <c r="O904" s="410"/>
      <c r="P904" s="410"/>
    </row>
    <row r="905" spans="1:16" s="407" customFormat="1" x14ac:dyDescent="0.3">
      <c r="A905" s="593"/>
      <c r="B905" s="594"/>
      <c r="C905" s="600"/>
      <c r="D905" s="601"/>
      <c r="E905" s="78"/>
      <c r="F905" s="592"/>
      <c r="G905" s="196"/>
      <c r="H905" s="182"/>
      <c r="L905" s="408"/>
      <c r="M905" s="409"/>
      <c r="N905" s="301"/>
      <c r="O905" s="410"/>
      <c r="P905" s="410"/>
    </row>
    <row r="906" spans="1:16" s="407" customFormat="1" x14ac:dyDescent="0.3">
      <c r="A906" s="602">
        <v>14.3</v>
      </c>
      <c r="B906" s="603" t="s">
        <v>770</v>
      </c>
      <c r="C906" s="600"/>
      <c r="D906" s="601"/>
      <c r="E906" s="78"/>
      <c r="F906" s="592"/>
      <c r="G906" s="196"/>
      <c r="H906" s="182"/>
      <c r="L906" s="408"/>
      <c r="M906" s="409"/>
      <c r="N906" s="301"/>
      <c r="O906" s="410"/>
      <c r="P906" s="410"/>
    </row>
    <row r="907" spans="1:16" s="407" customFormat="1" x14ac:dyDescent="0.3">
      <c r="A907" s="604" t="s">
        <v>771</v>
      </c>
      <c r="B907" s="79" t="s">
        <v>772</v>
      </c>
      <c r="C907" s="590">
        <v>70.17</v>
      </c>
      <c r="D907" s="601" t="s">
        <v>13</v>
      </c>
      <c r="E907" s="78"/>
      <c r="F907" s="592">
        <f t="shared" si="102"/>
        <v>0</v>
      </c>
      <c r="G907" s="196"/>
      <c r="H907" s="182"/>
      <c r="L907" s="408"/>
      <c r="M907" s="409"/>
      <c r="N907" s="301"/>
      <c r="O907" s="410"/>
      <c r="P907" s="410"/>
    </row>
    <row r="908" spans="1:16" s="407" customFormat="1" x14ac:dyDescent="0.3">
      <c r="A908" s="604" t="s">
        <v>773</v>
      </c>
      <c r="B908" s="79" t="s">
        <v>774</v>
      </c>
      <c r="C908" s="590">
        <v>102</v>
      </c>
      <c r="D908" s="601" t="s">
        <v>13</v>
      </c>
      <c r="E908" s="78"/>
      <c r="F908" s="597">
        <f t="shared" si="102"/>
        <v>0</v>
      </c>
      <c r="G908" s="196"/>
      <c r="H908" s="182"/>
      <c r="L908" s="408"/>
      <c r="M908" s="409"/>
      <c r="N908" s="301"/>
      <c r="O908" s="410"/>
      <c r="P908" s="410"/>
    </row>
    <row r="909" spans="1:16" s="407" customFormat="1" x14ac:dyDescent="0.3">
      <c r="A909" s="593"/>
      <c r="B909" s="594"/>
      <c r="C909" s="600"/>
      <c r="D909" s="601"/>
      <c r="E909" s="78"/>
      <c r="F909" s="597"/>
      <c r="G909" s="196"/>
      <c r="H909" s="182"/>
      <c r="L909" s="408"/>
      <c r="M909" s="409"/>
      <c r="N909" s="301"/>
      <c r="O909" s="410"/>
      <c r="P909" s="410"/>
    </row>
    <row r="910" spans="1:16" s="407" customFormat="1" x14ac:dyDescent="0.3">
      <c r="A910" s="602">
        <v>14.4</v>
      </c>
      <c r="B910" s="603" t="s">
        <v>775</v>
      </c>
      <c r="C910" s="600"/>
      <c r="D910" s="601"/>
      <c r="E910" s="78"/>
      <c r="F910" s="597"/>
      <c r="G910" s="196"/>
      <c r="H910" s="182"/>
      <c r="L910" s="408"/>
      <c r="M910" s="409"/>
      <c r="N910" s="301"/>
      <c r="O910" s="410"/>
      <c r="P910" s="410"/>
    </row>
    <row r="911" spans="1:16" s="407" customFormat="1" x14ac:dyDescent="0.3">
      <c r="A911" s="604" t="s">
        <v>776</v>
      </c>
      <c r="B911" s="79" t="s">
        <v>777</v>
      </c>
      <c r="C911" s="590">
        <v>69.48</v>
      </c>
      <c r="D911" s="601" t="s">
        <v>13</v>
      </c>
      <c r="E911" s="78"/>
      <c r="F911" s="597">
        <f t="shared" ref="F911:F921" si="103">ROUND((E911*C911),2)</f>
        <v>0</v>
      </c>
      <c r="G911" s="196"/>
      <c r="H911" s="182"/>
      <c r="L911" s="408"/>
      <c r="M911" s="409"/>
      <c r="N911" s="301"/>
      <c r="O911" s="410"/>
      <c r="P911" s="410"/>
    </row>
    <row r="912" spans="1:16" s="407" customFormat="1" x14ac:dyDescent="0.3">
      <c r="A912" s="604" t="s">
        <v>778</v>
      </c>
      <c r="B912" s="79" t="s">
        <v>779</v>
      </c>
      <c r="C912" s="590">
        <v>100</v>
      </c>
      <c r="D912" s="601" t="s">
        <v>13</v>
      </c>
      <c r="E912" s="78"/>
      <c r="F912" s="597">
        <f t="shared" si="103"/>
        <v>0</v>
      </c>
      <c r="G912" s="196"/>
      <c r="H912" s="182"/>
      <c r="L912" s="408"/>
      <c r="M912" s="409"/>
      <c r="N912" s="301"/>
      <c r="O912" s="410"/>
      <c r="P912" s="410"/>
    </row>
    <row r="913" spans="1:16" s="407" customFormat="1" x14ac:dyDescent="0.3">
      <c r="A913" s="593"/>
      <c r="B913" s="603"/>
      <c r="C913" s="600"/>
      <c r="D913" s="601"/>
      <c r="E913" s="78"/>
      <c r="F913" s="597"/>
      <c r="G913" s="196"/>
      <c r="H913" s="182"/>
      <c r="L913" s="408"/>
      <c r="M913" s="409"/>
      <c r="N913" s="301"/>
      <c r="O913" s="410"/>
      <c r="P913" s="410"/>
    </row>
    <row r="914" spans="1:16" s="407" customFormat="1" x14ac:dyDescent="0.3">
      <c r="A914" s="602">
        <v>14.5</v>
      </c>
      <c r="B914" s="603" t="s">
        <v>780</v>
      </c>
      <c r="C914" s="600"/>
      <c r="D914" s="601"/>
      <c r="E914" s="78"/>
      <c r="F914" s="597"/>
      <c r="G914" s="196"/>
      <c r="H914" s="182"/>
      <c r="L914" s="408"/>
      <c r="M914" s="409"/>
      <c r="N914" s="301"/>
      <c r="O914" s="410"/>
      <c r="P914" s="410"/>
    </row>
    <row r="915" spans="1:16" x14ac:dyDescent="0.3">
      <c r="A915" s="604" t="s">
        <v>781</v>
      </c>
      <c r="B915" s="79" t="s">
        <v>782</v>
      </c>
      <c r="C915" s="590">
        <v>8</v>
      </c>
      <c r="D915" s="601" t="s">
        <v>12</v>
      </c>
      <c r="E915" s="78"/>
      <c r="F915" s="597">
        <f t="shared" si="103"/>
        <v>0</v>
      </c>
      <c r="G915" s="196"/>
      <c r="H915" s="182"/>
    </row>
    <row r="916" spans="1:16" x14ac:dyDescent="0.3">
      <c r="A916" s="604" t="s">
        <v>783</v>
      </c>
      <c r="B916" s="79" t="s">
        <v>784</v>
      </c>
      <c r="C916" s="590">
        <v>18</v>
      </c>
      <c r="D916" s="601" t="s">
        <v>12</v>
      </c>
      <c r="E916" s="78"/>
      <c r="F916" s="597">
        <f t="shared" si="103"/>
        <v>0</v>
      </c>
      <c r="G916" s="196"/>
      <c r="H916" s="182"/>
    </row>
    <row r="917" spans="1:16" x14ac:dyDescent="0.3">
      <c r="A917" s="604" t="s">
        <v>785</v>
      </c>
      <c r="B917" s="79" t="s">
        <v>786</v>
      </c>
      <c r="C917" s="590">
        <v>7</v>
      </c>
      <c r="D917" s="601" t="s">
        <v>12</v>
      </c>
      <c r="E917" s="78"/>
      <c r="F917" s="597">
        <f t="shared" si="103"/>
        <v>0</v>
      </c>
      <c r="G917" s="196"/>
      <c r="H917" s="182"/>
    </row>
    <row r="918" spans="1:16" x14ac:dyDescent="0.3">
      <c r="A918" s="604" t="s">
        <v>787</v>
      </c>
      <c r="B918" s="79" t="s">
        <v>788</v>
      </c>
      <c r="C918" s="590">
        <v>2</v>
      </c>
      <c r="D918" s="601" t="s">
        <v>12</v>
      </c>
      <c r="E918" s="78"/>
      <c r="F918" s="597">
        <f t="shared" si="103"/>
        <v>0</v>
      </c>
      <c r="G918" s="196"/>
      <c r="H918" s="182"/>
    </row>
    <row r="919" spans="1:16" x14ac:dyDescent="0.3">
      <c r="A919" s="604" t="s">
        <v>789</v>
      </c>
      <c r="B919" s="79" t="s">
        <v>790</v>
      </c>
      <c r="C919" s="590">
        <v>2</v>
      </c>
      <c r="D919" s="601" t="s">
        <v>12</v>
      </c>
      <c r="E919" s="78"/>
      <c r="F919" s="597">
        <f t="shared" si="103"/>
        <v>0</v>
      </c>
      <c r="G919" s="196"/>
      <c r="H919" s="182"/>
    </row>
    <row r="920" spans="1:16" s="582" customFormat="1" x14ac:dyDescent="0.3">
      <c r="A920" s="604" t="s">
        <v>791</v>
      </c>
      <c r="B920" s="509" t="s">
        <v>640</v>
      </c>
      <c r="C920" s="76">
        <v>1</v>
      </c>
      <c r="D920" s="77" t="s">
        <v>12</v>
      </c>
      <c r="E920" s="78"/>
      <c r="F920" s="597">
        <f t="shared" si="103"/>
        <v>0</v>
      </c>
      <c r="G920" s="196"/>
      <c r="H920" s="182"/>
      <c r="L920" s="583"/>
      <c r="M920" s="584"/>
      <c r="N920" s="403"/>
      <c r="O920" s="585"/>
      <c r="P920" s="585"/>
    </row>
    <row r="921" spans="1:16" s="407" customFormat="1" x14ac:dyDescent="0.3">
      <c r="A921" s="605" t="s">
        <v>792</v>
      </c>
      <c r="B921" s="79" t="s">
        <v>793</v>
      </c>
      <c r="C921" s="590">
        <v>1</v>
      </c>
      <c r="D921" s="77" t="s">
        <v>169</v>
      </c>
      <c r="E921" s="78"/>
      <c r="F921" s="592">
        <f t="shared" si="103"/>
        <v>0</v>
      </c>
      <c r="G921" s="196"/>
      <c r="H921" s="182"/>
      <c r="L921" s="408"/>
      <c r="M921" s="409"/>
      <c r="N921" s="301"/>
      <c r="O921" s="410"/>
      <c r="P921" s="410"/>
    </row>
    <row r="922" spans="1:16" s="582" customFormat="1" x14ac:dyDescent="0.3">
      <c r="A922" s="119"/>
      <c r="B922" s="100" t="s">
        <v>207</v>
      </c>
      <c r="C922" s="87"/>
      <c r="D922" s="88"/>
      <c r="E922" s="89"/>
      <c r="F922" s="606">
        <f>SUM(F900:F921)</f>
        <v>0</v>
      </c>
      <c r="G922" s="196"/>
      <c r="H922" s="182"/>
      <c r="L922" s="583"/>
      <c r="M922" s="584"/>
      <c r="N922" s="403"/>
      <c r="O922" s="585"/>
      <c r="P922" s="585"/>
    </row>
    <row r="923" spans="1:16" x14ac:dyDescent="0.3">
      <c r="A923" s="586"/>
      <c r="B923" s="587"/>
      <c r="C923" s="448"/>
      <c r="D923" s="448"/>
      <c r="E923" s="881"/>
      <c r="F923" s="532"/>
      <c r="G923" s="196"/>
      <c r="H923" s="182"/>
    </row>
    <row r="924" spans="1:16" x14ac:dyDescent="0.3">
      <c r="A924" s="120" t="s">
        <v>71</v>
      </c>
      <c r="B924" s="72" t="s">
        <v>96</v>
      </c>
      <c r="C924" s="73"/>
      <c r="D924" s="50"/>
      <c r="E924" s="69"/>
      <c r="F924" s="607"/>
      <c r="G924" s="196"/>
      <c r="H924" s="182"/>
    </row>
    <row r="925" spans="1:16" x14ac:dyDescent="0.3">
      <c r="A925" s="118"/>
      <c r="B925" s="74"/>
      <c r="C925" s="68"/>
      <c r="D925" s="50"/>
      <c r="E925" s="69"/>
      <c r="F925" s="607"/>
      <c r="G925" s="196"/>
      <c r="H925" s="182"/>
    </row>
    <row r="926" spans="1:16" x14ac:dyDescent="0.3">
      <c r="A926" s="121">
        <v>1</v>
      </c>
      <c r="B926" s="75" t="s">
        <v>97</v>
      </c>
      <c r="C926" s="76"/>
      <c r="D926" s="77"/>
      <c r="E926" s="78"/>
      <c r="F926" s="592"/>
      <c r="G926" s="196"/>
      <c r="H926" s="182"/>
    </row>
    <row r="927" spans="1:16" x14ac:dyDescent="0.3">
      <c r="A927" s="121"/>
      <c r="B927" s="75"/>
      <c r="C927" s="76"/>
      <c r="D927" s="77"/>
      <c r="E927" s="78"/>
      <c r="F927" s="592"/>
      <c r="G927" s="196"/>
      <c r="H927" s="182"/>
    </row>
    <row r="928" spans="1:16" x14ac:dyDescent="0.3">
      <c r="A928" s="122">
        <v>1.1000000000000001</v>
      </c>
      <c r="B928" s="79" t="s">
        <v>172</v>
      </c>
      <c r="C928" s="76">
        <v>1</v>
      </c>
      <c r="D928" s="71" t="s">
        <v>34</v>
      </c>
      <c r="E928" s="78"/>
      <c r="F928" s="592">
        <f>+C928*E928</f>
        <v>0</v>
      </c>
      <c r="G928" s="196"/>
      <c r="H928" s="182"/>
    </row>
    <row r="929" spans="1:8" x14ac:dyDescent="0.3">
      <c r="A929" s="123"/>
      <c r="B929" s="75"/>
      <c r="C929" s="76"/>
      <c r="D929" s="77"/>
      <c r="E929" s="78"/>
      <c r="F929" s="592"/>
      <c r="G929" s="196"/>
      <c r="H929" s="182"/>
    </row>
    <row r="930" spans="1:8" x14ac:dyDescent="0.3">
      <c r="A930" s="121">
        <v>1.2</v>
      </c>
      <c r="B930" s="75" t="s">
        <v>9</v>
      </c>
      <c r="C930" s="76"/>
      <c r="D930" s="77"/>
      <c r="E930" s="78"/>
      <c r="F930" s="592"/>
      <c r="G930" s="196"/>
      <c r="H930" s="182"/>
    </row>
    <row r="931" spans="1:8" x14ac:dyDescent="0.3">
      <c r="A931" s="124" t="s">
        <v>98</v>
      </c>
      <c r="B931" s="79" t="s">
        <v>224</v>
      </c>
      <c r="C931" s="76">
        <v>42</v>
      </c>
      <c r="D931" s="80" t="s">
        <v>7</v>
      </c>
      <c r="E931" s="78"/>
      <c r="F931" s="592">
        <f>ROUND(C931*E931,2)</f>
        <v>0</v>
      </c>
      <c r="G931" s="196"/>
      <c r="H931" s="182"/>
    </row>
    <row r="932" spans="1:8" x14ac:dyDescent="0.3">
      <c r="A932" s="124" t="s">
        <v>99</v>
      </c>
      <c r="B932" s="79" t="s">
        <v>82</v>
      </c>
      <c r="C932" s="76">
        <v>35.700000000000003</v>
      </c>
      <c r="D932" s="80" t="s">
        <v>8</v>
      </c>
      <c r="E932" s="78"/>
      <c r="F932" s="592">
        <f>ROUND(C932*E932,2)</f>
        <v>0</v>
      </c>
      <c r="G932" s="196"/>
      <c r="H932" s="182"/>
    </row>
    <row r="933" spans="1:8" x14ac:dyDescent="0.3">
      <c r="A933" s="124" t="s">
        <v>100</v>
      </c>
      <c r="B933" s="79" t="s">
        <v>101</v>
      </c>
      <c r="C933" s="76">
        <v>3.78</v>
      </c>
      <c r="D933" s="80" t="s">
        <v>65</v>
      </c>
      <c r="E933" s="893"/>
      <c r="F933" s="592">
        <f>ROUND(C933*E933,2)</f>
        <v>0</v>
      </c>
      <c r="G933" s="196"/>
      <c r="H933" s="182"/>
    </row>
    <row r="934" spans="1:8" ht="26.4" x14ac:dyDescent="0.3">
      <c r="A934" s="124" t="s">
        <v>102</v>
      </c>
      <c r="B934" s="79" t="s">
        <v>103</v>
      </c>
      <c r="C934" s="76">
        <v>8.19</v>
      </c>
      <c r="D934" s="80" t="s">
        <v>25</v>
      </c>
      <c r="E934" s="78"/>
      <c r="F934" s="592">
        <f>ROUND(C934*E934,2)</f>
        <v>0</v>
      </c>
      <c r="G934" s="196"/>
      <c r="H934" s="182"/>
    </row>
    <row r="935" spans="1:8" x14ac:dyDescent="0.3">
      <c r="A935" s="123"/>
      <c r="B935" s="79"/>
      <c r="C935" s="76"/>
      <c r="D935" s="77"/>
      <c r="E935" s="78"/>
      <c r="F935" s="592"/>
      <c r="G935" s="196"/>
      <c r="H935" s="182"/>
    </row>
    <row r="936" spans="1:8" ht="15.6" x14ac:dyDescent="0.3">
      <c r="A936" s="121">
        <v>1.3</v>
      </c>
      <c r="B936" s="75" t="s">
        <v>104</v>
      </c>
      <c r="C936" s="76"/>
      <c r="D936" s="77"/>
      <c r="E936" s="78"/>
      <c r="F936" s="592"/>
      <c r="G936" s="196"/>
      <c r="H936" s="182"/>
    </row>
    <row r="937" spans="1:8" ht="15.6" x14ac:dyDescent="0.3">
      <c r="A937" s="124" t="s">
        <v>105</v>
      </c>
      <c r="B937" s="79" t="s">
        <v>106</v>
      </c>
      <c r="C937" s="76">
        <v>1.44</v>
      </c>
      <c r="D937" s="77" t="s">
        <v>10</v>
      </c>
      <c r="E937" s="78"/>
      <c r="F937" s="592">
        <f>+C937*E937</f>
        <v>0</v>
      </c>
      <c r="G937" s="196"/>
      <c r="H937" s="182"/>
    </row>
    <row r="938" spans="1:8" ht="15.6" x14ac:dyDescent="0.3">
      <c r="A938" s="124" t="s">
        <v>107</v>
      </c>
      <c r="B938" s="81" t="s">
        <v>108</v>
      </c>
      <c r="C938" s="82">
        <v>0.73</v>
      </c>
      <c r="D938" s="77" t="s">
        <v>10</v>
      </c>
      <c r="E938" s="78"/>
      <c r="F938" s="592">
        <f>+C938*E938</f>
        <v>0</v>
      </c>
      <c r="G938" s="196"/>
      <c r="H938" s="182"/>
    </row>
    <row r="939" spans="1:8" ht="15.6" x14ac:dyDescent="0.3">
      <c r="A939" s="124" t="s">
        <v>109</v>
      </c>
      <c r="B939" s="79" t="s">
        <v>110</v>
      </c>
      <c r="C939" s="76">
        <v>0.51</v>
      </c>
      <c r="D939" s="77" t="s">
        <v>10</v>
      </c>
      <c r="E939" s="78"/>
      <c r="F939" s="592">
        <f>+C939*E939</f>
        <v>0</v>
      </c>
      <c r="G939" s="196"/>
      <c r="H939" s="182"/>
    </row>
    <row r="940" spans="1:8" x14ac:dyDescent="0.3">
      <c r="A940" s="123"/>
      <c r="B940" s="79"/>
      <c r="C940" s="76"/>
      <c r="D940" s="77"/>
      <c r="E940" s="78"/>
      <c r="F940" s="592"/>
      <c r="G940" s="196"/>
      <c r="H940" s="182"/>
    </row>
    <row r="941" spans="1:8" x14ac:dyDescent="0.3">
      <c r="A941" s="121">
        <v>1.4</v>
      </c>
      <c r="B941" s="75" t="s">
        <v>83</v>
      </c>
      <c r="C941" s="76"/>
      <c r="D941" s="77"/>
      <c r="E941" s="78"/>
      <c r="F941" s="592"/>
      <c r="G941" s="196"/>
      <c r="H941" s="182"/>
    </row>
    <row r="942" spans="1:8" x14ac:dyDescent="0.3">
      <c r="A942" s="160" t="s">
        <v>111</v>
      </c>
      <c r="B942" s="161" t="s">
        <v>112</v>
      </c>
      <c r="C942" s="162">
        <v>14.64</v>
      </c>
      <c r="D942" s="163" t="s">
        <v>11</v>
      </c>
      <c r="E942" s="164"/>
      <c r="F942" s="608">
        <f>+C942*E942</f>
        <v>0</v>
      </c>
      <c r="G942" s="196"/>
      <c r="H942" s="182"/>
    </row>
    <row r="943" spans="1:8" x14ac:dyDescent="0.3">
      <c r="A943" s="123"/>
      <c r="B943" s="79"/>
      <c r="C943" s="76"/>
      <c r="D943" s="77"/>
      <c r="E943" s="78"/>
      <c r="F943" s="592"/>
      <c r="G943" s="196"/>
      <c r="H943" s="182"/>
    </row>
    <row r="944" spans="1:8" x14ac:dyDescent="0.3">
      <c r="A944" s="121">
        <v>1.5</v>
      </c>
      <c r="B944" s="75" t="s">
        <v>113</v>
      </c>
      <c r="C944" s="76"/>
      <c r="D944" s="77"/>
      <c r="E944" s="78"/>
      <c r="F944" s="592"/>
      <c r="G944" s="196"/>
      <c r="H944" s="182"/>
    </row>
    <row r="945" spans="1:8" x14ac:dyDescent="0.3">
      <c r="A945" s="124" t="s">
        <v>114</v>
      </c>
      <c r="B945" s="83" t="s">
        <v>794</v>
      </c>
      <c r="C945" s="76">
        <v>15.12</v>
      </c>
      <c r="D945" s="77" t="s">
        <v>11</v>
      </c>
      <c r="E945" s="894"/>
      <c r="F945" s="592">
        <f>ROUND(C945*E945,2)</f>
        <v>0</v>
      </c>
      <c r="G945" s="196"/>
      <c r="H945" s="182"/>
    </row>
    <row r="946" spans="1:8" x14ac:dyDescent="0.3">
      <c r="A946" s="124" t="s">
        <v>115</v>
      </c>
      <c r="B946" s="79" t="s">
        <v>32</v>
      </c>
      <c r="C946" s="76">
        <v>11.2</v>
      </c>
      <c r="D946" s="77" t="s">
        <v>13</v>
      </c>
      <c r="E946" s="78"/>
      <c r="F946" s="592">
        <f>ROUND(C946*E946,2)</f>
        <v>0</v>
      </c>
      <c r="G946" s="196"/>
      <c r="H946" s="182"/>
    </row>
    <row r="947" spans="1:8" x14ac:dyDescent="0.3">
      <c r="A947" s="124" t="s">
        <v>116</v>
      </c>
      <c r="B947" s="79" t="s">
        <v>244</v>
      </c>
      <c r="C947" s="76">
        <v>3.3</v>
      </c>
      <c r="D947" s="77" t="s">
        <v>11</v>
      </c>
      <c r="E947" s="894"/>
      <c r="F947" s="592">
        <f>ROUND(C947*E947,2)</f>
        <v>0</v>
      </c>
      <c r="G947" s="196"/>
      <c r="H947" s="182"/>
    </row>
    <row r="948" spans="1:8" x14ac:dyDescent="0.3">
      <c r="A948" s="124" t="s">
        <v>117</v>
      </c>
      <c r="B948" s="79" t="s">
        <v>118</v>
      </c>
      <c r="C948" s="76">
        <v>4.2699999999999996</v>
      </c>
      <c r="D948" s="77" t="s">
        <v>11</v>
      </c>
      <c r="E948" s="24"/>
      <c r="F948" s="592">
        <f>ROUND(C948*E948,2)</f>
        <v>0</v>
      </c>
      <c r="G948" s="196"/>
      <c r="H948" s="182"/>
    </row>
    <row r="949" spans="1:8" x14ac:dyDescent="0.3">
      <c r="A949" s="124" t="s">
        <v>119</v>
      </c>
      <c r="B949" s="79" t="s">
        <v>208</v>
      </c>
      <c r="C949" s="76">
        <v>8.8000000000000007</v>
      </c>
      <c r="D949" s="77" t="s">
        <v>13</v>
      </c>
      <c r="E949" s="78"/>
      <c r="F949" s="592">
        <f>ROUND(C949*E949,2)</f>
        <v>0</v>
      </c>
      <c r="G949" s="196"/>
      <c r="H949" s="182"/>
    </row>
    <row r="950" spans="1:8" x14ac:dyDescent="0.3">
      <c r="A950" s="123"/>
      <c r="B950" s="79"/>
      <c r="C950" s="76"/>
      <c r="D950" s="77"/>
      <c r="E950" s="78"/>
      <c r="F950" s="592"/>
      <c r="G950" s="196"/>
      <c r="H950" s="182"/>
    </row>
    <row r="951" spans="1:8" x14ac:dyDescent="0.3">
      <c r="A951" s="121">
        <v>1.6</v>
      </c>
      <c r="B951" s="75" t="s">
        <v>120</v>
      </c>
      <c r="C951" s="76"/>
      <c r="D951" s="77"/>
      <c r="E951" s="78"/>
      <c r="F951" s="592"/>
      <c r="G951" s="196"/>
      <c r="H951" s="182"/>
    </row>
    <row r="952" spans="1:8" x14ac:dyDescent="0.3">
      <c r="A952" s="124" t="s">
        <v>121</v>
      </c>
      <c r="B952" s="79" t="s">
        <v>122</v>
      </c>
      <c r="C952" s="76">
        <v>0.36</v>
      </c>
      <c r="D952" s="77" t="s">
        <v>10</v>
      </c>
      <c r="E952" s="78"/>
      <c r="F952" s="592">
        <f>+C952*E952</f>
        <v>0</v>
      </c>
      <c r="G952" s="196"/>
      <c r="H952" s="182"/>
    </row>
    <row r="953" spans="1:8" x14ac:dyDescent="0.3">
      <c r="A953" s="124" t="s">
        <v>123</v>
      </c>
      <c r="B953" s="79" t="s">
        <v>124</v>
      </c>
      <c r="C953" s="76">
        <v>0.27</v>
      </c>
      <c r="D953" s="77" t="s">
        <v>10</v>
      </c>
      <c r="E953" s="78"/>
      <c r="F953" s="592">
        <f>+C953*E953</f>
        <v>0</v>
      </c>
      <c r="G953" s="196"/>
      <c r="H953" s="182"/>
    </row>
    <row r="954" spans="1:8" x14ac:dyDescent="0.3">
      <c r="A954" s="123"/>
      <c r="B954" s="79"/>
      <c r="C954" s="76"/>
      <c r="D954" s="77"/>
      <c r="E954" s="78"/>
      <c r="F954" s="592"/>
      <c r="G954" s="196"/>
      <c r="H954" s="182"/>
    </row>
    <row r="955" spans="1:8" x14ac:dyDescent="0.3">
      <c r="A955" s="121">
        <v>1.7</v>
      </c>
      <c r="B955" s="75" t="s">
        <v>125</v>
      </c>
      <c r="C955" s="76"/>
      <c r="D955" s="77"/>
      <c r="E955" s="78"/>
      <c r="F955" s="592"/>
      <c r="G955" s="196"/>
      <c r="H955" s="182"/>
    </row>
    <row r="956" spans="1:8" ht="26.4" x14ac:dyDescent="0.3">
      <c r="A956" s="124" t="s">
        <v>126</v>
      </c>
      <c r="B956" s="79" t="s">
        <v>127</v>
      </c>
      <c r="C956" s="76">
        <v>4.8</v>
      </c>
      <c r="D956" s="77" t="s">
        <v>13</v>
      </c>
      <c r="E956" s="78"/>
      <c r="F956" s="592">
        <f>+C956*E956</f>
        <v>0</v>
      </c>
      <c r="G956" s="196"/>
      <c r="H956" s="182"/>
    </row>
    <row r="957" spans="1:8" x14ac:dyDescent="0.3">
      <c r="A957" s="124" t="s">
        <v>128</v>
      </c>
      <c r="B957" s="79" t="s">
        <v>129</v>
      </c>
      <c r="C957" s="76">
        <v>6</v>
      </c>
      <c r="D957" s="77" t="s">
        <v>13</v>
      </c>
      <c r="E957" s="78"/>
      <c r="F957" s="592">
        <f t="shared" ref="F957" si="104">ROUND(C957*E957,2)</f>
        <v>0</v>
      </c>
      <c r="G957" s="196"/>
      <c r="H957" s="182"/>
    </row>
    <row r="958" spans="1:8" x14ac:dyDescent="0.3">
      <c r="A958" s="124" t="s">
        <v>130</v>
      </c>
      <c r="B958" s="79" t="s">
        <v>132</v>
      </c>
      <c r="C958" s="76">
        <v>4</v>
      </c>
      <c r="D958" s="77" t="s">
        <v>12</v>
      </c>
      <c r="E958" s="78"/>
      <c r="F958" s="592">
        <f>+C958*E958</f>
        <v>0</v>
      </c>
      <c r="G958" s="196"/>
      <c r="H958" s="182"/>
    </row>
    <row r="959" spans="1:8" x14ac:dyDescent="0.3">
      <c r="A959" s="124" t="s">
        <v>795</v>
      </c>
      <c r="B959" s="79" t="s">
        <v>134</v>
      </c>
      <c r="C959" s="76">
        <v>2</v>
      </c>
      <c r="D959" s="77" t="s">
        <v>12</v>
      </c>
      <c r="E959" s="78"/>
      <c r="F959" s="592">
        <f t="shared" ref="F959:F981" si="105">+C959*E959</f>
        <v>0</v>
      </c>
      <c r="G959" s="196"/>
      <c r="H959" s="182"/>
    </row>
    <row r="960" spans="1:8" x14ac:dyDescent="0.3">
      <c r="A960" s="124" t="s">
        <v>131</v>
      </c>
      <c r="B960" s="79" t="s">
        <v>136</v>
      </c>
      <c r="C960" s="76">
        <v>4</v>
      </c>
      <c r="D960" s="77" t="s">
        <v>12</v>
      </c>
      <c r="E960" s="78"/>
      <c r="F960" s="592">
        <f t="shared" si="105"/>
        <v>0</v>
      </c>
      <c r="G960" s="196"/>
      <c r="H960" s="182"/>
    </row>
    <row r="961" spans="1:16" x14ac:dyDescent="0.3">
      <c r="A961" s="124" t="s">
        <v>133</v>
      </c>
      <c r="B961" s="79" t="s">
        <v>138</v>
      </c>
      <c r="C961" s="76">
        <v>2</v>
      </c>
      <c r="D961" s="77" t="s">
        <v>12</v>
      </c>
      <c r="E961" s="78"/>
      <c r="F961" s="592">
        <f t="shared" si="105"/>
        <v>0</v>
      </c>
      <c r="G961" s="196"/>
      <c r="H961" s="182"/>
    </row>
    <row r="962" spans="1:16" x14ac:dyDescent="0.3">
      <c r="A962" s="124" t="s">
        <v>135</v>
      </c>
      <c r="B962" s="79" t="s">
        <v>140</v>
      </c>
      <c r="C962" s="76">
        <v>2</v>
      </c>
      <c r="D962" s="77" t="s">
        <v>12</v>
      </c>
      <c r="E962" s="78"/>
      <c r="F962" s="592">
        <f t="shared" si="105"/>
        <v>0</v>
      </c>
      <c r="G962" s="196"/>
      <c r="H962" s="182"/>
    </row>
    <row r="963" spans="1:16" x14ac:dyDescent="0.3">
      <c r="A963" s="124" t="s">
        <v>137</v>
      </c>
      <c r="B963" s="79" t="s">
        <v>142</v>
      </c>
      <c r="C963" s="76">
        <v>2</v>
      </c>
      <c r="D963" s="77" t="s">
        <v>12</v>
      </c>
      <c r="E963" s="78"/>
      <c r="F963" s="592">
        <f t="shared" si="105"/>
        <v>0</v>
      </c>
      <c r="G963" s="196"/>
      <c r="H963" s="182"/>
    </row>
    <row r="964" spans="1:16" x14ac:dyDescent="0.3">
      <c r="A964" s="124" t="s">
        <v>139</v>
      </c>
      <c r="B964" s="81" t="s">
        <v>143</v>
      </c>
      <c r="C964" s="76">
        <v>3</v>
      </c>
      <c r="D964" s="77" t="s">
        <v>12</v>
      </c>
      <c r="E964" s="78"/>
      <c r="F964" s="592">
        <f>IF(C964&gt;0,(ROUND((E964*C964),2))," ")</f>
        <v>0</v>
      </c>
      <c r="G964" s="196"/>
      <c r="H964" s="182"/>
    </row>
    <row r="965" spans="1:16" x14ac:dyDescent="0.3">
      <c r="A965" s="124" t="s">
        <v>141</v>
      </c>
      <c r="B965" s="81" t="s">
        <v>144</v>
      </c>
      <c r="C965" s="76">
        <v>1</v>
      </c>
      <c r="D965" s="71" t="s">
        <v>34</v>
      </c>
      <c r="E965" s="78"/>
      <c r="F965" s="592">
        <f>IF(C965&gt;0,(ROUND((E965*C965),2))," ")</f>
        <v>0</v>
      </c>
      <c r="G965" s="196"/>
      <c r="H965" s="182"/>
    </row>
    <row r="966" spans="1:16" x14ac:dyDescent="0.3">
      <c r="A966" s="123"/>
      <c r="B966" s="79"/>
      <c r="C966" s="76"/>
      <c r="D966" s="77"/>
      <c r="E966" s="78"/>
      <c r="F966" s="592"/>
      <c r="G966" s="196"/>
      <c r="H966" s="182"/>
    </row>
    <row r="967" spans="1:16" x14ac:dyDescent="0.3">
      <c r="A967" s="121">
        <v>2</v>
      </c>
      <c r="B967" s="75" t="s">
        <v>1074</v>
      </c>
      <c r="C967" s="76"/>
      <c r="D967" s="77"/>
      <c r="E967" s="78"/>
      <c r="F967" s="592"/>
      <c r="G967" s="196"/>
      <c r="H967" s="182"/>
    </row>
    <row r="968" spans="1:16" x14ac:dyDescent="0.3">
      <c r="A968" s="123"/>
      <c r="B968" s="79"/>
      <c r="C968" s="76"/>
      <c r="D968" s="77"/>
      <c r="E968" s="78"/>
      <c r="F968" s="592"/>
      <c r="G968" s="196"/>
      <c r="H968" s="182"/>
    </row>
    <row r="969" spans="1:16" x14ac:dyDescent="0.3">
      <c r="A969" s="123">
        <v>2.1</v>
      </c>
      <c r="B969" s="79" t="s">
        <v>18</v>
      </c>
      <c r="C969" s="76">
        <v>1</v>
      </c>
      <c r="D969" s="77" t="s">
        <v>169</v>
      </c>
      <c r="E969" s="78"/>
      <c r="F969" s="592">
        <f t="shared" si="105"/>
        <v>0</v>
      </c>
      <c r="G969" s="196"/>
      <c r="H969" s="182"/>
    </row>
    <row r="970" spans="1:16" x14ac:dyDescent="0.3">
      <c r="A970" s="123"/>
      <c r="B970" s="79"/>
      <c r="C970" s="76"/>
      <c r="D970" s="77"/>
      <c r="E970" s="78"/>
      <c r="F970" s="592">
        <f t="shared" si="105"/>
        <v>0</v>
      </c>
      <c r="G970" s="196"/>
      <c r="H970" s="182"/>
    </row>
    <row r="971" spans="1:16" x14ac:dyDescent="0.3">
      <c r="A971" s="121">
        <v>2.2000000000000002</v>
      </c>
      <c r="B971" s="75" t="s">
        <v>796</v>
      </c>
      <c r="C971" s="76">
        <v>1</v>
      </c>
      <c r="D971" s="77" t="s">
        <v>169</v>
      </c>
      <c r="E971" s="78"/>
      <c r="F971" s="592">
        <f t="shared" si="105"/>
        <v>0</v>
      </c>
      <c r="G971" s="196"/>
      <c r="H971" s="182"/>
    </row>
    <row r="972" spans="1:16" s="582" customFormat="1" x14ac:dyDescent="0.3">
      <c r="A972" s="123"/>
      <c r="B972" s="79"/>
      <c r="C972" s="76"/>
      <c r="D972" s="77"/>
      <c r="E972" s="78"/>
      <c r="F972" s="592">
        <f t="shared" si="105"/>
        <v>0</v>
      </c>
      <c r="G972" s="196"/>
      <c r="H972" s="182"/>
      <c r="L972" s="583"/>
      <c r="M972" s="584"/>
      <c r="N972" s="403"/>
      <c r="O972" s="585"/>
      <c r="P972" s="585"/>
    </row>
    <row r="973" spans="1:16" x14ac:dyDescent="0.3">
      <c r="A973" s="121">
        <v>2.2999999999999998</v>
      </c>
      <c r="B973" s="75" t="s">
        <v>797</v>
      </c>
      <c r="C973" s="76"/>
      <c r="D973" s="77"/>
      <c r="E973" s="78"/>
      <c r="F973" s="592">
        <f t="shared" si="105"/>
        <v>0</v>
      </c>
      <c r="G973" s="196"/>
      <c r="H973" s="182"/>
    </row>
    <row r="974" spans="1:16" x14ac:dyDescent="0.3">
      <c r="A974" s="124" t="s">
        <v>798</v>
      </c>
      <c r="B974" s="79" t="s">
        <v>799</v>
      </c>
      <c r="C974" s="76">
        <v>88.31</v>
      </c>
      <c r="D974" s="77" t="s">
        <v>13</v>
      </c>
      <c r="E974" s="78"/>
      <c r="F974" s="592">
        <f t="shared" si="105"/>
        <v>0</v>
      </c>
      <c r="G974" s="196"/>
      <c r="H974" s="182"/>
    </row>
    <row r="975" spans="1:16" x14ac:dyDescent="0.3">
      <c r="A975" s="123"/>
      <c r="B975" s="79"/>
      <c r="C975" s="76"/>
      <c r="D975" s="77"/>
      <c r="E975" s="78"/>
      <c r="F975" s="592">
        <f t="shared" si="105"/>
        <v>0</v>
      </c>
      <c r="G975" s="196"/>
      <c r="H975" s="182"/>
    </row>
    <row r="976" spans="1:16" x14ac:dyDescent="0.3">
      <c r="A976" s="121">
        <v>2.4</v>
      </c>
      <c r="B976" s="75" t="s">
        <v>800</v>
      </c>
      <c r="C976" s="76"/>
      <c r="D976" s="77"/>
      <c r="E976" s="78"/>
      <c r="F976" s="592">
        <f t="shared" si="105"/>
        <v>0</v>
      </c>
      <c r="G976" s="196"/>
      <c r="H976" s="182"/>
    </row>
    <row r="977" spans="1:16" x14ac:dyDescent="0.3">
      <c r="A977" s="124" t="s">
        <v>801</v>
      </c>
      <c r="B977" s="79" t="s">
        <v>799</v>
      </c>
      <c r="C977" s="76">
        <v>88.31</v>
      </c>
      <c r="D977" s="77" t="s">
        <v>13</v>
      </c>
      <c r="E977" s="78"/>
      <c r="F977" s="592">
        <f t="shared" si="105"/>
        <v>0</v>
      </c>
      <c r="G977" s="196"/>
      <c r="H977" s="182"/>
    </row>
    <row r="978" spans="1:16" s="407" customFormat="1" x14ac:dyDescent="0.3">
      <c r="A978" s="123"/>
      <c r="B978" s="79"/>
      <c r="C978" s="76"/>
      <c r="D978" s="77"/>
      <c r="E978" s="78"/>
      <c r="F978" s="592">
        <f t="shared" si="105"/>
        <v>0</v>
      </c>
      <c r="G978" s="196"/>
      <c r="H978" s="182"/>
      <c r="L978" s="408"/>
      <c r="M978" s="409"/>
      <c r="N978" s="301"/>
      <c r="O978" s="410"/>
      <c r="P978" s="410"/>
    </row>
    <row r="979" spans="1:16" x14ac:dyDescent="0.3">
      <c r="A979" s="121">
        <v>2.5</v>
      </c>
      <c r="B979" s="75" t="s">
        <v>298</v>
      </c>
      <c r="C979" s="76">
        <v>0.15</v>
      </c>
      <c r="D979" s="77" t="s">
        <v>256</v>
      </c>
      <c r="E979" s="78"/>
      <c r="F979" s="592">
        <f t="shared" si="105"/>
        <v>0</v>
      </c>
      <c r="G979" s="196"/>
      <c r="H979" s="182"/>
    </row>
    <row r="980" spans="1:16" x14ac:dyDescent="0.3">
      <c r="A980" s="123"/>
      <c r="B980" s="79"/>
      <c r="C980" s="76"/>
      <c r="D980" s="77"/>
      <c r="E980" s="78"/>
      <c r="F980" s="592">
        <f t="shared" si="105"/>
        <v>0</v>
      </c>
      <c r="G980" s="196"/>
      <c r="H980" s="182"/>
    </row>
    <row r="981" spans="1:16" x14ac:dyDescent="0.3">
      <c r="A981" s="121">
        <v>3</v>
      </c>
      <c r="B981" s="79" t="s">
        <v>145</v>
      </c>
      <c r="C981" s="76">
        <v>7</v>
      </c>
      <c r="D981" s="77" t="s">
        <v>12</v>
      </c>
      <c r="E981" s="78"/>
      <c r="F981" s="592">
        <f t="shared" si="105"/>
        <v>0</v>
      </c>
      <c r="G981" s="196"/>
      <c r="H981" s="182"/>
    </row>
    <row r="982" spans="1:16" s="407" customFormat="1" x14ac:dyDescent="0.3">
      <c r="A982" s="121"/>
      <c r="B982" s="79"/>
      <c r="C982" s="76"/>
      <c r="D982" s="77"/>
      <c r="E982" s="78"/>
      <c r="F982" s="592"/>
      <c r="G982" s="196"/>
      <c r="H982" s="182"/>
      <c r="L982" s="408"/>
      <c r="M982" s="409"/>
      <c r="N982" s="301"/>
      <c r="O982" s="410"/>
      <c r="P982" s="410"/>
    </row>
    <row r="983" spans="1:16" s="407" customFormat="1" x14ac:dyDescent="0.3">
      <c r="A983" s="125">
        <v>4</v>
      </c>
      <c r="B983" s="81" t="s">
        <v>802</v>
      </c>
      <c r="C983" s="76">
        <v>2</v>
      </c>
      <c r="D983" s="77" t="s">
        <v>12</v>
      </c>
      <c r="E983" s="78"/>
      <c r="F983" s="592">
        <f t="shared" ref="F983" si="106">+C983*E983</f>
        <v>0</v>
      </c>
      <c r="G983" s="196"/>
      <c r="H983" s="182"/>
      <c r="L983" s="408"/>
      <c r="M983" s="409"/>
      <c r="N983" s="301"/>
      <c r="O983" s="410"/>
      <c r="P983" s="410"/>
    </row>
    <row r="984" spans="1:16" x14ac:dyDescent="0.3">
      <c r="A984" s="125"/>
      <c r="B984" s="79"/>
      <c r="C984" s="76"/>
      <c r="D984" s="77"/>
      <c r="E984" s="78"/>
      <c r="F984" s="592"/>
      <c r="G984" s="196"/>
      <c r="H984" s="182"/>
    </row>
    <row r="985" spans="1:16" x14ac:dyDescent="0.3">
      <c r="A985" s="125">
        <v>5</v>
      </c>
      <c r="B985" s="79" t="s">
        <v>226</v>
      </c>
      <c r="C985" s="76">
        <v>1</v>
      </c>
      <c r="D985" s="77" t="s">
        <v>12</v>
      </c>
      <c r="E985" s="78"/>
      <c r="F985" s="592">
        <f t="shared" ref="F985" si="107">+C985*E985</f>
        <v>0</v>
      </c>
      <c r="G985" s="196"/>
      <c r="H985" s="182"/>
    </row>
    <row r="986" spans="1:16" s="407" customFormat="1" x14ac:dyDescent="0.3">
      <c r="A986" s="119"/>
      <c r="B986" s="100" t="s">
        <v>80</v>
      </c>
      <c r="C986" s="87"/>
      <c r="D986" s="88"/>
      <c r="E986" s="89"/>
      <c r="F986" s="606">
        <f>SUM(F925:F985)</f>
        <v>0</v>
      </c>
      <c r="G986" s="196"/>
      <c r="H986" s="182"/>
      <c r="L986" s="408"/>
      <c r="M986" s="409"/>
      <c r="N986" s="301"/>
      <c r="O986" s="410"/>
      <c r="P986" s="410"/>
    </row>
    <row r="987" spans="1:16" s="407" customFormat="1" x14ac:dyDescent="0.3">
      <c r="A987" s="586"/>
      <c r="B987" s="587"/>
      <c r="C987" s="448"/>
      <c r="D987" s="448"/>
      <c r="E987" s="881"/>
      <c r="F987" s="532"/>
      <c r="G987" s="196"/>
      <c r="H987" s="182"/>
      <c r="L987" s="408"/>
      <c r="M987" s="409"/>
      <c r="N987" s="301"/>
      <c r="O987" s="410"/>
      <c r="P987" s="410"/>
    </row>
    <row r="988" spans="1:16" s="407" customFormat="1" x14ac:dyDescent="0.3">
      <c r="A988" s="586" t="s">
        <v>81</v>
      </c>
      <c r="B988" s="412" t="s">
        <v>676</v>
      </c>
      <c r="C988" s="448"/>
      <c r="D988" s="448"/>
      <c r="E988" s="881"/>
      <c r="F988" s="532"/>
      <c r="G988" s="196"/>
      <c r="H988" s="182"/>
      <c r="L988" s="408"/>
      <c r="M988" s="409"/>
      <c r="N988" s="301"/>
      <c r="O988" s="410"/>
      <c r="P988" s="410"/>
    </row>
    <row r="989" spans="1:16" s="407" customFormat="1" x14ac:dyDescent="0.3">
      <c r="A989" s="461">
        <v>1</v>
      </c>
      <c r="B989" s="412" t="s">
        <v>677</v>
      </c>
      <c r="C989" s="448"/>
      <c r="D989" s="448"/>
      <c r="E989" s="881"/>
      <c r="F989" s="532"/>
      <c r="G989" s="196"/>
      <c r="H989" s="182"/>
      <c r="L989" s="408"/>
      <c r="M989" s="409"/>
      <c r="N989" s="301"/>
      <c r="O989" s="410"/>
      <c r="P989" s="410"/>
    </row>
    <row r="990" spans="1:16" s="407" customFormat="1" x14ac:dyDescent="0.3">
      <c r="A990" s="461">
        <v>1.1000000000000001</v>
      </c>
      <c r="B990" s="412" t="s">
        <v>303</v>
      </c>
      <c r="C990" s="448"/>
      <c r="D990" s="448"/>
      <c r="E990" s="881"/>
      <c r="F990" s="532"/>
      <c r="G990" s="196"/>
      <c r="H990" s="182"/>
      <c r="L990" s="408"/>
      <c r="M990" s="409"/>
      <c r="N990" s="301"/>
      <c r="O990" s="410"/>
      <c r="P990" s="410"/>
    </row>
    <row r="991" spans="1:16" s="407" customFormat="1" x14ac:dyDescent="0.3">
      <c r="A991" s="425">
        <v>1.1000000000000001</v>
      </c>
      <c r="B991" s="416" t="s">
        <v>678</v>
      </c>
      <c r="C991" s="334">
        <v>1494</v>
      </c>
      <c r="D991" s="413" t="s">
        <v>10</v>
      </c>
      <c r="E991" s="870"/>
      <c r="F991" s="333">
        <f t="shared" ref="F991:F994" si="108">ROUND((E991*C991),2)</f>
        <v>0</v>
      </c>
      <c r="G991" s="196"/>
      <c r="H991" s="182"/>
      <c r="L991" s="408"/>
      <c r="M991" s="409"/>
      <c r="N991" s="301"/>
      <c r="O991" s="410"/>
      <c r="P991" s="410"/>
    </row>
    <row r="992" spans="1:16" x14ac:dyDescent="0.3">
      <c r="A992" s="425">
        <v>1.2</v>
      </c>
      <c r="B992" s="416" t="s">
        <v>679</v>
      </c>
      <c r="C992" s="334">
        <v>5454</v>
      </c>
      <c r="D992" s="413" t="s">
        <v>10</v>
      </c>
      <c r="E992" s="870"/>
      <c r="F992" s="333">
        <f t="shared" si="108"/>
        <v>0</v>
      </c>
      <c r="G992" s="196"/>
      <c r="H992" s="182"/>
    </row>
    <row r="993" spans="1:16" x14ac:dyDescent="0.3">
      <c r="A993" s="425">
        <v>1.3</v>
      </c>
      <c r="B993" s="556" t="s">
        <v>547</v>
      </c>
      <c r="C993" s="334">
        <v>4545</v>
      </c>
      <c r="D993" s="413" t="s">
        <v>10</v>
      </c>
      <c r="E993" s="870"/>
      <c r="F993" s="333">
        <f t="shared" si="108"/>
        <v>0</v>
      </c>
      <c r="G993" s="196"/>
      <c r="H993" s="182"/>
    </row>
    <row r="994" spans="1:16" x14ac:dyDescent="0.3">
      <c r="A994" s="425">
        <v>1.4</v>
      </c>
      <c r="B994" s="556" t="s">
        <v>605</v>
      </c>
      <c r="C994" s="334">
        <v>1792</v>
      </c>
      <c r="D994" s="413" t="s">
        <v>10</v>
      </c>
      <c r="E994" s="870"/>
      <c r="F994" s="333">
        <f t="shared" si="108"/>
        <v>0</v>
      </c>
      <c r="G994" s="196"/>
      <c r="H994" s="182"/>
    </row>
    <row r="995" spans="1:16" x14ac:dyDescent="0.3">
      <c r="A995" s="586"/>
      <c r="B995" s="412"/>
      <c r="C995" s="448"/>
      <c r="D995" s="447"/>
      <c r="E995" s="881"/>
      <c r="F995" s="532"/>
      <c r="G995" s="196"/>
      <c r="H995" s="182"/>
    </row>
    <row r="996" spans="1:16" s="407" customFormat="1" x14ac:dyDescent="0.3">
      <c r="A996" s="423">
        <v>1.2</v>
      </c>
      <c r="B996" s="412" t="s">
        <v>1009</v>
      </c>
      <c r="C996" s="448"/>
      <c r="D996" s="447"/>
      <c r="E996" s="881"/>
      <c r="F996" s="532"/>
      <c r="G996" s="196"/>
      <c r="H996" s="182"/>
      <c r="L996" s="408"/>
      <c r="M996" s="409"/>
      <c r="N996" s="301"/>
      <c r="O996" s="410"/>
      <c r="P996" s="410"/>
    </row>
    <row r="997" spans="1:16" s="407" customFormat="1" ht="26.4" x14ac:dyDescent="0.3">
      <c r="A997" s="427" t="s">
        <v>98</v>
      </c>
      <c r="B997" s="416" t="s">
        <v>680</v>
      </c>
      <c r="C997" s="334">
        <v>1672</v>
      </c>
      <c r="D997" s="413" t="s">
        <v>11</v>
      </c>
      <c r="E997" s="870"/>
      <c r="F997" s="333">
        <f t="shared" ref="F997" si="109">ROUND((E997*C997),2)</f>
        <v>0</v>
      </c>
      <c r="G997" s="196"/>
      <c r="H997" s="182"/>
      <c r="L997" s="408"/>
      <c r="M997" s="409"/>
      <c r="N997" s="301"/>
      <c r="O997" s="410"/>
      <c r="P997" s="410"/>
    </row>
    <row r="998" spans="1:16" x14ac:dyDescent="0.3">
      <c r="A998" s="586"/>
      <c r="B998" s="412"/>
      <c r="C998" s="448"/>
      <c r="D998" s="448"/>
      <c r="E998" s="881"/>
      <c r="F998" s="532"/>
      <c r="G998" s="196"/>
      <c r="H998" s="182"/>
    </row>
    <row r="999" spans="1:16" x14ac:dyDescent="0.3">
      <c r="A999" s="414">
        <v>2</v>
      </c>
      <c r="B999" s="609" t="s">
        <v>681</v>
      </c>
      <c r="C999" s="448"/>
      <c r="D999" s="447"/>
      <c r="E999" s="870"/>
      <c r="F999" s="333"/>
      <c r="G999" s="196"/>
      <c r="H999" s="182"/>
    </row>
    <row r="1000" spans="1:16" x14ac:dyDescent="0.3">
      <c r="A1000" s="415">
        <v>2.1</v>
      </c>
      <c r="B1000" s="416" t="s">
        <v>1075</v>
      </c>
      <c r="C1000" s="34">
        <v>427.54</v>
      </c>
      <c r="D1000" s="413" t="s">
        <v>10</v>
      </c>
      <c r="E1000" s="870"/>
      <c r="F1000" s="333">
        <f t="shared" ref="F1000:F1012" si="110">ROUND((E1000*C1000),2)</f>
        <v>0</v>
      </c>
      <c r="G1000" s="196"/>
      <c r="H1000" s="182"/>
    </row>
    <row r="1001" spans="1:16" x14ac:dyDescent="0.3">
      <c r="A1001" s="415">
        <v>2.2000000000000002</v>
      </c>
      <c r="B1001" s="416" t="s">
        <v>682</v>
      </c>
      <c r="C1001" s="34">
        <v>356.3</v>
      </c>
      <c r="D1001" s="413" t="s">
        <v>10</v>
      </c>
      <c r="E1001" s="870"/>
      <c r="F1001" s="333">
        <f t="shared" si="110"/>
        <v>0</v>
      </c>
      <c r="G1001" s="196"/>
      <c r="H1001" s="182"/>
    </row>
    <row r="1002" spans="1:16" x14ac:dyDescent="0.3">
      <c r="A1002" s="415">
        <v>2.2999999999999998</v>
      </c>
      <c r="B1002" s="416" t="s">
        <v>825</v>
      </c>
      <c r="C1002" s="34">
        <v>356.3</v>
      </c>
      <c r="D1002" s="413" t="s">
        <v>8</v>
      </c>
      <c r="E1002" s="870"/>
      <c r="F1002" s="333">
        <f t="shared" si="110"/>
        <v>0</v>
      </c>
      <c r="G1002" s="196"/>
      <c r="H1002" s="182"/>
    </row>
    <row r="1003" spans="1:16" x14ac:dyDescent="0.3">
      <c r="A1003" s="415">
        <v>2.4</v>
      </c>
      <c r="B1003" s="416" t="s">
        <v>683</v>
      </c>
      <c r="C1003" s="34">
        <v>1781.43</v>
      </c>
      <c r="D1003" s="413" t="s">
        <v>11</v>
      </c>
      <c r="E1003" s="870"/>
      <c r="F1003" s="333">
        <f t="shared" si="110"/>
        <v>0</v>
      </c>
      <c r="G1003" s="196"/>
      <c r="H1003" s="182"/>
    </row>
    <row r="1004" spans="1:16" x14ac:dyDescent="0.3">
      <c r="A1004" s="415">
        <v>2.5</v>
      </c>
      <c r="B1004" s="416" t="s">
        <v>684</v>
      </c>
      <c r="C1004" s="34">
        <v>2137.7199999999998</v>
      </c>
      <c r="D1004" s="413" t="s">
        <v>11</v>
      </c>
      <c r="E1004" s="870"/>
      <c r="F1004" s="333">
        <f t="shared" si="110"/>
        <v>0</v>
      </c>
      <c r="G1004" s="196"/>
      <c r="H1004" s="182"/>
    </row>
    <row r="1005" spans="1:16" x14ac:dyDescent="0.3">
      <c r="A1005" s="429">
        <v>2.6</v>
      </c>
      <c r="B1005" s="430" t="s">
        <v>1076</v>
      </c>
      <c r="C1005" s="352">
        <v>3692.27</v>
      </c>
      <c r="D1005" s="431" t="s">
        <v>685</v>
      </c>
      <c r="E1005" s="872"/>
      <c r="F1005" s="354">
        <f t="shared" si="110"/>
        <v>0</v>
      </c>
      <c r="G1005" s="196"/>
      <c r="H1005" s="182"/>
    </row>
    <row r="1006" spans="1:16" x14ac:dyDescent="0.3">
      <c r="A1006" s="417"/>
      <c r="B1006" s="416"/>
      <c r="C1006" s="34"/>
      <c r="D1006" s="413"/>
      <c r="E1006" s="870"/>
      <c r="F1006" s="333"/>
      <c r="G1006" s="196"/>
      <c r="H1006" s="182"/>
    </row>
    <row r="1007" spans="1:16" x14ac:dyDescent="0.3">
      <c r="A1007" s="433">
        <v>3</v>
      </c>
      <c r="B1007" s="416" t="s">
        <v>686</v>
      </c>
      <c r="C1007" s="34">
        <v>1220.55</v>
      </c>
      <c r="D1007" s="413" t="s">
        <v>11</v>
      </c>
      <c r="E1007" s="870"/>
      <c r="F1007" s="333">
        <f t="shared" si="110"/>
        <v>0</v>
      </c>
      <c r="G1007" s="196"/>
      <c r="H1007" s="182"/>
    </row>
    <row r="1008" spans="1:16" x14ac:dyDescent="0.3">
      <c r="A1008" s="433">
        <v>4</v>
      </c>
      <c r="B1008" s="416" t="s">
        <v>687</v>
      </c>
      <c r="C1008" s="34">
        <v>245.67</v>
      </c>
      <c r="D1008" s="413" t="s">
        <v>11</v>
      </c>
      <c r="E1008" s="870"/>
      <c r="F1008" s="333">
        <f t="shared" si="110"/>
        <v>0</v>
      </c>
      <c r="G1008" s="196"/>
      <c r="H1008" s="182"/>
    </row>
    <row r="1009" spans="1:8" x14ac:dyDescent="0.3">
      <c r="A1009" s="433">
        <v>5</v>
      </c>
      <c r="B1009" s="426" t="s">
        <v>148</v>
      </c>
      <c r="C1009" s="34">
        <v>116</v>
      </c>
      <c r="D1009" s="413" t="s">
        <v>13</v>
      </c>
      <c r="E1009" s="870"/>
      <c r="F1009" s="333">
        <f t="shared" si="110"/>
        <v>0</v>
      </c>
      <c r="G1009" s="196"/>
      <c r="H1009" s="182"/>
    </row>
    <row r="1010" spans="1:8" x14ac:dyDescent="0.3">
      <c r="A1010" s="433">
        <v>6</v>
      </c>
      <c r="B1010" s="426" t="s">
        <v>688</v>
      </c>
      <c r="C1010" s="34">
        <v>341.07</v>
      </c>
      <c r="D1010" s="413" t="s">
        <v>11</v>
      </c>
      <c r="E1010" s="870"/>
      <c r="F1010" s="333">
        <f t="shared" si="110"/>
        <v>0</v>
      </c>
      <c r="G1010" s="196"/>
      <c r="H1010" s="182"/>
    </row>
    <row r="1011" spans="1:8" x14ac:dyDescent="0.3">
      <c r="A1011" s="433">
        <v>7</v>
      </c>
      <c r="B1011" s="426" t="s">
        <v>689</v>
      </c>
      <c r="C1011" s="34">
        <v>47.9</v>
      </c>
      <c r="D1011" s="413" t="s">
        <v>13</v>
      </c>
      <c r="E1011" s="870"/>
      <c r="F1011" s="333">
        <f t="shared" si="110"/>
        <v>0</v>
      </c>
      <c r="G1011" s="196"/>
      <c r="H1011" s="182"/>
    </row>
    <row r="1012" spans="1:8" ht="26.4" x14ac:dyDescent="0.3">
      <c r="A1012" s="433">
        <v>8</v>
      </c>
      <c r="B1012" s="416" t="s">
        <v>690</v>
      </c>
      <c r="C1012" s="34">
        <v>1</v>
      </c>
      <c r="D1012" s="413" t="s">
        <v>169</v>
      </c>
      <c r="E1012" s="870"/>
      <c r="F1012" s="333">
        <f t="shared" si="110"/>
        <v>0</v>
      </c>
      <c r="G1012" s="196"/>
      <c r="H1012" s="182"/>
    </row>
    <row r="1013" spans="1:8" x14ac:dyDescent="0.3">
      <c r="A1013" s="523"/>
      <c r="B1013" s="466" t="s">
        <v>823</v>
      </c>
      <c r="C1013" s="467"/>
      <c r="D1013" s="467"/>
      <c r="E1013" s="883"/>
      <c r="F1013" s="469">
        <f>ROUND(SUM(F991:F1012),2)</f>
        <v>0</v>
      </c>
      <c r="G1013" s="196"/>
      <c r="H1013" s="182"/>
    </row>
    <row r="1014" spans="1:8" x14ac:dyDescent="0.3">
      <c r="A1014" s="422"/>
      <c r="B1014" s="412"/>
      <c r="C1014" s="448"/>
      <c r="D1014" s="447"/>
      <c r="E1014" s="870"/>
      <c r="F1014" s="532"/>
      <c r="G1014" s="196"/>
      <c r="H1014" s="182"/>
    </row>
    <row r="1015" spans="1:8" x14ac:dyDescent="0.3">
      <c r="A1015" s="411" t="s">
        <v>95</v>
      </c>
      <c r="B1015" s="412" t="s">
        <v>691</v>
      </c>
      <c r="C1015" s="610"/>
      <c r="D1015" s="611"/>
      <c r="E1015" s="895"/>
      <c r="F1015" s="612"/>
      <c r="G1015" s="196"/>
      <c r="H1015" s="182"/>
    </row>
    <row r="1016" spans="1:8" x14ac:dyDescent="0.3">
      <c r="A1016" s="414"/>
      <c r="B1016" s="412"/>
      <c r="C1016" s="34"/>
      <c r="D1016" s="413"/>
      <c r="E1016" s="870"/>
      <c r="F1016" s="333"/>
      <c r="G1016" s="196"/>
      <c r="H1016" s="182"/>
    </row>
    <row r="1017" spans="1:8" x14ac:dyDescent="0.3">
      <c r="A1017" s="115">
        <v>1</v>
      </c>
      <c r="B1017" s="220" t="s">
        <v>692</v>
      </c>
      <c r="C1017" s="441"/>
      <c r="D1017" s="310"/>
      <c r="E1017" s="24"/>
      <c r="F1017" s="333"/>
      <c r="G1017" s="196"/>
      <c r="H1017" s="182"/>
    </row>
    <row r="1018" spans="1:8" x14ac:dyDescent="0.3">
      <c r="A1018" s="114">
        <v>1.1000000000000001</v>
      </c>
      <c r="B1018" s="26" t="s">
        <v>212</v>
      </c>
      <c r="C1018" s="441">
        <v>6</v>
      </c>
      <c r="D1018" s="310" t="s">
        <v>12</v>
      </c>
      <c r="E1018" s="896"/>
      <c r="F1018" s="555">
        <f t="shared" ref="F1018:F1022" si="111">ROUND(C1018*E1018,2)</f>
        <v>0</v>
      </c>
      <c r="G1018" s="196"/>
      <c r="H1018" s="182"/>
    </row>
    <row r="1019" spans="1:8" ht="26.4" x14ac:dyDescent="0.3">
      <c r="A1019" s="114">
        <v>1.2</v>
      </c>
      <c r="B1019" s="26" t="s">
        <v>693</v>
      </c>
      <c r="C1019" s="441">
        <v>10</v>
      </c>
      <c r="D1019" s="310" t="s">
        <v>12</v>
      </c>
      <c r="E1019" s="896"/>
      <c r="F1019" s="555">
        <f t="shared" si="111"/>
        <v>0</v>
      </c>
      <c r="G1019" s="196"/>
      <c r="H1019" s="182"/>
    </row>
    <row r="1020" spans="1:8" x14ac:dyDescent="0.3">
      <c r="A1020" s="114">
        <v>1.3</v>
      </c>
      <c r="B1020" s="26" t="s">
        <v>694</v>
      </c>
      <c r="C1020" s="441">
        <v>200</v>
      </c>
      <c r="D1020" s="310" t="s">
        <v>13</v>
      </c>
      <c r="E1020" s="896"/>
      <c r="F1020" s="555">
        <f t="shared" si="111"/>
        <v>0</v>
      </c>
      <c r="G1020" s="196"/>
      <c r="H1020" s="182"/>
    </row>
    <row r="1021" spans="1:8" x14ac:dyDescent="0.3">
      <c r="A1021" s="114">
        <v>1.4</v>
      </c>
      <c r="B1021" s="26" t="s">
        <v>317</v>
      </c>
      <c r="C1021" s="441">
        <v>6</v>
      </c>
      <c r="D1021" s="310" t="s">
        <v>358</v>
      </c>
      <c r="E1021" s="896"/>
      <c r="F1021" s="555">
        <f t="shared" si="111"/>
        <v>0</v>
      </c>
      <c r="G1021" s="196"/>
      <c r="H1021" s="182"/>
    </row>
    <row r="1022" spans="1:8" x14ac:dyDescent="0.3">
      <c r="A1022" s="114">
        <v>1.5</v>
      </c>
      <c r="B1022" s="26" t="s">
        <v>318</v>
      </c>
      <c r="C1022" s="441">
        <v>6</v>
      </c>
      <c r="D1022" s="310" t="s">
        <v>358</v>
      </c>
      <c r="E1022" s="896"/>
      <c r="F1022" s="555">
        <f t="shared" si="111"/>
        <v>0</v>
      </c>
      <c r="G1022" s="196"/>
      <c r="H1022" s="182"/>
    </row>
    <row r="1023" spans="1:8" x14ac:dyDescent="0.3">
      <c r="A1023" s="114"/>
      <c r="B1023" s="613"/>
      <c r="C1023" s="441"/>
      <c r="D1023" s="310"/>
      <c r="E1023" s="897"/>
      <c r="F1023" s="333"/>
      <c r="G1023" s="196"/>
      <c r="H1023" s="182"/>
    </row>
    <row r="1024" spans="1:8" x14ac:dyDescent="0.3">
      <c r="A1024" s="115">
        <v>2</v>
      </c>
      <c r="B1024" s="220" t="s">
        <v>695</v>
      </c>
      <c r="C1024" s="441"/>
      <c r="D1024" s="310"/>
      <c r="E1024" s="897"/>
      <c r="F1024" s="333"/>
      <c r="G1024" s="196"/>
      <c r="H1024" s="182"/>
    </row>
    <row r="1025" spans="1:8" x14ac:dyDescent="0.3">
      <c r="A1025" s="114">
        <v>2.1</v>
      </c>
      <c r="B1025" s="26" t="s">
        <v>696</v>
      </c>
      <c r="C1025" s="441">
        <v>1</v>
      </c>
      <c r="D1025" s="310" t="s">
        <v>12</v>
      </c>
      <c r="E1025" s="896"/>
      <c r="F1025" s="555">
        <f t="shared" ref="F1025:F1035" si="112">ROUND(C1025*E1025,2)</f>
        <v>0</v>
      </c>
      <c r="G1025" s="196"/>
      <c r="H1025" s="182"/>
    </row>
    <row r="1026" spans="1:8" x14ac:dyDescent="0.3">
      <c r="A1026" s="114">
        <v>2.2000000000000002</v>
      </c>
      <c r="B1026" s="26" t="s">
        <v>211</v>
      </c>
      <c r="C1026" s="441">
        <v>100</v>
      </c>
      <c r="D1026" s="310" t="s">
        <v>697</v>
      </c>
      <c r="E1026" s="896"/>
      <c r="F1026" s="555">
        <f t="shared" si="112"/>
        <v>0</v>
      </c>
      <c r="G1026" s="196"/>
      <c r="H1026" s="182"/>
    </row>
    <row r="1027" spans="1:8" x14ac:dyDescent="0.3">
      <c r="A1027" s="114">
        <v>2.2999999999999998</v>
      </c>
      <c r="B1027" s="26" t="s">
        <v>153</v>
      </c>
      <c r="C1027" s="441">
        <v>2</v>
      </c>
      <c r="D1027" s="310" t="s">
        <v>12</v>
      </c>
      <c r="E1027" s="896"/>
      <c r="F1027" s="555">
        <f t="shared" si="112"/>
        <v>0</v>
      </c>
      <c r="G1027" s="196"/>
      <c r="H1027" s="182"/>
    </row>
    <row r="1028" spans="1:8" x14ac:dyDescent="0.3">
      <c r="A1028" s="114">
        <v>2.4</v>
      </c>
      <c r="B1028" s="26" t="s">
        <v>151</v>
      </c>
      <c r="C1028" s="441">
        <v>2</v>
      </c>
      <c r="D1028" s="310" t="s">
        <v>12</v>
      </c>
      <c r="E1028" s="896"/>
      <c r="F1028" s="555">
        <f t="shared" si="112"/>
        <v>0</v>
      </c>
      <c r="G1028" s="196"/>
      <c r="H1028" s="182"/>
    </row>
    <row r="1029" spans="1:8" x14ac:dyDescent="0.3">
      <c r="A1029" s="114">
        <v>2.5</v>
      </c>
      <c r="B1029" s="274" t="s">
        <v>152</v>
      </c>
      <c r="C1029" s="441">
        <v>1</v>
      </c>
      <c r="D1029" s="310" t="s">
        <v>12</v>
      </c>
      <c r="E1029" s="896"/>
      <c r="F1029" s="555">
        <f t="shared" si="112"/>
        <v>0</v>
      </c>
      <c r="G1029" s="196"/>
      <c r="H1029" s="182"/>
    </row>
    <row r="1030" spans="1:8" x14ac:dyDescent="0.3">
      <c r="A1030" s="114">
        <v>2.6</v>
      </c>
      <c r="B1030" s="26" t="s">
        <v>698</v>
      </c>
      <c r="C1030" s="441">
        <v>1</v>
      </c>
      <c r="D1030" s="310" t="s">
        <v>12</v>
      </c>
      <c r="E1030" s="896"/>
      <c r="F1030" s="555">
        <f t="shared" si="112"/>
        <v>0</v>
      </c>
      <c r="G1030" s="196"/>
      <c r="H1030" s="182"/>
    </row>
    <row r="1031" spans="1:8" x14ac:dyDescent="0.3">
      <c r="A1031" s="114">
        <v>2.7</v>
      </c>
      <c r="B1031" s="274" t="s">
        <v>699</v>
      </c>
      <c r="C1031" s="441">
        <v>1</v>
      </c>
      <c r="D1031" s="310" t="s">
        <v>12</v>
      </c>
      <c r="E1031" s="896"/>
      <c r="F1031" s="555">
        <f t="shared" si="112"/>
        <v>0</v>
      </c>
      <c r="G1031" s="196"/>
      <c r="H1031" s="182"/>
    </row>
    <row r="1032" spans="1:8" x14ac:dyDescent="0.3">
      <c r="A1032" s="114">
        <v>2.8</v>
      </c>
      <c r="B1032" s="26" t="s">
        <v>318</v>
      </c>
      <c r="C1032" s="441">
        <v>1</v>
      </c>
      <c r="D1032" s="310" t="s">
        <v>12</v>
      </c>
      <c r="E1032" s="896"/>
      <c r="F1032" s="555">
        <f t="shared" si="112"/>
        <v>0</v>
      </c>
      <c r="G1032" s="196"/>
      <c r="H1032" s="182"/>
    </row>
    <row r="1033" spans="1:8" x14ac:dyDescent="0.3">
      <c r="A1033" s="114">
        <v>2.9</v>
      </c>
      <c r="B1033" s="26" t="s">
        <v>317</v>
      </c>
      <c r="C1033" s="441">
        <v>1</v>
      </c>
      <c r="D1033" s="310" t="s">
        <v>12</v>
      </c>
      <c r="E1033" s="896"/>
      <c r="F1033" s="555">
        <f t="shared" si="112"/>
        <v>0</v>
      </c>
      <c r="G1033" s="196"/>
      <c r="H1033" s="182"/>
    </row>
    <row r="1034" spans="1:8" x14ac:dyDescent="0.3">
      <c r="A1034" s="564">
        <v>2.1</v>
      </c>
      <c r="B1034" s="26" t="s">
        <v>700</v>
      </c>
      <c r="C1034" s="441">
        <v>2</v>
      </c>
      <c r="D1034" s="310" t="s">
        <v>12</v>
      </c>
      <c r="E1034" s="896"/>
      <c r="F1034" s="555">
        <f t="shared" si="112"/>
        <v>0</v>
      </c>
      <c r="G1034" s="196"/>
      <c r="H1034" s="182"/>
    </row>
    <row r="1035" spans="1:8" x14ac:dyDescent="0.3">
      <c r="A1035" s="564">
        <v>2.11</v>
      </c>
      <c r="B1035" s="614" t="s">
        <v>757</v>
      </c>
      <c r="C1035" s="441">
        <v>1</v>
      </c>
      <c r="D1035" s="310" t="s">
        <v>12</v>
      </c>
      <c r="E1035" s="896"/>
      <c r="F1035" s="555">
        <f t="shared" si="112"/>
        <v>0</v>
      </c>
      <c r="G1035" s="196"/>
      <c r="H1035" s="182"/>
    </row>
    <row r="1036" spans="1:8" x14ac:dyDescent="0.3">
      <c r="A1036" s="114"/>
      <c r="B1036" s="613"/>
      <c r="C1036" s="441"/>
      <c r="D1036" s="310"/>
      <c r="E1036" s="896"/>
      <c r="F1036" s="333"/>
      <c r="G1036" s="196"/>
      <c r="H1036" s="182"/>
    </row>
    <row r="1037" spans="1:8" x14ac:dyDescent="0.3">
      <c r="A1037" s="115">
        <v>3</v>
      </c>
      <c r="B1037" s="220" t="s">
        <v>701</v>
      </c>
      <c r="C1037" s="441"/>
      <c r="D1037" s="310"/>
      <c r="E1037" s="896"/>
      <c r="F1037" s="333"/>
      <c r="G1037" s="196"/>
      <c r="H1037" s="182"/>
    </row>
    <row r="1038" spans="1:8" ht="54.75" customHeight="1" x14ac:dyDescent="0.3">
      <c r="A1038" s="615" t="s">
        <v>702</v>
      </c>
      <c r="B1038" s="616" t="s">
        <v>703</v>
      </c>
      <c r="C1038" s="441">
        <v>132</v>
      </c>
      <c r="D1038" s="310" t="s">
        <v>13</v>
      </c>
      <c r="E1038" s="896"/>
      <c r="F1038" s="555">
        <f t="shared" ref="F1038:F1074" si="113">ROUND(C1038*E1038,2)</f>
        <v>0</v>
      </c>
      <c r="G1038" s="196"/>
      <c r="H1038" s="182"/>
    </row>
    <row r="1039" spans="1:8" ht="51.75" customHeight="1" x14ac:dyDescent="0.3">
      <c r="A1039" s="615" t="s">
        <v>704</v>
      </c>
      <c r="B1039" s="616" t="s">
        <v>705</v>
      </c>
      <c r="C1039" s="617">
        <v>2</v>
      </c>
      <c r="D1039" s="395" t="s">
        <v>13</v>
      </c>
      <c r="E1039" s="896"/>
      <c r="F1039" s="555">
        <f t="shared" si="113"/>
        <v>0</v>
      </c>
      <c r="G1039" s="196"/>
      <c r="H1039" s="182"/>
    </row>
    <row r="1040" spans="1:8" ht="54" customHeight="1" x14ac:dyDescent="0.3">
      <c r="A1040" s="615" t="s">
        <v>706</v>
      </c>
      <c r="B1040" s="616" t="s">
        <v>707</v>
      </c>
      <c r="C1040" s="441">
        <v>2</v>
      </c>
      <c r="D1040" s="310" t="s">
        <v>13</v>
      </c>
      <c r="E1040" s="896"/>
      <c r="F1040" s="555">
        <f t="shared" si="113"/>
        <v>0</v>
      </c>
      <c r="G1040" s="196"/>
      <c r="H1040" s="182"/>
    </row>
    <row r="1041" spans="1:8" ht="52.8" x14ac:dyDescent="0.3">
      <c r="A1041" s="615" t="s">
        <v>708</v>
      </c>
      <c r="B1041" s="616" t="s">
        <v>709</v>
      </c>
      <c r="C1041" s="441">
        <v>52</v>
      </c>
      <c r="D1041" s="310" t="s">
        <v>13</v>
      </c>
      <c r="E1041" s="896"/>
      <c r="F1041" s="555">
        <f t="shared" si="113"/>
        <v>0</v>
      </c>
      <c r="G1041" s="196"/>
      <c r="H1041" s="182"/>
    </row>
    <row r="1042" spans="1:8" ht="52.8" x14ac:dyDescent="0.3">
      <c r="A1042" s="615" t="s">
        <v>710</v>
      </c>
      <c r="B1042" s="616" t="s">
        <v>711</v>
      </c>
      <c r="C1042" s="441">
        <v>2</v>
      </c>
      <c r="D1042" s="310" t="s">
        <v>13</v>
      </c>
      <c r="E1042" s="896"/>
      <c r="F1042" s="555">
        <f t="shared" si="113"/>
        <v>0</v>
      </c>
      <c r="G1042" s="196"/>
      <c r="H1042" s="182"/>
    </row>
    <row r="1043" spans="1:8" ht="52.8" x14ac:dyDescent="0.3">
      <c r="A1043" s="615" t="s">
        <v>712</v>
      </c>
      <c r="B1043" s="616" t="s">
        <v>713</v>
      </c>
      <c r="C1043" s="34">
        <v>154</v>
      </c>
      <c r="D1043" s="310" t="s">
        <v>13</v>
      </c>
      <c r="E1043" s="896"/>
      <c r="F1043" s="555">
        <f t="shared" si="113"/>
        <v>0</v>
      </c>
      <c r="G1043" s="196"/>
      <c r="H1043" s="182"/>
    </row>
    <row r="1044" spans="1:8" ht="52.8" x14ac:dyDescent="0.3">
      <c r="A1044" s="618" t="s">
        <v>714</v>
      </c>
      <c r="B1044" s="619" t="s">
        <v>715</v>
      </c>
      <c r="C1044" s="352">
        <v>34</v>
      </c>
      <c r="D1044" s="492" t="s">
        <v>13</v>
      </c>
      <c r="E1044" s="152"/>
      <c r="F1044" s="562">
        <f t="shared" si="113"/>
        <v>0</v>
      </c>
      <c r="G1044" s="196"/>
      <c r="H1044" s="182"/>
    </row>
    <row r="1045" spans="1:8" ht="52.8" x14ac:dyDescent="0.3">
      <c r="A1045" s="615" t="s">
        <v>716</v>
      </c>
      <c r="B1045" s="616" t="s">
        <v>717</v>
      </c>
      <c r="C1045" s="441">
        <v>62</v>
      </c>
      <c r="D1045" s="310" t="s">
        <v>13</v>
      </c>
      <c r="E1045" s="896"/>
      <c r="F1045" s="555">
        <f t="shared" si="113"/>
        <v>0</v>
      </c>
      <c r="G1045" s="196"/>
      <c r="H1045" s="182"/>
    </row>
    <row r="1046" spans="1:8" ht="66" x14ac:dyDescent="0.3">
      <c r="A1046" s="615" t="s">
        <v>718</v>
      </c>
      <c r="B1046" s="616" t="s">
        <v>719</v>
      </c>
      <c r="C1046" s="441">
        <v>12</v>
      </c>
      <c r="D1046" s="310" t="s">
        <v>13</v>
      </c>
      <c r="E1046" s="896"/>
      <c r="F1046" s="555">
        <f t="shared" si="113"/>
        <v>0</v>
      </c>
      <c r="G1046" s="196"/>
      <c r="H1046" s="182"/>
    </row>
    <row r="1047" spans="1:8" ht="53.25" customHeight="1" x14ac:dyDescent="0.3">
      <c r="A1047" s="620">
        <v>3.1</v>
      </c>
      <c r="B1047" s="616" t="s">
        <v>720</v>
      </c>
      <c r="C1047" s="441">
        <v>14</v>
      </c>
      <c r="D1047" s="310" t="s">
        <v>13</v>
      </c>
      <c r="E1047" s="896"/>
      <c r="F1047" s="555">
        <f t="shared" si="113"/>
        <v>0</v>
      </c>
      <c r="G1047" s="196"/>
      <c r="H1047" s="182"/>
    </row>
    <row r="1048" spans="1:8" ht="52.8" x14ac:dyDescent="0.3">
      <c r="A1048" s="615">
        <v>3.11</v>
      </c>
      <c r="B1048" s="616" t="s">
        <v>721</v>
      </c>
      <c r="C1048" s="441">
        <v>10</v>
      </c>
      <c r="D1048" s="310" t="s">
        <v>13</v>
      </c>
      <c r="E1048" s="896"/>
      <c r="F1048" s="555">
        <f t="shared" si="113"/>
        <v>0</v>
      </c>
      <c r="G1048" s="196"/>
      <c r="H1048" s="182"/>
    </row>
    <row r="1049" spans="1:8" ht="66" x14ac:dyDescent="0.3">
      <c r="A1049" s="615">
        <v>3.12</v>
      </c>
      <c r="B1049" s="616" t="s">
        <v>722</v>
      </c>
      <c r="C1049" s="441">
        <v>6</v>
      </c>
      <c r="D1049" s="310" t="s">
        <v>13</v>
      </c>
      <c r="E1049" s="896"/>
      <c r="F1049" s="555">
        <f t="shared" si="113"/>
        <v>0</v>
      </c>
      <c r="G1049" s="196"/>
      <c r="H1049" s="182"/>
    </row>
    <row r="1050" spans="1:8" ht="52.8" x14ac:dyDescent="0.3">
      <c r="A1050" s="620">
        <v>685</v>
      </c>
      <c r="B1050" s="616" t="s">
        <v>723</v>
      </c>
      <c r="C1050" s="34">
        <v>10</v>
      </c>
      <c r="D1050" s="310" t="s">
        <v>13</v>
      </c>
      <c r="E1050" s="24"/>
      <c r="F1050" s="555">
        <f t="shared" si="113"/>
        <v>0</v>
      </c>
      <c r="G1050" s="196"/>
      <c r="H1050" s="182"/>
    </row>
    <row r="1051" spans="1:8" ht="52.8" x14ac:dyDescent="0.3">
      <c r="A1051" s="615">
        <v>3.14</v>
      </c>
      <c r="B1051" s="616" t="s">
        <v>724</v>
      </c>
      <c r="C1051" s="34">
        <v>4</v>
      </c>
      <c r="D1051" s="310" t="s">
        <v>13</v>
      </c>
      <c r="E1051" s="896"/>
      <c r="F1051" s="555">
        <f t="shared" si="113"/>
        <v>0</v>
      </c>
      <c r="G1051" s="196"/>
      <c r="H1051" s="182"/>
    </row>
    <row r="1052" spans="1:8" ht="52.8" x14ac:dyDescent="0.3">
      <c r="A1052" s="615">
        <v>3.15</v>
      </c>
      <c r="B1052" s="616" t="s">
        <v>725</v>
      </c>
      <c r="C1052" s="34">
        <v>8</v>
      </c>
      <c r="D1052" s="310" t="s">
        <v>13</v>
      </c>
      <c r="E1052" s="24"/>
      <c r="F1052" s="555">
        <f t="shared" si="113"/>
        <v>0</v>
      </c>
      <c r="G1052" s="196"/>
      <c r="H1052" s="182"/>
    </row>
    <row r="1053" spans="1:8" ht="39.6" x14ac:dyDescent="0.3">
      <c r="A1053" s="620">
        <v>3.16</v>
      </c>
      <c r="B1053" s="616" t="s">
        <v>726</v>
      </c>
      <c r="C1053" s="34">
        <v>12</v>
      </c>
      <c r="D1053" s="310" t="s">
        <v>13</v>
      </c>
      <c r="E1053" s="24"/>
      <c r="F1053" s="555">
        <f t="shared" si="113"/>
        <v>0</v>
      </c>
      <c r="G1053" s="196"/>
      <c r="H1053" s="182"/>
    </row>
    <row r="1054" spans="1:8" ht="66" x14ac:dyDescent="0.3">
      <c r="A1054" s="615">
        <v>3.17</v>
      </c>
      <c r="B1054" s="616" t="s">
        <v>727</v>
      </c>
      <c r="C1054" s="441">
        <v>6</v>
      </c>
      <c r="D1054" s="310" t="s">
        <v>13</v>
      </c>
      <c r="E1054" s="896"/>
      <c r="F1054" s="555">
        <f t="shared" si="113"/>
        <v>0</v>
      </c>
      <c r="G1054" s="196"/>
      <c r="H1054" s="182"/>
    </row>
    <row r="1055" spans="1:8" ht="52.8" x14ac:dyDescent="0.3">
      <c r="A1055" s="615">
        <v>3.18</v>
      </c>
      <c r="B1055" s="616" t="s">
        <v>728</v>
      </c>
      <c r="C1055" s="441">
        <v>34</v>
      </c>
      <c r="D1055" s="310" t="s">
        <v>13</v>
      </c>
      <c r="E1055" s="896"/>
      <c r="F1055" s="555">
        <f t="shared" si="113"/>
        <v>0</v>
      </c>
      <c r="G1055" s="196"/>
      <c r="H1055" s="182"/>
    </row>
    <row r="1056" spans="1:8" ht="52.8" x14ac:dyDescent="0.3">
      <c r="A1056" s="620">
        <v>3.19</v>
      </c>
      <c r="B1056" s="616" t="s">
        <v>729</v>
      </c>
      <c r="C1056" s="441">
        <v>14</v>
      </c>
      <c r="D1056" s="310" t="s">
        <v>13</v>
      </c>
      <c r="E1056" s="896"/>
      <c r="F1056" s="555">
        <f t="shared" si="113"/>
        <v>0</v>
      </c>
      <c r="G1056" s="196"/>
      <c r="H1056" s="182"/>
    </row>
    <row r="1057" spans="1:16" s="407" customFormat="1" ht="52.8" x14ac:dyDescent="0.3">
      <c r="A1057" s="620">
        <v>3.2</v>
      </c>
      <c r="B1057" s="616" t="s">
        <v>730</v>
      </c>
      <c r="C1057" s="441">
        <v>6</v>
      </c>
      <c r="D1057" s="310" t="s">
        <v>13</v>
      </c>
      <c r="E1057" s="896"/>
      <c r="F1057" s="555">
        <f t="shared" si="113"/>
        <v>0</v>
      </c>
      <c r="G1057" s="196"/>
      <c r="H1057" s="182"/>
      <c r="L1057" s="408"/>
      <c r="M1057" s="409"/>
      <c r="N1057" s="301"/>
      <c r="O1057" s="410"/>
      <c r="P1057" s="410"/>
    </row>
    <row r="1058" spans="1:16" ht="39.6" x14ac:dyDescent="0.3">
      <c r="A1058" s="615">
        <v>3.21</v>
      </c>
      <c r="B1058" s="616" t="s">
        <v>731</v>
      </c>
      <c r="C1058" s="441">
        <v>12</v>
      </c>
      <c r="D1058" s="310" t="s">
        <v>13</v>
      </c>
      <c r="E1058" s="896"/>
      <c r="F1058" s="555">
        <f t="shared" si="113"/>
        <v>0</v>
      </c>
      <c r="G1058" s="196"/>
      <c r="H1058" s="182"/>
    </row>
    <row r="1059" spans="1:16" x14ac:dyDescent="0.3">
      <c r="A1059" s="620">
        <v>3.22</v>
      </c>
      <c r="B1059" s="621" t="s">
        <v>732</v>
      </c>
      <c r="C1059" s="617">
        <v>1</v>
      </c>
      <c r="D1059" s="310" t="s">
        <v>12</v>
      </c>
      <c r="E1059" s="896"/>
      <c r="F1059" s="555">
        <f t="shared" si="113"/>
        <v>0</v>
      </c>
      <c r="G1059" s="196"/>
      <c r="H1059" s="182"/>
    </row>
    <row r="1060" spans="1:16" ht="39.6" x14ac:dyDescent="0.3">
      <c r="A1060" s="615">
        <v>3.23</v>
      </c>
      <c r="B1060" s="274" t="s">
        <v>733</v>
      </c>
      <c r="C1060" s="441">
        <v>1</v>
      </c>
      <c r="D1060" s="310" t="s">
        <v>12</v>
      </c>
      <c r="E1060" s="896"/>
      <c r="F1060" s="555">
        <f t="shared" si="113"/>
        <v>0</v>
      </c>
      <c r="G1060" s="196"/>
      <c r="H1060" s="182"/>
    </row>
    <row r="1061" spans="1:16" x14ac:dyDescent="0.3">
      <c r="A1061" s="615">
        <v>3.24</v>
      </c>
      <c r="B1061" s="274" t="s">
        <v>734</v>
      </c>
      <c r="C1061" s="441">
        <v>2</v>
      </c>
      <c r="D1061" s="310" t="s">
        <v>12</v>
      </c>
      <c r="E1061" s="896"/>
      <c r="F1061" s="555">
        <f t="shared" si="113"/>
        <v>0</v>
      </c>
      <c r="G1061" s="196"/>
      <c r="H1061" s="182"/>
    </row>
    <row r="1062" spans="1:16" x14ac:dyDescent="0.3">
      <c r="A1062" s="620">
        <v>3.25</v>
      </c>
      <c r="B1062" s="274" t="s">
        <v>735</v>
      </c>
      <c r="C1062" s="441">
        <v>2</v>
      </c>
      <c r="D1062" s="310" t="s">
        <v>12</v>
      </c>
      <c r="E1062" s="896"/>
      <c r="F1062" s="555">
        <f t="shared" si="113"/>
        <v>0</v>
      </c>
      <c r="G1062" s="196"/>
      <c r="H1062" s="182"/>
    </row>
    <row r="1063" spans="1:16" x14ac:dyDescent="0.3">
      <c r="A1063" s="618">
        <v>3.26</v>
      </c>
      <c r="B1063" s="622" t="s">
        <v>736</v>
      </c>
      <c r="C1063" s="553">
        <v>1</v>
      </c>
      <c r="D1063" s="492" t="s">
        <v>12</v>
      </c>
      <c r="E1063" s="898"/>
      <c r="F1063" s="562">
        <f t="shared" si="113"/>
        <v>0</v>
      </c>
      <c r="G1063" s="196"/>
      <c r="H1063" s="182"/>
    </row>
    <row r="1064" spans="1:16" ht="39.6" x14ac:dyDescent="0.3">
      <c r="A1064" s="615">
        <v>3.27</v>
      </c>
      <c r="B1064" s="274" t="s">
        <v>737</v>
      </c>
      <c r="C1064" s="441">
        <v>1</v>
      </c>
      <c r="D1064" s="310" t="s">
        <v>12</v>
      </c>
      <c r="E1064" s="896"/>
      <c r="F1064" s="555">
        <f t="shared" si="113"/>
        <v>0</v>
      </c>
      <c r="G1064" s="196"/>
      <c r="H1064" s="182"/>
    </row>
    <row r="1065" spans="1:16" ht="26.4" x14ac:dyDescent="0.3">
      <c r="A1065" s="620">
        <v>3.28</v>
      </c>
      <c r="B1065" s="274" t="s">
        <v>738</v>
      </c>
      <c r="C1065" s="441">
        <v>1</v>
      </c>
      <c r="D1065" s="310" t="s">
        <v>12</v>
      </c>
      <c r="E1065" s="896"/>
      <c r="F1065" s="555">
        <f t="shared" si="113"/>
        <v>0</v>
      </c>
      <c r="G1065" s="196"/>
      <c r="H1065" s="182"/>
    </row>
    <row r="1066" spans="1:16" ht="26.4" x14ac:dyDescent="0.3">
      <c r="A1066" s="615">
        <v>3.29</v>
      </c>
      <c r="B1066" s="274" t="s">
        <v>739</v>
      </c>
      <c r="C1066" s="441">
        <v>1</v>
      </c>
      <c r="D1066" s="310" t="s">
        <v>12</v>
      </c>
      <c r="E1066" s="896"/>
      <c r="F1066" s="555">
        <f t="shared" si="113"/>
        <v>0</v>
      </c>
      <c r="G1066" s="196"/>
      <c r="H1066" s="182"/>
    </row>
    <row r="1067" spans="1:16" x14ac:dyDescent="0.3">
      <c r="A1067" s="620">
        <v>3.3</v>
      </c>
      <c r="B1067" s="274" t="s">
        <v>740</v>
      </c>
      <c r="C1067" s="441">
        <v>1</v>
      </c>
      <c r="D1067" s="310" t="s">
        <v>12</v>
      </c>
      <c r="E1067" s="896"/>
      <c r="F1067" s="555">
        <f t="shared" si="113"/>
        <v>0</v>
      </c>
      <c r="G1067" s="196"/>
      <c r="H1067" s="182"/>
    </row>
    <row r="1068" spans="1:16" x14ac:dyDescent="0.3">
      <c r="A1068" s="620">
        <v>3.31</v>
      </c>
      <c r="B1068" s="274" t="s">
        <v>741</v>
      </c>
      <c r="C1068" s="441">
        <v>1</v>
      </c>
      <c r="D1068" s="310" t="s">
        <v>12</v>
      </c>
      <c r="E1068" s="896"/>
      <c r="F1068" s="555">
        <f t="shared" si="113"/>
        <v>0</v>
      </c>
      <c r="G1068" s="196"/>
      <c r="H1068" s="182"/>
    </row>
    <row r="1069" spans="1:16" x14ac:dyDescent="0.3">
      <c r="A1069" s="615">
        <v>3.3199999999999901</v>
      </c>
      <c r="B1069" s="274" t="s">
        <v>742</v>
      </c>
      <c r="C1069" s="441">
        <v>15</v>
      </c>
      <c r="D1069" s="310" t="s">
        <v>12</v>
      </c>
      <c r="E1069" s="896"/>
      <c r="F1069" s="555">
        <f t="shared" si="113"/>
        <v>0</v>
      </c>
      <c r="G1069" s="196"/>
      <c r="H1069" s="182"/>
    </row>
    <row r="1070" spans="1:16" x14ac:dyDescent="0.3">
      <c r="A1070" s="615">
        <v>3.33</v>
      </c>
      <c r="B1070" s="274" t="s">
        <v>213</v>
      </c>
      <c r="C1070" s="441">
        <v>10</v>
      </c>
      <c r="D1070" s="310" t="s">
        <v>12</v>
      </c>
      <c r="E1070" s="896"/>
      <c r="F1070" s="555">
        <f t="shared" si="113"/>
        <v>0</v>
      </c>
      <c r="G1070" s="196"/>
      <c r="H1070" s="182"/>
    </row>
    <row r="1071" spans="1:16" x14ac:dyDescent="0.3">
      <c r="A1071" s="620">
        <v>3.34</v>
      </c>
      <c r="B1071" s="623" t="s">
        <v>743</v>
      </c>
      <c r="C1071" s="624">
        <v>72</v>
      </c>
      <c r="D1071" s="271" t="s">
        <v>176</v>
      </c>
      <c r="E1071" s="889"/>
      <c r="F1071" s="555">
        <f t="shared" si="113"/>
        <v>0</v>
      </c>
      <c r="G1071" s="196"/>
      <c r="H1071" s="182"/>
    </row>
    <row r="1072" spans="1:16" x14ac:dyDescent="0.3">
      <c r="A1072" s="615">
        <v>3.35</v>
      </c>
      <c r="B1072" s="274" t="s">
        <v>744</v>
      </c>
      <c r="C1072" s="441">
        <v>1</v>
      </c>
      <c r="D1072" s="310" t="s">
        <v>12</v>
      </c>
      <c r="E1072" s="896"/>
      <c r="F1072" s="555">
        <f t="shared" si="113"/>
        <v>0</v>
      </c>
      <c r="G1072" s="196"/>
      <c r="H1072" s="182"/>
    </row>
    <row r="1073" spans="1:8" x14ac:dyDescent="0.3">
      <c r="A1073" s="615">
        <v>3.3599999999999901</v>
      </c>
      <c r="B1073" s="274" t="s">
        <v>745</v>
      </c>
      <c r="C1073" s="441">
        <v>1</v>
      </c>
      <c r="D1073" s="310" t="s">
        <v>12</v>
      </c>
      <c r="E1073" s="896"/>
      <c r="F1073" s="555">
        <f t="shared" si="113"/>
        <v>0</v>
      </c>
      <c r="G1073" s="196"/>
      <c r="H1073" s="182"/>
    </row>
    <row r="1074" spans="1:8" x14ac:dyDescent="0.3">
      <c r="A1074" s="620">
        <v>3.37</v>
      </c>
      <c r="B1074" s="274" t="s">
        <v>746</v>
      </c>
      <c r="C1074" s="441">
        <v>1</v>
      </c>
      <c r="D1074" s="310" t="s">
        <v>12</v>
      </c>
      <c r="E1074" s="896"/>
      <c r="F1074" s="555">
        <f t="shared" si="113"/>
        <v>0</v>
      </c>
      <c r="G1074" s="196"/>
      <c r="H1074" s="182"/>
    </row>
    <row r="1075" spans="1:8" x14ac:dyDescent="0.3">
      <c r="A1075" s="114"/>
      <c r="B1075" s="26"/>
      <c r="C1075" s="441"/>
      <c r="D1075" s="310"/>
      <c r="E1075" s="896"/>
      <c r="F1075" s="333"/>
      <c r="G1075" s="196"/>
      <c r="H1075" s="182"/>
    </row>
    <row r="1076" spans="1:8" ht="26.4" x14ac:dyDescent="0.3">
      <c r="A1076" s="115">
        <v>4</v>
      </c>
      <c r="B1076" s="220" t="s">
        <v>758</v>
      </c>
      <c r="C1076" s="441"/>
      <c r="D1076" s="310"/>
      <c r="E1076" s="896"/>
      <c r="F1076" s="333"/>
      <c r="G1076" s="196"/>
      <c r="H1076" s="182"/>
    </row>
    <row r="1077" spans="1:8" x14ac:dyDescent="0.3">
      <c r="A1077" s="396">
        <v>4.0999999999999996</v>
      </c>
      <c r="B1077" s="26" t="s">
        <v>747</v>
      </c>
      <c r="C1077" s="441">
        <v>1</v>
      </c>
      <c r="D1077" s="310" t="s">
        <v>12</v>
      </c>
      <c r="E1077" s="896"/>
      <c r="F1077" s="555">
        <f t="shared" ref="F1077:F1080" si="114">ROUND(C1077*E1077,2)</f>
        <v>0</v>
      </c>
      <c r="G1077" s="196"/>
      <c r="H1077" s="182"/>
    </row>
    <row r="1078" spans="1:8" x14ac:dyDescent="0.3">
      <c r="A1078" s="396">
        <v>4.2</v>
      </c>
      <c r="B1078" s="621" t="s">
        <v>732</v>
      </c>
      <c r="C1078" s="441">
        <v>1</v>
      </c>
      <c r="D1078" s="310" t="s">
        <v>12</v>
      </c>
      <c r="E1078" s="896"/>
      <c r="F1078" s="555">
        <f t="shared" si="114"/>
        <v>0</v>
      </c>
      <c r="G1078" s="196"/>
      <c r="H1078" s="182"/>
    </row>
    <row r="1079" spans="1:8" ht="39.6" x14ac:dyDescent="0.3">
      <c r="A1079" s="615">
        <v>4.3</v>
      </c>
      <c r="B1079" s="616" t="s">
        <v>748</v>
      </c>
      <c r="C1079" s="441">
        <v>10</v>
      </c>
      <c r="D1079" s="310" t="s">
        <v>13</v>
      </c>
      <c r="E1079" s="896"/>
      <c r="F1079" s="555">
        <f t="shared" si="114"/>
        <v>0</v>
      </c>
      <c r="G1079" s="196"/>
      <c r="H1079" s="182"/>
    </row>
    <row r="1080" spans="1:8" x14ac:dyDescent="0.3">
      <c r="A1080" s="396">
        <v>4.4000000000000004</v>
      </c>
      <c r="B1080" s="230" t="s">
        <v>749</v>
      </c>
      <c r="C1080" s="441">
        <v>1</v>
      </c>
      <c r="D1080" s="310" t="s">
        <v>12</v>
      </c>
      <c r="E1080" s="896"/>
      <c r="F1080" s="555">
        <f t="shared" si="114"/>
        <v>0</v>
      </c>
      <c r="G1080" s="196"/>
      <c r="H1080" s="182"/>
    </row>
    <row r="1081" spans="1:8" x14ac:dyDescent="0.3">
      <c r="A1081" s="523"/>
      <c r="B1081" s="466" t="s">
        <v>824</v>
      </c>
      <c r="C1081" s="467"/>
      <c r="D1081" s="467"/>
      <c r="E1081" s="883"/>
      <c r="F1081" s="469">
        <f>ROUND(SUM(F1017:F1080),2)</f>
        <v>0</v>
      </c>
      <c r="G1081" s="196"/>
      <c r="H1081" s="182"/>
    </row>
    <row r="1082" spans="1:8" x14ac:dyDescent="0.3">
      <c r="A1082" s="126"/>
      <c r="B1082" s="416"/>
      <c r="C1082" s="34"/>
      <c r="D1082" s="413"/>
      <c r="E1082" s="33"/>
      <c r="F1082" s="333"/>
      <c r="G1082" s="196"/>
      <c r="H1082" s="182"/>
    </row>
    <row r="1083" spans="1:8" x14ac:dyDescent="0.3">
      <c r="A1083" s="625" t="s">
        <v>146</v>
      </c>
      <c r="B1083" s="412" t="s">
        <v>750</v>
      </c>
      <c r="C1083" s="626"/>
      <c r="D1083" s="627"/>
      <c r="E1083" s="90"/>
      <c r="F1083" s="628"/>
      <c r="G1083" s="196"/>
      <c r="H1083" s="182"/>
    </row>
    <row r="1084" spans="1:8" ht="18.75" customHeight="1" x14ac:dyDescent="0.3">
      <c r="A1084" s="625"/>
      <c r="B1084" s="629"/>
      <c r="C1084" s="626"/>
      <c r="D1084" s="627"/>
      <c r="E1084" s="90"/>
      <c r="F1084" s="628"/>
      <c r="G1084" s="196"/>
      <c r="H1084" s="182"/>
    </row>
    <row r="1085" spans="1:8" x14ac:dyDescent="0.3">
      <c r="A1085" s="630">
        <v>1</v>
      </c>
      <c r="B1085" s="629" t="s">
        <v>22</v>
      </c>
      <c r="C1085" s="626"/>
      <c r="D1085" s="627"/>
      <c r="E1085" s="90"/>
      <c r="F1085" s="628"/>
      <c r="G1085" s="196"/>
      <c r="H1085" s="182"/>
    </row>
    <row r="1086" spans="1:8" x14ac:dyDescent="0.3">
      <c r="A1086" s="631">
        <v>1.1000000000000001</v>
      </c>
      <c r="B1086" s="416" t="s">
        <v>18</v>
      </c>
      <c r="C1086" s="626">
        <v>240.25</v>
      </c>
      <c r="D1086" s="627" t="s">
        <v>13</v>
      </c>
      <c r="E1086" s="899"/>
      <c r="F1086" s="333">
        <f t="shared" ref="F1086:F1111" si="115">ROUND((E1086*C1086),2)</f>
        <v>0</v>
      </c>
      <c r="G1086" s="196"/>
      <c r="H1086" s="182"/>
    </row>
    <row r="1087" spans="1:8" x14ac:dyDescent="0.3">
      <c r="A1087" s="630"/>
      <c r="B1087" s="629"/>
      <c r="C1087" s="626"/>
      <c r="D1087" s="627"/>
      <c r="E1087" s="90"/>
      <c r="F1087" s="333"/>
      <c r="G1087" s="196"/>
      <c r="H1087" s="182"/>
    </row>
    <row r="1088" spans="1:8" x14ac:dyDescent="0.3">
      <c r="A1088" s="630">
        <v>2</v>
      </c>
      <c r="B1088" s="412" t="s">
        <v>9</v>
      </c>
      <c r="C1088" s="632"/>
      <c r="D1088" s="633"/>
      <c r="E1088" s="899"/>
      <c r="F1088" s="333"/>
      <c r="G1088" s="196"/>
      <c r="H1088" s="182"/>
    </row>
    <row r="1089" spans="1:8" x14ac:dyDescent="0.3">
      <c r="A1089" s="127">
        <v>2.1</v>
      </c>
      <c r="B1089" s="416" t="s">
        <v>751</v>
      </c>
      <c r="C1089" s="632">
        <v>97.17</v>
      </c>
      <c r="D1089" s="413" t="s">
        <v>7</v>
      </c>
      <c r="E1089" s="899"/>
      <c r="F1089" s="333">
        <f t="shared" si="115"/>
        <v>0</v>
      </c>
      <c r="G1089" s="196"/>
      <c r="H1089" s="182"/>
    </row>
    <row r="1090" spans="1:8" x14ac:dyDescent="0.3">
      <c r="A1090" s="127">
        <v>2.2000000000000002</v>
      </c>
      <c r="B1090" s="416" t="s">
        <v>752</v>
      </c>
      <c r="C1090" s="632">
        <v>39.35</v>
      </c>
      <c r="D1090" s="413" t="s">
        <v>8</v>
      </c>
      <c r="E1090" s="899"/>
      <c r="F1090" s="333">
        <f t="shared" si="115"/>
        <v>0</v>
      </c>
      <c r="G1090" s="196"/>
      <c r="H1090" s="182"/>
    </row>
    <row r="1091" spans="1:8" ht="26.4" x14ac:dyDescent="0.3">
      <c r="A1091" s="127">
        <v>2.2999999999999998</v>
      </c>
      <c r="B1091" s="634" t="str">
        <f>+B840</f>
        <v>Bote de material sobrante c/camión (Distancia=5 km) (Incluye esparcimiento en botadero)</v>
      </c>
      <c r="C1091" s="632">
        <v>69.38</v>
      </c>
      <c r="D1091" s="627" t="s">
        <v>8</v>
      </c>
      <c r="E1091" s="899"/>
      <c r="F1091" s="333">
        <f t="shared" si="115"/>
        <v>0</v>
      </c>
      <c r="G1091" s="196"/>
      <c r="H1091" s="182"/>
    </row>
    <row r="1092" spans="1:8" x14ac:dyDescent="0.3">
      <c r="A1092" s="127"/>
      <c r="B1092" s="416"/>
      <c r="C1092" s="632"/>
      <c r="D1092" s="633"/>
      <c r="E1092" s="899"/>
      <c r="F1092" s="333"/>
      <c r="G1092" s="196"/>
      <c r="H1092" s="182"/>
    </row>
    <row r="1093" spans="1:8" x14ac:dyDescent="0.3">
      <c r="A1093" s="630">
        <v>3</v>
      </c>
      <c r="B1093" s="635" t="s">
        <v>826</v>
      </c>
      <c r="C1093" s="636"/>
      <c r="D1093" s="637"/>
      <c r="E1093" s="899"/>
      <c r="F1093" s="333"/>
      <c r="G1093" s="196"/>
      <c r="H1093" s="182"/>
    </row>
    <row r="1094" spans="1:8" x14ac:dyDescent="0.3">
      <c r="A1094" s="127">
        <v>3.1</v>
      </c>
      <c r="B1094" s="638" t="s">
        <v>827</v>
      </c>
      <c r="C1094" s="639">
        <v>21.69</v>
      </c>
      <c r="D1094" s="640" t="s">
        <v>10</v>
      </c>
      <c r="E1094" s="899"/>
      <c r="F1094" s="333">
        <f t="shared" si="115"/>
        <v>0</v>
      </c>
      <c r="G1094" s="196"/>
      <c r="H1094" s="182"/>
    </row>
    <row r="1095" spans="1:8" x14ac:dyDescent="0.3">
      <c r="A1095" s="127">
        <v>3.2</v>
      </c>
      <c r="B1095" s="638" t="s">
        <v>828</v>
      </c>
      <c r="C1095" s="639">
        <v>6.52</v>
      </c>
      <c r="D1095" s="640" t="s">
        <v>10</v>
      </c>
      <c r="E1095" s="899"/>
      <c r="F1095" s="333">
        <f t="shared" si="115"/>
        <v>0</v>
      </c>
      <c r="G1095" s="196"/>
      <c r="H1095" s="182"/>
    </row>
    <row r="1096" spans="1:8" x14ac:dyDescent="0.3">
      <c r="A1096" s="127">
        <v>3.3</v>
      </c>
      <c r="B1096" s="641" t="s">
        <v>829</v>
      </c>
      <c r="C1096" s="96">
        <v>4.97</v>
      </c>
      <c r="D1096" s="642" t="s">
        <v>10</v>
      </c>
      <c r="E1096" s="899"/>
      <c r="F1096" s="333">
        <f t="shared" si="115"/>
        <v>0</v>
      </c>
      <c r="G1096" s="196"/>
      <c r="H1096" s="182"/>
    </row>
    <row r="1097" spans="1:8" x14ac:dyDescent="0.3">
      <c r="A1097" s="127">
        <v>3.4</v>
      </c>
      <c r="B1097" s="641" t="s">
        <v>830</v>
      </c>
      <c r="C1097" s="96">
        <v>8.9</v>
      </c>
      <c r="D1097" s="642" t="s">
        <v>10</v>
      </c>
      <c r="E1097" s="899"/>
      <c r="F1097" s="333">
        <f t="shared" si="115"/>
        <v>0</v>
      </c>
      <c r="G1097" s="196"/>
      <c r="H1097" s="182"/>
    </row>
    <row r="1098" spans="1:8" ht="15.75" customHeight="1" x14ac:dyDescent="0.3">
      <c r="A1098" s="127">
        <v>3.5</v>
      </c>
      <c r="B1098" s="641" t="s">
        <v>831</v>
      </c>
      <c r="C1098" s="96">
        <v>1.51</v>
      </c>
      <c r="D1098" s="642" t="s">
        <v>10</v>
      </c>
      <c r="E1098" s="899"/>
      <c r="F1098" s="333">
        <f t="shared" si="115"/>
        <v>0</v>
      </c>
      <c r="G1098" s="196"/>
      <c r="H1098" s="182"/>
    </row>
    <row r="1099" spans="1:8" x14ac:dyDescent="0.3">
      <c r="A1099" s="127"/>
      <c r="B1099" s="416"/>
      <c r="C1099" s="632"/>
      <c r="D1099" s="627"/>
      <c r="E1099" s="899"/>
      <c r="F1099" s="333"/>
      <c r="G1099" s="196"/>
      <c r="H1099" s="182"/>
    </row>
    <row r="1100" spans="1:8" x14ac:dyDescent="0.3">
      <c r="A1100" s="423">
        <v>4</v>
      </c>
      <c r="B1100" s="412" t="s">
        <v>1071</v>
      </c>
      <c r="C1100" s="632"/>
      <c r="D1100" s="627"/>
      <c r="E1100" s="899"/>
      <c r="F1100" s="333"/>
      <c r="G1100" s="196"/>
      <c r="H1100" s="182"/>
    </row>
    <row r="1101" spans="1:8" x14ac:dyDescent="0.3">
      <c r="A1101" s="127">
        <v>4.0999999999999996</v>
      </c>
      <c r="B1101" s="641" t="s">
        <v>832</v>
      </c>
      <c r="C1101" s="96">
        <v>133.47</v>
      </c>
      <c r="D1101" s="642" t="s">
        <v>11</v>
      </c>
      <c r="E1101" s="899"/>
      <c r="F1101" s="333">
        <f t="shared" si="115"/>
        <v>0</v>
      </c>
      <c r="G1101" s="196"/>
      <c r="H1101" s="182"/>
    </row>
    <row r="1102" spans="1:8" x14ac:dyDescent="0.3">
      <c r="A1102" s="127">
        <v>4.2</v>
      </c>
      <c r="B1102" s="641" t="s">
        <v>833</v>
      </c>
      <c r="C1102" s="96">
        <v>355.92</v>
      </c>
      <c r="D1102" s="642" t="s">
        <v>11</v>
      </c>
      <c r="E1102" s="899"/>
      <c r="F1102" s="333">
        <f t="shared" si="115"/>
        <v>0</v>
      </c>
      <c r="G1102" s="196"/>
      <c r="H1102" s="182"/>
    </row>
    <row r="1103" spans="1:8" x14ac:dyDescent="0.3">
      <c r="A1103" s="127"/>
      <c r="B1103" s="416"/>
      <c r="C1103" s="632"/>
      <c r="D1103" s="633"/>
      <c r="E1103" s="899"/>
      <c r="F1103" s="333"/>
      <c r="G1103" s="196"/>
      <c r="H1103" s="182"/>
    </row>
    <row r="1104" spans="1:8" x14ac:dyDescent="0.3">
      <c r="A1104" s="630">
        <v>5</v>
      </c>
      <c r="B1104" s="412" t="s">
        <v>27</v>
      </c>
      <c r="C1104" s="632"/>
      <c r="D1104" s="633"/>
      <c r="E1104" s="899"/>
      <c r="F1104" s="333"/>
      <c r="G1104" s="196"/>
      <c r="H1104" s="182"/>
    </row>
    <row r="1105" spans="1:8" x14ac:dyDescent="0.3">
      <c r="A1105" s="415">
        <v>5.0999999999999996</v>
      </c>
      <c r="B1105" s="416" t="s">
        <v>28</v>
      </c>
      <c r="C1105" s="34">
        <v>231.62</v>
      </c>
      <c r="D1105" s="413" t="s">
        <v>11</v>
      </c>
      <c r="E1105" s="870"/>
      <c r="F1105" s="333">
        <f t="shared" si="115"/>
        <v>0</v>
      </c>
      <c r="G1105" s="196"/>
      <c r="H1105" s="182"/>
    </row>
    <row r="1106" spans="1:8" x14ac:dyDescent="0.3">
      <c r="A1106" s="415">
        <v>5.2</v>
      </c>
      <c r="B1106" s="416" t="s">
        <v>154</v>
      </c>
      <c r="C1106" s="34">
        <v>231.62</v>
      </c>
      <c r="D1106" s="413" t="s">
        <v>11</v>
      </c>
      <c r="E1106" s="870"/>
      <c r="F1106" s="333">
        <f t="shared" si="115"/>
        <v>0</v>
      </c>
      <c r="G1106" s="196"/>
      <c r="H1106" s="182"/>
    </row>
    <row r="1107" spans="1:8" x14ac:dyDescent="0.3">
      <c r="A1107" s="127">
        <v>5.3</v>
      </c>
      <c r="B1107" s="416" t="s">
        <v>32</v>
      </c>
      <c r="C1107" s="632">
        <v>1386.6</v>
      </c>
      <c r="D1107" s="633" t="s">
        <v>13</v>
      </c>
      <c r="E1107" s="899"/>
      <c r="F1107" s="333">
        <f t="shared" si="115"/>
        <v>0</v>
      </c>
      <c r="G1107" s="196"/>
      <c r="H1107" s="182"/>
    </row>
    <row r="1108" spans="1:8" x14ac:dyDescent="0.3">
      <c r="A1108" s="128"/>
      <c r="B1108" s="412"/>
      <c r="C1108" s="632"/>
      <c r="D1108" s="633"/>
      <c r="E1108" s="899"/>
      <c r="F1108" s="333"/>
      <c r="G1108" s="196"/>
      <c r="H1108" s="182"/>
    </row>
    <row r="1109" spans="1:8" x14ac:dyDescent="0.3">
      <c r="A1109" s="630">
        <v>6</v>
      </c>
      <c r="B1109" s="412" t="s">
        <v>155</v>
      </c>
      <c r="C1109" s="632"/>
      <c r="D1109" s="633"/>
      <c r="E1109" s="899"/>
      <c r="F1109" s="333"/>
      <c r="G1109" s="196"/>
      <c r="H1109" s="182"/>
    </row>
    <row r="1110" spans="1:8" x14ac:dyDescent="0.3">
      <c r="A1110" s="415">
        <v>6.1</v>
      </c>
      <c r="B1110" s="416" t="s">
        <v>753</v>
      </c>
      <c r="C1110" s="34">
        <v>231.62</v>
      </c>
      <c r="D1110" s="413" t="s">
        <v>11</v>
      </c>
      <c r="E1110" s="870"/>
      <c r="F1110" s="333">
        <f t="shared" si="115"/>
        <v>0</v>
      </c>
      <c r="G1110" s="196"/>
      <c r="H1110" s="182"/>
    </row>
    <row r="1111" spans="1:8" x14ac:dyDescent="0.3">
      <c r="A1111" s="127">
        <v>6.2</v>
      </c>
      <c r="B1111" s="416" t="s">
        <v>199</v>
      </c>
      <c r="C1111" s="632">
        <v>231.62</v>
      </c>
      <c r="D1111" s="413" t="s">
        <v>11</v>
      </c>
      <c r="E1111" s="900"/>
      <c r="F1111" s="333">
        <f t="shared" si="115"/>
        <v>0</v>
      </c>
      <c r="G1111" s="196"/>
      <c r="H1111" s="182"/>
    </row>
    <row r="1112" spans="1:8" x14ac:dyDescent="0.3">
      <c r="A1112" s="127"/>
      <c r="B1112" s="416"/>
      <c r="C1112" s="632"/>
      <c r="D1112" s="633"/>
      <c r="E1112" s="899"/>
      <c r="F1112" s="333"/>
      <c r="G1112" s="196"/>
      <c r="H1112" s="182"/>
    </row>
    <row r="1113" spans="1:8" ht="26.4" x14ac:dyDescent="0.3">
      <c r="A1113" s="643">
        <v>7</v>
      </c>
      <c r="B1113" s="79" t="s">
        <v>834</v>
      </c>
      <c r="C1113" s="644">
        <v>236.25</v>
      </c>
      <c r="D1113" s="645" t="s">
        <v>13</v>
      </c>
      <c r="E1113" s="91"/>
      <c r="F1113" s="129">
        <f t="shared" ref="F1113:F1117" si="116">ROUND(E1113*C1113,2)</f>
        <v>0</v>
      </c>
      <c r="G1113" s="196"/>
      <c r="H1113" s="182"/>
    </row>
    <row r="1114" spans="1:8" x14ac:dyDescent="0.3">
      <c r="A1114" s="643"/>
      <c r="B1114" s="646"/>
      <c r="C1114" s="644"/>
      <c r="D1114" s="645"/>
      <c r="E1114" s="91"/>
      <c r="F1114" s="129">
        <f t="shared" si="116"/>
        <v>0</v>
      </c>
      <c r="G1114" s="196"/>
      <c r="H1114" s="182"/>
    </row>
    <row r="1115" spans="1:8" ht="26.4" x14ac:dyDescent="0.3">
      <c r="A1115" s="647">
        <v>8</v>
      </c>
      <c r="B1115" s="161" t="s">
        <v>835</v>
      </c>
      <c r="C1115" s="648">
        <v>19.2</v>
      </c>
      <c r="D1115" s="649" t="s">
        <v>13</v>
      </c>
      <c r="E1115" s="165"/>
      <c r="F1115" s="166">
        <f t="shared" si="116"/>
        <v>0</v>
      </c>
      <c r="G1115" s="196"/>
      <c r="H1115" s="182"/>
    </row>
    <row r="1116" spans="1:8" x14ac:dyDescent="0.3">
      <c r="A1116" s="130"/>
      <c r="B1116" s="79"/>
      <c r="C1116" s="644"/>
      <c r="D1116" s="645"/>
      <c r="E1116" s="91"/>
      <c r="F1116" s="129">
        <f t="shared" si="116"/>
        <v>0</v>
      </c>
      <c r="G1116" s="196"/>
      <c r="H1116" s="182"/>
    </row>
    <row r="1117" spans="1:8" ht="26.4" x14ac:dyDescent="0.3">
      <c r="A1117" s="643">
        <v>9</v>
      </c>
      <c r="B1117" s="646" t="s">
        <v>836</v>
      </c>
      <c r="C1117" s="644">
        <v>1</v>
      </c>
      <c r="D1117" s="645" t="s">
        <v>12</v>
      </c>
      <c r="E1117" s="901"/>
      <c r="F1117" s="129">
        <f t="shared" si="116"/>
        <v>0</v>
      </c>
      <c r="G1117" s="196"/>
      <c r="H1117" s="182"/>
    </row>
    <row r="1118" spans="1:8" x14ac:dyDescent="0.3">
      <c r="A1118" s="523"/>
      <c r="B1118" s="466" t="s">
        <v>147</v>
      </c>
      <c r="C1118" s="467"/>
      <c r="D1118" s="467"/>
      <c r="E1118" s="883"/>
      <c r="F1118" s="469">
        <f>ROUND(SUM(F1086:F1117),2)</f>
        <v>0</v>
      </c>
      <c r="G1118" s="196"/>
      <c r="H1118" s="182"/>
    </row>
    <row r="1119" spans="1:8" ht="7.5" customHeight="1" x14ac:dyDescent="0.3">
      <c r="A1119" s="422"/>
      <c r="B1119" s="412"/>
      <c r="C1119" s="448"/>
      <c r="D1119" s="447"/>
      <c r="E1119" s="870"/>
      <c r="F1119" s="333"/>
      <c r="G1119" s="196"/>
      <c r="H1119" s="182"/>
    </row>
    <row r="1120" spans="1:8" x14ac:dyDescent="0.3">
      <c r="A1120" s="650"/>
      <c r="B1120" s="466" t="s">
        <v>314</v>
      </c>
      <c r="C1120" s="651"/>
      <c r="D1120" s="652"/>
      <c r="E1120" s="902"/>
      <c r="F1120" s="469">
        <f>+F1118+F1081+F1013+F986+F922+F898+F831+F758+F713+F632+F493</f>
        <v>0</v>
      </c>
      <c r="G1120" s="196"/>
      <c r="H1120" s="182"/>
    </row>
    <row r="1121" spans="1:8" x14ac:dyDescent="0.3">
      <c r="A1121" s="218"/>
      <c r="B1121" s="219"/>
      <c r="C1121" s="214"/>
      <c r="D1121" s="215"/>
      <c r="E1121" s="849"/>
      <c r="F1121" s="261">
        <f t="shared" si="42"/>
        <v>0</v>
      </c>
      <c r="G1121" s="196"/>
      <c r="H1121" s="182"/>
    </row>
    <row r="1122" spans="1:8" ht="39.6" x14ac:dyDescent="0.3">
      <c r="A1122" s="192" t="s">
        <v>315</v>
      </c>
      <c r="B1122" s="653" t="s">
        <v>1122</v>
      </c>
      <c r="C1122" s="554"/>
      <c r="D1122" s="554"/>
      <c r="E1122" s="896"/>
      <c r="F1122" s="654"/>
      <c r="G1122" s="196"/>
      <c r="H1122" s="182"/>
    </row>
    <row r="1123" spans="1:8" x14ac:dyDescent="0.3">
      <c r="A1123" s="192"/>
      <c r="B1123" s="655"/>
      <c r="C1123" s="554"/>
      <c r="D1123" s="269"/>
      <c r="E1123" s="903"/>
      <c r="F1123" s="656"/>
      <c r="G1123" s="196"/>
      <c r="H1123" s="182"/>
    </row>
    <row r="1124" spans="1:8" x14ac:dyDescent="0.3">
      <c r="A1124" s="106">
        <v>1</v>
      </c>
      <c r="B1124" s="220" t="s">
        <v>22</v>
      </c>
      <c r="C1124" s="221"/>
      <c r="D1124" s="222"/>
      <c r="E1124" s="850"/>
      <c r="F1124" s="223"/>
      <c r="G1124" s="196"/>
      <c r="H1124" s="182"/>
    </row>
    <row r="1125" spans="1:8" x14ac:dyDescent="0.3">
      <c r="A1125" s="97">
        <f>A1124+0.1</f>
        <v>1.1000000000000001</v>
      </c>
      <c r="B1125" s="224" t="s">
        <v>18</v>
      </c>
      <c r="C1125" s="221">
        <v>150</v>
      </c>
      <c r="D1125" s="222" t="s">
        <v>13</v>
      </c>
      <c r="E1125" s="850"/>
      <c r="F1125" s="223">
        <f>ROUND(C1125*E1125,2)</f>
        <v>0</v>
      </c>
      <c r="G1125" s="196"/>
      <c r="H1125" s="182"/>
    </row>
    <row r="1126" spans="1:8" x14ac:dyDescent="0.3">
      <c r="A1126" s="225"/>
      <c r="B1126" s="26"/>
      <c r="C1126" s="226"/>
      <c r="D1126" s="227"/>
      <c r="E1126" s="851"/>
      <c r="F1126" s="223">
        <f t="shared" ref="F1126:F1138" si="117">ROUND(C1126*E1126,2)</f>
        <v>0</v>
      </c>
      <c r="G1126" s="196"/>
      <c r="H1126" s="182"/>
    </row>
    <row r="1127" spans="1:8" x14ac:dyDescent="0.3">
      <c r="A1127" s="107">
        <v>2</v>
      </c>
      <c r="B1127" s="228" t="s">
        <v>23</v>
      </c>
      <c r="C1127" s="221"/>
      <c r="D1127" s="30"/>
      <c r="E1127" s="850"/>
      <c r="F1127" s="223">
        <f t="shared" si="117"/>
        <v>0</v>
      </c>
      <c r="G1127" s="196"/>
      <c r="H1127" s="182"/>
    </row>
    <row r="1128" spans="1:8" x14ac:dyDescent="0.3">
      <c r="A1128" s="97">
        <f>A1127+0.1</f>
        <v>2.1</v>
      </c>
      <c r="B1128" s="26" t="s">
        <v>929</v>
      </c>
      <c r="C1128" s="229">
        <v>211.5</v>
      </c>
      <c r="D1128" s="227" t="s">
        <v>295</v>
      </c>
      <c r="E1128" s="852"/>
      <c r="F1128" s="223">
        <f t="shared" si="117"/>
        <v>0</v>
      </c>
      <c r="G1128" s="196"/>
      <c r="H1128" s="182"/>
    </row>
    <row r="1129" spans="1:8" ht="26.4" x14ac:dyDescent="0.3">
      <c r="A1129" s="97">
        <f t="shared" ref="A1129:A1130" si="118">A1128+0.1</f>
        <v>2.2000000000000002</v>
      </c>
      <c r="B1129" s="230" t="s">
        <v>284</v>
      </c>
      <c r="C1129" s="231">
        <v>43.79</v>
      </c>
      <c r="D1129" s="227" t="s">
        <v>294</v>
      </c>
      <c r="E1129" s="853"/>
      <c r="F1129" s="223">
        <f t="shared" si="117"/>
        <v>0</v>
      </c>
      <c r="G1129" s="196"/>
      <c r="H1129" s="182"/>
    </row>
    <row r="1130" spans="1:8" x14ac:dyDescent="0.3">
      <c r="A1130" s="97">
        <f t="shared" si="118"/>
        <v>2.2999999999999998</v>
      </c>
      <c r="B1130" s="230" t="s">
        <v>285</v>
      </c>
      <c r="C1130" s="232">
        <v>182.44</v>
      </c>
      <c r="D1130" s="227" t="s">
        <v>8</v>
      </c>
      <c r="E1130" s="850"/>
      <c r="F1130" s="223">
        <f t="shared" si="117"/>
        <v>0</v>
      </c>
      <c r="G1130" s="196"/>
      <c r="H1130" s="182"/>
    </row>
    <row r="1131" spans="1:8" x14ac:dyDescent="0.3">
      <c r="A1131" s="97">
        <f>A1130+0.1</f>
        <v>2.4</v>
      </c>
      <c r="B1131" s="230" t="s">
        <v>286</v>
      </c>
      <c r="C1131" s="232">
        <v>80.12</v>
      </c>
      <c r="D1131" s="227" t="s">
        <v>25</v>
      </c>
      <c r="E1131" s="854"/>
      <c r="F1131" s="223">
        <f t="shared" si="117"/>
        <v>0</v>
      </c>
      <c r="G1131" s="196"/>
      <c r="H1131" s="182"/>
    </row>
    <row r="1132" spans="1:8" x14ac:dyDescent="0.3">
      <c r="A1132" s="97"/>
      <c r="B1132" s="26"/>
      <c r="C1132" s="232"/>
      <c r="D1132" s="233"/>
      <c r="E1132" s="854"/>
      <c r="F1132" s="223">
        <f t="shared" si="117"/>
        <v>0</v>
      </c>
      <c r="G1132" s="196"/>
      <c r="H1132" s="182"/>
    </row>
    <row r="1133" spans="1:8" x14ac:dyDescent="0.3">
      <c r="A1133" s="107">
        <f>A1127+1</f>
        <v>3</v>
      </c>
      <c r="B1133" s="234" t="s">
        <v>287</v>
      </c>
      <c r="C1133" s="221"/>
      <c r="D1133" s="222"/>
      <c r="E1133" s="850"/>
      <c r="F1133" s="223">
        <f t="shared" si="117"/>
        <v>0</v>
      </c>
      <c r="G1133" s="196"/>
      <c r="H1133" s="182"/>
    </row>
    <row r="1134" spans="1:8" x14ac:dyDescent="0.3">
      <c r="A1134" s="235">
        <f>A1133+0.1</f>
        <v>3.1</v>
      </c>
      <c r="B1134" s="224" t="s">
        <v>935</v>
      </c>
      <c r="C1134" s="221">
        <v>150</v>
      </c>
      <c r="D1134" s="236" t="s">
        <v>13</v>
      </c>
      <c r="E1134" s="853"/>
      <c r="F1134" s="223">
        <f t="shared" si="117"/>
        <v>0</v>
      </c>
      <c r="G1134" s="196"/>
      <c r="H1134" s="182"/>
    </row>
    <row r="1135" spans="1:8" x14ac:dyDescent="0.3">
      <c r="A1135" s="235"/>
      <c r="B1135" s="224"/>
      <c r="C1135" s="221"/>
      <c r="D1135" s="236"/>
      <c r="E1135" s="853"/>
      <c r="F1135" s="223">
        <f t="shared" si="117"/>
        <v>0</v>
      </c>
      <c r="G1135" s="196"/>
      <c r="H1135" s="182"/>
    </row>
    <row r="1136" spans="1:8" x14ac:dyDescent="0.3">
      <c r="A1136" s="107">
        <f>A1133+1</f>
        <v>4</v>
      </c>
      <c r="B1136" s="237" t="s">
        <v>288</v>
      </c>
      <c r="C1136" s="221"/>
      <c r="D1136" s="222"/>
      <c r="E1136" s="853"/>
      <c r="F1136" s="223">
        <f t="shared" si="117"/>
        <v>0</v>
      </c>
      <c r="G1136" s="196"/>
      <c r="H1136" s="182"/>
    </row>
    <row r="1137" spans="1:8" x14ac:dyDescent="0.3">
      <c r="A1137" s="235">
        <f>A1136+0.1</f>
        <v>4.0999999999999996</v>
      </c>
      <c r="B1137" s="224" t="s">
        <v>935</v>
      </c>
      <c r="C1137" s="221">
        <v>150</v>
      </c>
      <c r="D1137" s="222" t="s">
        <v>13</v>
      </c>
      <c r="E1137" s="853"/>
      <c r="F1137" s="223">
        <f t="shared" si="117"/>
        <v>0</v>
      </c>
      <c r="G1137" s="196"/>
      <c r="H1137" s="182"/>
    </row>
    <row r="1138" spans="1:8" x14ac:dyDescent="0.3">
      <c r="A1138" s="107"/>
      <c r="B1138" s="228"/>
      <c r="C1138" s="221"/>
      <c r="D1138" s="222"/>
      <c r="E1138" s="853"/>
      <c r="F1138" s="223">
        <f t="shared" si="117"/>
        <v>0</v>
      </c>
      <c r="G1138" s="196"/>
      <c r="H1138" s="182"/>
    </row>
    <row r="1139" spans="1:8" x14ac:dyDescent="0.3">
      <c r="A1139" s="107">
        <v>5</v>
      </c>
      <c r="B1139" s="239" t="s">
        <v>1081</v>
      </c>
      <c r="C1139" s="221">
        <v>15</v>
      </c>
      <c r="D1139" s="222" t="s">
        <v>256</v>
      </c>
      <c r="E1139" s="853"/>
      <c r="F1139" s="223">
        <f>(+C1139*E1139)/100</f>
        <v>0</v>
      </c>
      <c r="G1139" s="196"/>
      <c r="H1139" s="182"/>
    </row>
    <row r="1140" spans="1:8" x14ac:dyDescent="0.3">
      <c r="A1140" s="107"/>
      <c r="B1140" s="31"/>
      <c r="C1140" s="220"/>
      <c r="D1140" s="25"/>
      <c r="E1140" s="904"/>
      <c r="F1140" s="223">
        <f t="shared" ref="F1140:F1143" si="119">ROUND(C1140*E1140,2)</f>
        <v>0</v>
      </c>
      <c r="G1140" s="196"/>
      <c r="H1140" s="182"/>
    </row>
    <row r="1141" spans="1:8" ht="56.25" customHeight="1" x14ac:dyDescent="0.3">
      <c r="A1141" s="109">
        <v>6</v>
      </c>
      <c r="B1141" s="251" t="s">
        <v>293</v>
      </c>
      <c r="C1141" s="252">
        <v>150</v>
      </c>
      <c r="D1141" s="253" t="s">
        <v>13</v>
      </c>
      <c r="E1141" s="24"/>
      <c r="F1141" s="223">
        <f t="shared" si="119"/>
        <v>0</v>
      </c>
      <c r="G1141" s="196"/>
      <c r="H1141" s="182"/>
    </row>
    <row r="1142" spans="1:8" x14ac:dyDescent="0.3">
      <c r="A1142" s="254"/>
      <c r="B1142" s="26"/>
      <c r="C1142" s="226"/>
      <c r="D1142" s="255"/>
      <c r="E1142" s="852"/>
      <c r="F1142" s="223">
        <f t="shared" si="119"/>
        <v>0</v>
      </c>
      <c r="G1142" s="196"/>
      <c r="H1142" s="182"/>
    </row>
    <row r="1143" spans="1:8" ht="26.4" x14ac:dyDescent="0.3">
      <c r="A1143" s="109">
        <f>A1141+1</f>
        <v>7</v>
      </c>
      <c r="B1143" s="26" t="s">
        <v>242</v>
      </c>
      <c r="C1143" s="226">
        <v>150</v>
      </c>
      <c r="D1143" s="222" t="s">
        <v>13</v>
      </c>
      <c r="E1143" s="857"/>
      <c r="F1143" s="223">
        <f t="shared" si="119"/>
        <v>0</v>
      </c>
      <c r="G1143" s="196"/>
      <c r="H1143" s="182"/>
    </row>
    <row r="1144" spans="1:8" x14ac:dyDescent="0.3">
      <c r="A1144" s="256"/>
      <c r="B1144" s="257" t="s">
        <v>937</v>
      </c>
      <c r="C1144" s="258"/>
      <c r="D1144" s="259"/>
      <c r="E1144" s="858"/>
      <c r="F1144" s="260">
        <f>SUM(F1125:F1143)</f>
        <v>0</v>
      </c>
      <c r="G1144" s="196"/>
      <c r="H1144" s="182"/>
    </row>
    <row r="1145" spans="1:8" x14ac:dyDescent="0.3">
      <c r="A1145" s="218"/>
      <c r="B1145" s="219"/>
      <c r="C1145" s="214"/>
      <c r="D1145" s="215"/>
      <c r="E1145" s="849"/>
      <c r="F1145" s="216"/>
      <c r="G1145" s="196"/>
      <c r="H1145" s="182"/>
    </row>
    <row r="1146" spans="1:8" ht="39.6" x14ac:dyDescent="0.3">
      <c r="A1146" s="192" t="s">
        <v>300</v>
      </c>
      <c r="B1146" s="653" t="s">
        <v>1123</v>
      </c>
      <c r="C1146" s="554"/>
      <c r="D1146" s="554"/>
      <c r="E1146" s="896"/>
      <c r="F1146" s="654"/>
      <c r="G1146" s="196"/>
      <c r="H1146" s="182"/>
    </row>
    <row r="1147" spans="1:8" x14ac:dyDescent="0.3">
      <c r="A1147" s="192"/>
      <c r="B1147" s="655"/>
      <c r="C1147" s="554"/>
      <c r="D1147" s="269"/>
      <c r="E1147" s="903"/>
      <c r="F1147" s="656"/>
      <c r="G1147" s="196"/>
      <c r="H1147" s="182"/>
    </row>
    <row r="1148" spans="1:8" x14ac:dyDescent="0.3">
      <c r="A1148" s="106">
        <v>1</v>
      </c>
      <c r="B1148" s="220" t="s">
        <v>22</v>
      </c>
      <c r="C1148" s="221"/>
      <c r="D1148" s="222"/>
      <c r="E1148" s="850"/>
      <c r="F1148" s="223"/>
      <c r="G1148" s="196"/>
      <c r="H1148" s="182"/>
    </row>
    <row r="1149" spans="1:8" x14ac:dyDescent="0.3">
      <c r="A1149" s="97">
        <f>A1148+0.1</f>
        <v>1.1000000000000001</v>
      </c>
      <c r="B1149" s="224" t="s">
        <v>18</v>
      </c>
      <c r="C1149" s="221">
        <v>13000</v>
      </c>
      <c r="D1149" s="222" t="s">
        <v>13</v>
      </c>
      <c r="E1149" s="850"/>
      <c r="F1149" s="223">
        <f>ROUND(C1149*E1149,2)</f>
        <v>0</v>
      </c>
      <c r="G1149" s="196"/>
      <c r="H1149" s="182"/>
    </row>
    <row r="1150" spans="1:8" x14ac:dyDescent="0.3">
      <c r="A1150" s="97"/>
      <c r="B1150" s="224"/>
      <c r="C1150" s="221"/>
      <c r="D1150" s="222"/>
      <c r="E1150" s="850"/>
      <c r="F1150" s="223"/>
      <c r="G1150" s="196"/>
      <c r="H1150" s="182"/>
    </row>
    <row r="1151" spans="1:8" x14ac:dyDescent="0.3">
      <c r="A1151" s="106">
        <v>2</v>
      </c>
      <c r="B1151" s="657" t="s">
        <v>938</v>
      </c>
      <c r="C1151" s="658"/>
      <c r="D1151" s="227"/>
      <c r="E1151" s="905"/>
      <c r="F1151" s="223">
        <f t="shared" ref="F1151:F1167" si="120">ROUND(C1151*E1151,2)</f>
        <v>0</v>
      </c>
      <c r="G1151" s="196"/>
      <c r="H1151" s="182"/>
    </row>
    <row r="1152" spans="1:8" x14ac:dyDescent="0.3">
      <c r="A1152" s="225">
        <f>+A1151+0.1</f>
        <v>2.1</v>
      </c>
      <c r="B1152" s="556" t="s">
        <v>280</v>
      </c>
      <c r="C1152" s="25">
        <v>18624</v>
      </c>
      <c r="D1152" s="227" t="s">
        <v>13</v>
      </c>
      <c r="E1152" s="851"/>
      <c r="F1152" s="223">
        <f t="shared" si="120"/>
        <v>0</v>
      </c>
      <c r="G1152" s="196"/>
      <c r="H1152" s="182"/>
    </row>
    <row r="1153" spans="1:8" x14ac:dyDescent="0.3">
      <c r="A1153" s="225">
        <f t="shared" ref="A1153:A1154" si="121">+A1152+0.1</f>
        <v>2.2000000000000002</v>
      </c>
      <c r="B1153" s="659" t="s">
        <v>281</v>
      </c>
      <c r="C1153" s="25">
        <v>9312</v>
      </c>
      <c r="D1153" s="660" t="s">
        <v>11</v>
      </c>
      <c r="E1153" s="851"/>
      <c r="F1153" s="223">
        <f t="shared" si="120"/>
        <v>0</v>
      </c>
      <c r="G1153" s="196"/>
      <c r="H1153" s="182"/>
    </row>
    <row r="1154" spans="1:8" ht="26.4" x14ac:dyDescent="0.3">
      <c r="A1154" s="225">
        <f t="shared" si="121"/>
        <v>2.2999999999999998</v>
      </c>
      <c r="B1154" s="26" t="s">
        <v>282</v>
      </c>
      <c r="C1154" s="25">
        <v>614.96</v>
      </c>
      <c r="D1154" s="227" t="s">
        <v>25</v>
      </c>
      <c r="E1154" s="851"/>
      <c r="F1154" s="223">
        <f t="shared" si="120"/>
        <v>0</v>
      </c>
      <c r="G1154" s="196"/>
      <c r="H1154" s="182"/>
    </row>
    <row r="1155" spans="1:8" x14ac:dyDescent="0.3">
      <c r="A1155" s="225"/>
      <c r="B1155" s="26"/>
      <c r="C1155" s="226"/>
      <c r="D1155" s="227"/>
      <c r="E1155" s="851"/>
      <c r="F1155" s="223">
        <f t="shared" si="120"/>
        <v>0</v>
      </c>
      <c r="G1155" s="196"/>
      <c r="H1155" s="182"/>
    </row>
    <row r="1156" spans="1:8" x14ac:dyDescent="0.3">
      <c r="A1156" s="107">
        <v>3</v>
      </c>
      <c r="B1156" s="228" t="s">
        <v>23</v>
      </c>
      <c r="C1156" s="221"/>
      <c r="D1156" s="30"/>
      <c r="E1156" s="850"/>
      <c r="F1156" s="223">
        <f t="shared" si="120"/>
        <v>0</v>
      </c>
      <c r="G1156" s="196"/>
      <c r="H1156" s="182"/>
    </row>
    <row r="1157" spans="1:8" x14ac:dyDescent="0.3">
      <c r="A1157" s="97">
        <f>A1156+0.1</f>
        <v>3.1</v>
      </c>
      <c r="B1157" s="26" t="s">
        <v>283</v>
      </c>
      <c r="C1157" s="229">
        <v>18330</v>
      </c>
      <c r="D1157" s="227" t="s">
        <v>7</v>
      </c>
      <c r="E1157" s="852"/>
      <c r="F1157" s="223">
        <f t="shared" si="120"/>
        <v>0</v>
      </c>
      <c r="G1157" s="196"/>
      <c r="H1157" s="182"/>
    </row>
    <row r="1158" spans="1:8" ht="26.4" x14ac:dyDescent="0.3">
      <c r="A1158" s="97">
        <f t="shared" ref="A1158:A1159" si="122">A1157+0.1</f>
        <v>3.2</v>
      </c>
      <c r="B1158" s="230" t="s">
        <v>284</v>
      </c>
      <c r="C1158" s="231">
        <v>3794.81</v>
      </c>
      <c r="D1158" s="227" t="s">
        <v>25</v>
      </c>
      <c r="E1158" s="853"/>
      <c r="F1158" s="223">
        <f t="shared" si="120"/>
        <v>0</v>
      </c>
      <c r="G1158" s="196"/>
      <c r="H1158" s="182"/>
    </row>
    <row r="1159" spans="1:8" x14ac:dyDescent="0.3">
      <c r="A1159" s="97">
        <f t="shared" si="122"/>
        <v>3.3</v>
      </c>
      <c r="B1159" s="26" t="s">
        <v>285</v>
      </c>
      <c r="C1159" s="229">
        <v>15811.71</v>
      </c>
      <c r="D1159" s="227" t="s">
        <v>8</v>
      </c>
      <c r="E1159" s="852"/>
      <c r="F1159" s="223">
        <f t="shared" si="120"/>
        <v>0</v>
      </c>
      <c r="G1159" s="196"/>
      <c r="H1159" s="182"/>
    </row>
    <row r="1160" spans="1:8" x14ac:dyDescent="0.3">
      <c r="A1160" s="97">
        <f>A1159+0.1</f>
        <v>3.4</v>
      </c>
      <c r="B1160" s="230" t="s">
        <v>286</v>
      </c>
      <c r="C1160" s="232">
        <v>6942.67</v>
      </c>
      <c r="D1160" s="227" t="s">
        <v>25</v>
      </c>
      <c r="E1160" s="854"/>
      <c r="F1160" s="223">
        <f t="shared" si="120"/>
        <v>0</v>
      </c>
      <c r="G1160" s="196"/>
      <c r="H1160" s="182"/>
    </row>
    <row r="1161" spans="1:8" x14ac:dyDescent="0.3">
      <c r="A1161" s="97"/>
      <c r="B1161" s="26"/>
      <c r="C1161" s="232"/>
      <c r="D1161" s="233"/>
      <c r="E1161" s="854"/>
      <c r="F1161" s="223">
        <f t="shared" si="120"/>
        <v>0</v>
      </c>
      <c r="G1161" s="196"/>
      <c r="H1161" s="182"/>
    </row>
    <row r="1162" spans="1:8" x14ac:dyDescent="0.3">
      <c r="A1162" s="107">
        <f>A1156+1</f>
        <v>4</v>
      </c>
      <c r="B1162" s="234" t="s">
        <v>287</v>
      </c>
      <c r="C1162" s="221"/>
      <c r="D1162" s="222"/>
      <c r="E1162" s="850"/>
      <c r="F1162" s="223">
        <f t="shared" si="120"/>
        <v>0</v>
      </c>
      <c r="G1162" s="196"/>
      <c r="H1162" s="182"/>
    </row>
    <row r="1163" spans="1:8" x14ac:dyDescent="0.3">
      <c r="A1163" s="235">
        <f>A1162+0.1</f>
        <v>4.0999999999999996</v>
      </c>
      <c r="B1163" s="224" t="s">
        <v>935</v>
      </c>
      <c r="C1163" s="221">
        <v>13000</v>
      </c>
      <c r="D1163" s="236" t="s">
        <v>13</v>
      </c>
      <c r="E1163" s="853"/>
      <c r="F1163" s="223">
        <f t="shared" si="120"/>
        <v>0</v>
      </c>
      <c r="G1163" s="196"/>
      <c r="H1163" s="182"/>
    </row>
    <row r="1164" spans="1:8" x14ac:dyDescent="0.3">
      <c r="A1164" s="235"/>
      <c r="B1164" s="224"/>
      <c r="C1164" s="221"/>
      <c r="D1164" s="236"/>
      <c r="E1164" s="853"/>
      <c r="F1164" s="223">
        <f t="shared" si="120"/>
        <v>0</v>
      </c>
      <c r="G1164" s="196"/>
      <c r="H1164" s="182"/>
    </row>
    <row r="1165" spans="1:8" x14ac:dyDescent="0.3">
      <c r="A1165" s="107">
        <f>A1162+1</f>
        <v>5</v>
      </c>
      <c r="B1165" s="237" t="s">
        <v>288</v>
      </c>
      <c r="C1165" s="221"/>
      <c r="D1165" s="222"/>
      <c r="E1165" s="853"/>
      <c r="F1165" s="223">
        <f t="shared" si="120"/>
        <v>0</v>
      </c>
      <c r="G1165" s="196"/>
      <c r="H1165" s="182"/>
    </row>
    <row r="1166" spans="1:8" x14ac:dyDescent="0.3">
      <c r="A1166" s="235">
        <f>A1165+0.1</f>
        <v>5.0999999999999996</v>
      </c>
      <c r="B1166" s="224" t="s">
        <v>935</v>
      </c>
      <c r="C1166" s="221">
        <v>13000</v>
      </c>
      <c r="D1166" s="222" t="s">
        <v>13</v>
      </c>
      <c r="E1166" s="853"/>
      <c r="F1166" s="223">
        <f t="shared" si="120"/>
        <v>0</v>
      </c>
      <c r="G1166" s="196"/>
      <c r="H1166" s="182"/>
    </row>
    <row r="1167" spans="1:8" x14ac:dyDescent="0.3">
      <c r="A1167" s="107"/>
      <c r="B1167" s="228"/>
      <c r="C1167" s="221"/>
      <c r="D1167" s="222"/>
      <c r="E1167" s="853"/>
      <c r="F1167" s="223">
        <f t="shared" si="120"/>
        <v>0</v>
      </c>
      <c r="G1167" s="196"/>
      <c r="H1167" s="182"/>
    </row>
    <row r="1168" spans="1:8" x14ac:dyDescent="0.3">
      <c r="A1168" s="167">
        <v>6</v>
      </c>
      <c r="B1168" s="661" t="s">
        <v>936</v>
      </c>
      <c r="C1168" s="248">
        <v>15</v>
      </c>
      <c r="D1168" s="249" t="s">
        <v>256</v>
      </c>
      <c r="E1168" s="855"/>
      <c r="F1168" s="250">
        <f>(+C1168*E1168)/100</f>
        <v>0</v>
      </c>
      <c r="G1168" s="196"/>
      <c r="H1168" s="182"/>
    </row>
    <row r="1169" spans="1:8" x14ac:dyDescent="0.3">
      <c r="A1169" s="107"/>
      <c r="B1169" s="31"/>
      <c r="C1169" s="220"/>
      <c r="D1169" s="25"/>
      <c r="E1169" s="904"/>
      <c r="F1169" s="223">
        <f t="shared" ref="F1169:F1177" si="123">ROUND(C1169*E1169,2)</f>
        <v>0</v>
      </c>
      <c r="G1169" s="196"/>
      <c r="H1169" s="182"/>
    </row>
    <row r="1170" spans="1:8" x14ac:dyDescent="0.3">
      <c r="A1170" s="133">
        <v>7</v>
      </c>
      <c r="B1170" s="330" t="s">
        <v>289</v>
      </c>
      <c r="C1170" s="25"/>
      <c r="D1170" s="658"/>
      <c r="E1170" s="24"/>
      <c r="F1170" s="223">
        <f t="shared" si="123"/>
        <v>0</v>
      </c>
      <c r="G1170" s="196"/>
      <c r="H1170" s="182"/>
    </row>
    <row r="1171" spans="1:8" x14ac:dyDescent="0.3">
      <c r="A1171" s="108">
        <f t="shared" ref="A1171:A1173" si="124">+A1170+0.1</f>
        <v>7.1</v>
      </c>
      <c r="B1171" s="26" t="s">
        <v>290</v>
      </c>
      <c r="C1171" s="25">
        <v>9312</v>
      </c>
      <c r="D1171" s="660" t="s">
        <v>11</v>
      </c>
      <c r="E1171" s="24"/>
      <c r="F1171" s="223">
        <f t="shared" si="123"/>
        <v>0</v>
      </c>
      <c r="G1171" s="196"/>
      <c r="H1171" s="182"/>
    </row>
    <row r="1172" spans="1:8" ht="26.4" x14ac:dyDescent="0.3">
      <c r="A1172" s="108">
        <f t="shared" si="124"/>
        <v>7.2</v>
      </c>
      <c r="B1172" s="26" t="s">
        <v>291</v>
      </c>
      <c r="C1172" s="25">
        <v>11640</v>
      </c>
      <c r="D1172" s="660" t="s">
        <v>11</v>
      </c>
      <c r="E1172" s="24"/>
      <c r="F1172" s="223">
        <f t="shared" si="123"/>
        <v>0</v>
      </c>
      <c r="G1172" s="196"/>
      <c r="H1172" s="182"/>
    </row>
    <row r="1173" spans="1:8" x14ac:dyDescent="0.3">
      <c r="A1173" s="108">
        <f t="shared" si="124"/>
        <v>7.3</v>
      </c>
      <c r="B1173" s="26" t="s">
        <v>939</v>
      </c>
      <c r="C1173" s="554">
        <v>20104.61</v>
      </c>
      <c r="D1173" s="233" t="s">
        <v>292</v>
      </c>
      <c r="E1173" s="24"/>
      <c r="F1173" s="223">
        <f t="shared" si="123"/>
        <v>0</v>
      </c>
      <c r="G1173" s="196"/>
      <c r="H1173" s="182"/>
    </row>
    <row r="1174" spans="1:8" x14ac:dyDescent="0.3">
      <c r="A1174" s="107"/>
      <c r="B1174" s="65"/>
      <c r="C1174" s="221"/>
      <c r="D1174" s="222"/>
      <c r="E1174" s="856"/>
      <c r="F1174" s="223">
        <f t="shared" si="123"/>
        <v>0</v>
      </c>
      <c r="G1174" s="196"/>
      <c r="H1174" s="182"/>
    </row>
    <row r="1175" spans="1:8" ht="52.8" x14ac:dyDescent="0.3">
      <c r="A1175" s="109">
        <v>8</v>
      </c>
      <c r="B1175" s="251" t="s">
        <v>293</v>
      </c>
      <c r="C1175" s="252">
        <v>13000</v>
      </c>
      <c r="D1175" s="253" t="s">
        <v>13</v>
      </c>
      <c r="E1175" s="24"/>
      <c r="F1175" s="223">
        <f t="shared" si="123"/>
        <v>0</v>
      </c>
      <c r="G1175" s="196"/>
      <c r="H1175" s="182"/>
    </row>
    <row r="1176" spans="1:8" x14ac:dyDescent="0.3">
      <c r="A1176" s="254"/>
      <c r="B1176" s="26"/>
      <c r="C1176" s="226"/>
      <c r="D1176" s="255"/>
      <c r="E1176" s="852"/>
      <c r="F1176" s="223">
        <f t="shared" si="123"/>
        <v>0</v>
      </c>
      <c r="G1176" s="196"/>
      <c r="H1176" s="182"/>
    </row>
    <row r="1177" spans="1:8" ht="26.4" x14ac:dyDescent="0.3">
      <c r="A1177" s="109">
        <f>A1175+1</f>
        <v>9</v>
      </c>
      <c r="B1177" s="26" t="s">
        <v>242</v>
      </c>
      <c r="C1177" s="226">
        <v>13000</v>
      </c>
      <c r="D1177" s="222" t="s">
        <v>13</v>
      </c>
      <c r="E1177" s="857"/>
      <c r="F1177" s="223">
        <f t="shared" si="123"/>
        <v>0</v>
      </c>
      <c r="G1177" s="196"/>
      <c r="H1177" s="182"/>
    </row>
    <row r="1178" spans="1:8" x14ac:dyDescent="0.3">
      <c r="A1178" s="256"/>
      <c r="B1178" s="257" t="s">
        <v>940</v>
      </c>
      <c r="C1178" s="258"/>
      <c r="D1178" s="259"/>
      <c r="E1178" s="858"/>
      <c r="F1178" s="260">
        <f>SUM(F1149:F1177)</f>
        <v>0</v>
      </c>
      <c r="G1178" s="196"/>
      <c r="H1178" s="182"/>
    </row>
    <row r="1179" spans="1:8" x14ac:dyDescent="0.3">
      <c r="A1179" s="218"/>
      <c r="B1179" s="219"/>
      <c r="C1179" s="214"/>
      <c r="D1179" s="215"/>
      <c r="E1179" s="849"/>
      <c r="F1179" s="216"/>
      <c r="G1179" s="196"/>
      <c r="H1179" s="182"/>
    </row>
    <row r="1180" spans="1:8" x14ac:dyDescent="0.3">
      <c r="A1180" s="212" t="s">
        <v>4</v>
      </c>
      <c r="B1180" s="193" t="s">
        <v>956</v>
      </c>
      <c r="C1180" s="214"/>
      <c r="D1180" s="215"/>
      <c r="E1180" s="849"/>
      <c r="F1180" s="216"/>
      <c r="G1180" s="196"/>
      <c r="H1180" s="182"/>
    </row>
    <row r="1181" spans="1:8" x14ac:dyDescent="0.3">
      <c r="A1181" s="218"/>
      <c r="B1181" s="219"/>
      <c r="C1181" s="214"/>
      <c r="D1181" s="215"/>
      <c r="E1181" s="849"/>
      <c r="F1181" s="216"/>
      <c r="G1181" s="196"/>
      <c r="H1181" s="182"/>
    </row>
    <row r="1182" spans="1:8" x14ac:dyDescent="0.3">
      <c r="A1182" s="389">
        <v>1</v>
      </c>
      <c r="B1182" s="390" t="s">
        <v>952</v>
      </c>
      <c r="C1182" s="395"/>
      <c r="D1182" s="395"/>
      <c r="E1182" s="906"/>
      <c r="F1182" s="662"/>
      <c r="G1182" s="196"/>
      <c r="H1182" s="182"/>
    </row>
    <row r="1183" spans="1:8" x14ac:dyDescent="0.3">
      <c r="A1183" s="663">
        <v>1.1000000000000001</v>
      </c>
      <c r="B1183" s="274" t="s">
        <v>306</v>
      </c>
      <c r="C1183" s="296">
        <v>1</v>
      </c>
      <c r="D1183" s="660" t="s">
        <v>169</v>
      </c>
      <c r="E1183" s="150"/>
      <c r="F1183" s="243">
        <f>ROUND(C1183*E1183,2)</f>
        <v>0</v>
      </c>
      <c r="G1183" s="196"/>
      <c r="H1183" s="182"/>
    </row>
    <row r="1184" spans="1:8" x14ac:dyDescent="0.3">
      <c r="A1184" s="664"/>
      <c r="B1184" s="665"/>
      <c r="C1184" s="296"/>
      <c r="D1184" s="660"/>
      <c r="E1184" s="150"/>
      <c r="F1184" s="662"/>
      <c r="G1184" s="196"/>
      <c r="H1184" s="182"/>
    </row>
    <row r="1185" spans="1:8" x14ac:dyDescent="0.3">
      <c r="A1185" s="389">
        <v>2</v>
      </c>
      <c r="B1185" s="220" t="s">
        <v>308</v>
      </c>
      <c r="C1185" s="296"/>
      <c r="D1185" s="660"/>
      <c r="E1185" s="150"/>
      <c r="F1185" s="662"/>
      <c r="G1185" s="196"/>
      <c r="H1185" s="182"/>
    </row>
    <row r="1186" spans="1:8" x14ac:dyDescent="0.3">
      <c r="A1186" s="666">
        <v>2.1</v>
      </c>
      <c r="B1186" s="621" t="s">
        <v>957</v>
      </c>
      <c r="C1186" s="25">
        <v>4</v>
      </c>
      <c r="D1186" s="194" t="s">
        <v>12</v>
      </c>
      <c r="E1186" s="150"/>
      <c r="F1186" s="243">
        <f t="shared" ref="F1186:F1187" si="125">ROUND(C1186*E1186,2)</f>
        <v>0</v>
      </c>
      <c r="G1186" s="196"/>
      <c r="H1186" s="182"/>
    </row>
    <row r="1187" spans="1:8" x14ac:dyDescent="0.3">
      <c r="A1187" s="666">
        <v>2.2000000000000002</v>
      </c>
      <c r="B1187" s="621" t="s">
        <v>958</v>
      </c>
      <c r="C1187" s="25">
        <v>4</v>
      </c>
      <c r="D1187" s="194" t="s">
        <v>12</v>
      </c>
      <c r="E1187" s="150"/>
      <c r="F1187" s="243">
        <f t="shared" si="125"/>
        <v>0</v>
      </c>
      <c r="G1187" s="196"/>
      <c r="H1187" s="182"/>
    </row>
    <row r="1188" spans="1:8" x14ac:dyDescent="0.3">
      <c r="A1188" s="664"/>
      <c r="B1188" s="665"/>
      <c r="C1188" s="296"/>
      <c r="D1188" s="660"/>
      <c r="E1188" s="150"/>
      <c r="F1188" s="662"/>
      <c r="G1188" s="196"/>
      <c r="H1188" s="182"/>
    </row>
    <row r="1189" spans="1:8" x14ac:dyDescent="0.3">
      <c r="A1189" s="389">
        <v>3</v>
      </c>
      <c r="B1189" s="667" t="s">
        <v>27</v>
      </c>
      <c r="C1189" s="296"/>
      <c r="D1189" s="660"/>
      <c r="E1189" s="150"/>
      <c r="F1189" s="662"/>
      <c r="G1189" s="196"/>
      <c r="H1189" s="182"/>
    </row>
    <row r="1190" spans="1:8" x14ac:dyDescent="0.3">
      <c r="A1190" s="235">
        <v>3.1</v>
      </c>
      <c r="B1190" s="394" t="s">
        <v>307</v>
      </c>
      <c r="C1190" s="296">
        <v>208.9</v>
      </c>
      <c r="D1190" s="660" t="s">
        <v>11</v>
      </c>
      <c r="E1190" s="24"/>
      <c r="F1190" s="243">
        <f t="shared" ref="F1190" si="126">ROUND(C1190*E1190,2)</f>
        <v>0</v>
      </c>
      <c r="G1190" s="196"/>
      <c r="H1190" s="182"/>
    </row>
    <row r="1191" spans="1:8" x14ac:dyDescent="0.3">
      <c r="A1191" s="668"/>
      <c r="B1191" s="394"/>
      <c r="C1191" s="395"/>
      <c r="D1191" s="395"/>
      <c r="E1191" s="150"/>
      <c r="F1191" s="662"/>
      <c r="G1191" s="196"/>
      <c r="H1191" s="182"/>
    </row>
    <row r="1192" spans="1:8" x14ac:dyDescent="0.3">
      <c r="A1192" s="389">
        <v>4</v>
      </c>
      <c r="B1192" s="390" t="s">
        <v>1045</v>
      </c>
      <c r="C1192" s="242"/>
      <c r="D1192" s="395"/>
      <c r="E1192" s="150"/>
      <c r="F1192" s="662"/>
      <c r="G1192" s="196"/>
      <c r="H1192" s="182"/>
    </row>
    <row r="1193" spans="1:8" x14ac:dyDescent="0.3">
      <c r="A1193" s="235">
        <v>4.0999999999999996</v>
      </c>
      <c r="B1193" s="394" t="s">
        <v>237</v>
      </c>
      <c r="C1193" s="242">
        <v>100</v>
      </c>
      <c r="D1193" s="395" t="s">
        <v>13</v>
      </c>
      <c r="E1193" s="150"/>
      <c r="F1193" s="243">
        <f t="shared" ref="F1193" si="127">ROUND(C1193*E1193,2)</f>
        <v>0</v>
      </c>
      <c r="G1193" s="196"/>
      <c r="H1193" s="182"/>
    </row>
    <row r="1194" spans="1:8" x14ac:dyDescent="0.3">
      <c r="A1194" s="668"/>
      <c r="B1194" s="394"/>
      <c r="C1194" s="242"/>
      <c r="D1194" s="395"/>
      <c r="E1194" s="150"/>
      <c r="F1194" s="662"/>
      <c r="G1194" s="196"/>
      <c r="H1194" s="182"/>
    </row>
    <row r="1195" spans="1:8" x14ac:dyDescent="0.3">
      <c r="A1195" s="669">
        <v>4.2</v>
      </c>
      <c r="B1195" s="390" t="s">
        <v>23</v>
      </c>
      <c r="C1195" s="242"/>
      <c r="D1195" s="395"/>
      <c r="E1195" s="150"/>
      <c r="F1195" s="662"/>
      <c r="G1195" s="196"/>
      <c r="H1195" s="182"/>
    </row>
    <row r="1196" spans="1:8" x14ac:dyDescent="0.3">
      <c r="A1196" s="235" t="s">
        <v>1046</v>
      </c>
      <c r="B1196" s="394" t="s">
        <v>959</v>
      </c>
      <c r="C1196" s="242">
        <v>38.89</v>
      </c>
      <c r="D1196" s="395" t="s">
        <v>7</v>
      </c>
      <c r="E1196" s="150"/>
      <c r="F1196" s="243">
        <f t="shared" ref="F1196:F1198" si="128">ROUND(C1196*E1196,2)</f>
        <v>0</v>
      </c>
      <c r="G1196" s="196"/>
      <c r="H1196" s="182"/>
    </row>
    <row r="1197" spans="1:8" x14ac:dyDescent="0.3">
      <c r="A1197" s="235" t="s">
        <v>1047</v>
      </c>
      <c r="B1197" s="394" t="s">
        <v>960</v>
      </c>
      <c r="C1197" s="242">
        <v>15.75</v>
      </c>
      <c r="D1197" s="395" t="s">
        <v>8</v>
      </c>
      <c r="E1197" s="150"/>
      <c r="F1197" s="243">
        <f t="shared" si="128"/>
        <v>0</v>
      </c>
      <c r="G1197" s="196"/>
      <c r="H1197" s="182"/>
    </row>
    <row r="1198" spans="1:8" x14ac:dyDescent="0.3">
      <c r="A1198" s="235" t="s">
        <v>1048</v>
      </c>
      <c r="B1198" s="394" t="s">
        <v>961</v>
      </c>
      <c r="C1198" s="242">
        <v>28.97</v>
      </c>
      <c r="D1198" s="395" t="s">
        <v>25</v>
      </c>
      <c r="E1198" s="150"/>
      <c r="F1198" s="243">
        <f t="shared" si="128"/>
        <v>0</v>
      </c>
      <c r="G1198" s="196"/>
      <c r="H1198" s="182"/>
    </row>
    <row r="1199" spans="1:8" x14ac:dyDescent="0.3">
      <c r="A1199" s="668"/>
      <c r="B1199" s="394"/>
      <c r="C1199" s="242"/>
      <c r="D1199" s="395"/>
      <c r="E1199" s="150"/>
      <c r="F1199" s="662"/>
      <c r="G1199" s="196"/>
      <c r="H1199" s="182"/>
    </row>
    <row r="1200" spans="1:8" x14ac:dyDescent="0.3">
      <c r="A1200" s="669">
        <v>4.3</v>
      </c>
      <c r="B1200" s="390" t="s">
        <v>970</v>
      </c>
      <c r="C1200" s="242"/>
      <c r="D1200" s="395"/>
      <c r="E1200" s="150"/>
      <c r="F1200" s="662"/>
      <c r="G1200" s="196"/>
      <c r="H1200" s="182"/>
    </row>
    <row r="1201" spans="1:16" x14ac:dyDescent="0.3">
      <c r="A1201" s="235" t="s">
        <v>149</v>
      </c>
      <c r="B1201" s="394" t="s">
        <v>962</v>
      </c>
      <c r="C1201" s="242">
        <v>9.11</v>
      </c>
      <c r="D1201" s="395" t="s">
        <v>10</v>
      </c>
      <c r="E1201" s="150"/>
      <c r="F1201" s="243">
        <f t="shared" ref="F1201:F1205" si="129">ROUND(C1201*E1201,2)</f>
        <v>0</v>
      </c>
      <c r="G1201" s="196"/>
      <c r="H1201" s="182"/>
    </row>
    <row r="1202" spans="1:16" x14ac:dyDescent="0.3">
      <c r="A1202" s="235" t="s">
        <v>196</v>
      </c>
      <c r="B1202" s="394" t="s">
        <v>963</v>
      </c>
      <c r="C1202" s="242">
        <v>2.25</v>
      </c>
      <c r="D1202" s="395" t="s">
        <v>10</v>
      </c>
      <c r="E1202" s="150"/>
      <c r="F1202" s="243">
        <f t="shared" si="129"/>
        <v>0</v>
      </c>
      <c r="G1202" s="196"/>
      <c r="H1202" s="182"/>
    </row>
    <row r="1203" spans="1:16" x14ac:dyDescent="0.3">
      <c r="A1203" s="235" t="s">
        <v>1049</v>
      </c>
      <c r="B1203" s="394" t="s">
        <v>964</v>
      </c>
      <c r="C1203" s="242">
        <v>1.8</v>
      </c>
      <c r="D1203" s="395" t="s">
        <v>10</v>
      </c>
      <c r="E1203" s="150"/>
      <c r="F1203" s="243">
        <f t="shared" si="129"/>
        <v>0</v>
      </c>
      <c r="G1203" s="196"/>
      <c r="H1203" s="182"/>
    </row>
    <row r="1204" spans="1:16" x14ac:dyDescent="0.3">
      <c r="A1204" s="235" t="s">
        <v>1050</v>
      </c>
      <c r="B1204" s="394" t="s">
        <v>965</v>
      </c>
      <c r="C1204" s="242">
        <v>3.64</v>
      </c>
      <c r="D1204" s="395" t="s">
        <v>10</v>
      </c>
      <c r="E1204" s="150"/>
      <c r="F1204" s="243">
        <f t="shared" si="129"/>
        <v>0</v>
      </c>
      <c r="G1204" s="196"/>
      <c r="H1204" s="182"/>
    </row>
    <row r="1205" spans="1:16" x14ac:dyDescent="0.3">
      <c r="A1205" s="235" t="s">
        <v>1051</v>
      </c>
      <c r="B1205" s="394" t="s">
        <v>966</v>
      </c>
      <c r="C1205" s="242">
        <v>1.51</v>
      </c>
      <c r="D1205" s="395" t="s">
        <v>10</v>
      </c>
      <c r="E1205" s="150"/>
      <c r="F1205" s="243">
        <f t="shared" si="129"/>
        <v>0</v>
      </c>
      <c r="G1205" s="196"/>
      <c r="H1205" s="182"/>
    </row>
    <row r="1206" spans="1:16" x14ac:dyDescent="0.3">
      <c r="A1206" s="668"/>
      <c r="B1206" s="394"/>
      <c r="C1206" s="242"/>
      <c r="D1206" s="395"/>
      <c r="E1206" s="150"/>
      <c r="F1206" s="662"/>
      <c r="G1206" s="196"/>
      <c r="H1206" s="182"/>
    </row>
    <row r="1207" spans="1:16" x14ac:dyDescent="0.3">
      <c r="A1207" s="669">
        <v>4.4000000000000004</v>
      </c>
      <c r="B1207" s="390" t="s">
        <v>971</v>
      </c>
      <c r="C1207" s="242"/>
      <c r="D1207" s="395"/>
      <c r="E1207" s="150"/>
      <c r="F1207" s="662"/>
      <c r="G1207" s="196"/>
      <c r="H1207" s="182"/>
    </row>
    <row r="1208" spans="1:16" x14ac:dyDescent="0.3">
      <c r="A1208" s="235" t="s">
        <v>150</v>
      </c>
      <c r="B1208" s="394" t="s">
        <v>832</v>
      </c>
      <c r="C1208" s="242">
        <v>54.6</v>
      </c>
      <c r="D1208" s="395" t="s">
        <v>11</v>
      </c>
      <c r="E1208" s="150"/>
      <c r="F1208" s="243">
        <f t="shared" ref="F1208:F1209" si="130">ROUND(C1208*E1208,2)</f>
        <v>0</v>
      </c>
      <c r="G1208" s="196"/>
      <c r="H1208" s="182"/>
    </row>
    <row r="1209" spans="1:16" x14ac:dyDescent="0.3">
      <c r="A1209" s="235" t="s">
        <v>197</v>
      </c>
      <c r="B1209" s="394" t="s">
        <v>967</v>
      </c>
      <c r="C1209" s="242">
        <v>145.6</v>
      </c>
      <c r="D1209" s="395" t="s">
        <v>11</v>
      </c>
      <c r="E1209" s="150"/>
      <c r="F1209" s="243">
        <f t="shared" si="130"/>
        <v>0</v>
      </c>
      <c r="G1209" s="196"/>
      <c r="H1209" s="182"/>
    </row>
    <row r="1210" spans="1:16" x14ac:dyDescent="0.3">
      <c r="A1210" s="668"/>
      <c r="B1210" s="394"/>
      <c r="C1210" s="242"/>
      <c r="D1210" s="395"/>
      <c r="E1210" s="150"/>
      <c r="F1210" s="662"/>
      <c r="G1210" s="196"/>
      <c r="H1210" s="182"/>
    </row>
    <row r="1211" spans="1:16" x14ac:dyDescent="0.3">
      <c r="A1211" s="669">
        <v>4.5</v>
      </c>
      <c r="B1211" s="390" t="s">
        <v>972</v>
      </c>
      <c r="C1211" s="242"/>
      <c r="D1211" s="395"/>
      <c r="E1211" s="150"/>
      <c r="F1211" s="662"/>
      <c r="G1211" s="196"/>
      <c r="H1211" s="182"/>
    </row>
    <row r="1212" spans="1:16" x14ac:dyDescent="0.3">
      <c r="A1212" s="235" t="s">
        <v>1052</v>
      </c>
      <c r="B1212" s="394" t="s">
        <v>28</v>
      </c>
      <c r="C1212" s="242">
        <v>91.2</v>
      </c>
      <c r="D1212" s="395" t="s">
        <v>11</v>
      </c>
      <c r="E1212" s="150"/>
      <c r="F1212" s="243">
        <f t="shared" ref="F1212:F1214" si="131">ROUND(C1212*E1212,2)</f>
        <v>0</v>
      </c>
      <c r="G1212" s="196"/>
      <c r="H1212" s="182"/>
    </row>
    <row r="1213" spans="1:16" x14ac:dyDescent="0.3">
      <c r="A1213" s="235" t="s">
        <v>1053</v>
      </c>
      <c r="B1213" s="394" t="s">
        <v>154</v>
      </c>
      <c r="C1213" s="242">
        <v>91.2</v>
      </c>
      <c r="D1213" s="395" t="s">
        <v>11</v>
      </c>
      <c r="E1213" s="150"/>
      <c r="F1213" s="243">
        <f t="shared" si="131"/>
        <v>0</v>
      </c>
      <c r="G1213" s="196"/>
      <c r="H1213" s="182"/>
    </row>
    <row r="1214" spans="1:16" x14ac:dyDescent="0.3">
      <c r="A1214" s="235" t="s">
        <v>1054</v>
      </c>
      <c r="B1214" s="394" t="s">
        <v>32</v>
      </c>
      <c r="C1214" s="242">
        <v>544</v>
      </c>
      <c r="D1214" s="395" t="s">
        <v>13</v>
      </c>
      <c r="E1214" s="150"/>
      <c r="F1214" s="243">
        <f t="shared" si="131"/>
        <v>0</v>
      </c>
      <c r="G1214" s="196"/>
      <c r="H1214" s="182"/>
    </row>
    <row r="1215" spans="1:16" s="582" customFormat="1" x14ac:dyDescent="0.3">
      <c r="A1215" s="668"/>
      <c r="B1215" s="394"/>
      <c r="C1215" s="242"/>
      <c r="D1215" s="395"/>
      <c r="E1215" s="150"/>
      <c r="F1215" s="662"/>
      <c r="G1215" s="196"/>
      <c r="H1215" s="182"/>
      <c r="L1215" s="583"/>
      <c r="M1215" s="584"/>
      <c r="N1215" s="403"/>
      <c r="O1215" s="585"/>
      <c r="P1215" s="585"/>
    </row>
    <row r="1216" spans="1:16" x14ac:dyDescent="0.3">
      <c r="A1216" s="669">
        <v>4.5999999999999996</v>
      </c>
      <c r="B1216" s="390" t="s">
        <v>155</v>
      </c>
      <c r="C1216" s="242"/>
      <c r="D1216" s="395"/>
      <c r="E1216" s="150"/>
      <c r="F1216" s="662"/>
      <c r="G1216" s="196"/>
      <c r="H1216" s="182"/>
    </row>
    <row r="1217" spans="1:8" x14ac:dyDescent="0.3">
      <c r="A1217" s="235" t="s">
        <v>822</v>
      </c>
      <c r="B1217" s="394" t="s">
        <v>753</v>
      </c>
      <c r="C1217" s="242">
        <v>91.2</v>
      </c>
      <c r="D1217" s="395" t="s">
        <v>11</v>
      </c>
      <c r="E1217" s="150"/>
      <c r="F1217" s="243">
        <f t="shared" ref="F1217:F1218" si="132">ROUND(C1217*E1217,2)</f>
        <v>0</v>
      </c>
      <c r="G1217" s="196"/>
      <c r="H1217" s="182"/>
    </row>
    <row r="1218" spans="1:8" x14ac:dyDescent="0.3">
      <c r="A1218" s="235" t="s">
        <v>1055</v>
      </c>
      <c r="B1218" s="394" t="s">
        <v>199</v>
      </c>
      <c r="C1218" s="242">
        <v>91.2</v>
      </c>
      <c r="D1218" s="395" t="s">
        <v>11</v>
      </c>
      <c r="E1218" s="150"/>
      <c r="F1218" s="243">
        <f t="shared" si="132"/>
        <v>0</v>
      </c>
      <c r="G1218" s="196"/>
      <c r="H1218" s="182"/>
    </row>
    <row r="1219" spans="1:8" x14ac:dyDescent="0.3">
      <c r="A1219" s="668"/>
      <c r="B1219" s="394"/>
      <c r="C1219" s="242"/>
      <c r="D1219" s="395"/>
      <c r="E1219" s="150"/>
      <c r="F1219" s="662"/>
      <c r="G1219" s="196"/>
      <c r="H1219" s="182"/>
    </row>
    <row r="1220" spans="1:8" x14ac:dyDescent="0.3">
      <c r="A1220" s="669">
        <v>4.7</v>
      </c>
      <c r="B1220" s="390" t="s">
        <v>236</v>
      </c>
      <c r="C1220" s="242"/>
      <c r="D1220" s="395"/>
      <c r="E1220" s="150"/>
      <c r="F1220" s="662"/>
      <c r="G1220" s="196"/>
      <c r="H1220" s="182"/>
    </row>
    <row r="1221" spans="1:8" x14ac:dyDescent="0.3">
      <c r="A1221" s="235" t="s">
        <v>1056</v>
      </c>
      <c r="B1221" s="394" t="s">
        <v>968</v>
      </c>
      <c r="C1221" s="242">
        <v>96</v>
      </c>
      <c r="D1221" s="395" t="s">
        <v>13</v>
      </c>
      <c r="E1221" s="150"/>
      <c r="F1221" s="243">
        <f t="shared" ref="F1221:F1222" si="133">ROUND(C1221*E1221,2)</f>
        <v>0</v>
      </c>
      <c r="G1221" s="196"/>
      <c r="H1221" s="182"/>
    </row>
    <row r="1222" spans="1:8" ht="26.4" x14ac:dyDescent="0.3">
      <c r="A1222" s="235" t="s">
        <v>1057</v>
      </c>
      <c r="B1222" s="621" t="s">
        <v>969</v>
      </c>
      <c r="C1222" s="242">
        <v>1</v>
      </c>
      <c r="D1222" s="395" t="s">
        <v>12</v>
      </c>
      <c r="E1222" s="150"/>
      <c r="F1222" s="243">
        <f t="shared" si="133"/>
        <v>0</v>
      </c>
      <c r="G1222" s="196"/>
      <c r="H1222" s="182"/>
    </row>
    <row r="1223" spans="1:8" x14ac:dyDescent="0.3">
      <c r="A1223" s="668"/>
      <c r="B1223" s="394"/>
      <c r="C1223" s="395"/>
      <c r="D1223" s="395"/>
      <c r="E1223" s="150"/>
      <c r="F1223" s="662"/>
      <c r="G1223" s="196"/>
      <c r="H1223" s="182"/>
    </row>
    <row r="1224" spans="1:8" x14ac:dyDescent="0.3">
      <c r="A1224" s="670">
        <v>5</v>
      </c>
      <c r="B1224" s="394" t="s">
        <v>309</v>
      </c>
      <c r="C1224" s="242">
        <v>370.17</v>
      </c>
      <c r="D1224" s="395" t="s">
        <v>11</v>
      </c>
      <c r="E1224" s="24"/>
      <c r="F1224" s="243">
        <f>ROUND(C1224*E1224,2)</f>
        <v>0</v>
      </c>
      <c r="G1224" s="196"/>
      <c r="H1224" s="182"/>
    </row>
    <row r="1225" spans="1:8" x14ac:dyDescent="0.3">
      <c r="A1225" s="670"/>
      <c r="B1225" s="394"/>
      <c r="C1225" s="395"/>
      <c r="D1225" s="395"/>
      <c r="E1225" s="150"/>
      <c r="F1225" s="662"/>
      <c r="G1225" s="196"/>
      <c r="H1225" s="182"/>
    </row>
    <row r="1226" spans="1:8" x14ac:dyDescent="0.3">
      <c r="A1226" s="671">
        <v>6</v>
      </c>
      <c r="B1226" s="622" t="s">
        <v>257</v>
      </c>
      <c r="C1226" s="672">
        <v>1</v>
      </c>
      <c r="D1226" s="673" t="s">
        <v>12</v>
      </c>
      <c r="E1226" s="877"/>
      <c r="F1226" s="317">
        <f>ROUND(C1226*E1226,2)</f>
        <v>0</v>
      </c>
      <c r="G1226" s="196"/>
      <c r="H1226" s="182"/>
    </row>
    <row r="1227" spans="1:8" x14ac:dyDescent="0.3">
      <c r="A1227" s="670"/>
      <c r="B1227" s="274"/>
      <c r="C1227" s="296"/>
      <c r="D1227" s="660"/>
      <c r="E1227" s="150"/>
      <c r="F1227" s="243"/>
      <c r="G1227" s="196"/>
      <c r="H1227" s="182"/>
    </row>
    <row r="1228" spans="1:8" ht="26.4" x14ac:dyDescent="0.3">
      <c r="A1228" s="670">
        <v>7</v>
      </c>
      <c r="B1228" s="621" t="s">
        <v>1119</v>
      </c>
      <c r="C1228" s="296">
        <v>1</v>
      </c>
      <c r="D1228" s="395" t="s">
        <v>12</v>
      </c>
      <c r="E1228" s="24"/>
      <c r="F1228" s="243">
        <f>ROUND(C1228*E1228,2)</f>
        <v>0</v>
      </c>
      <c r="G1228" s="196"/>
      <c r="H1228" s="182"/>
    </row>
    <row r="1229" spans="1:8" x14ac:dyDescent="0.3">
      <c r="A1229" s="674"/>
      <c r="B1229" s="675" t="s">
        <v>1077</v>
      </c>
      <c r="C1229" s="676"/>
      <c r="D1229" s="676"/>
      <c r="E1229" s="907"/>
      <c r="F1229" s="677">
        <f>ROUND(SUM(F1183:F1228),2)</f>
        <v>0</v>
      </c>
      <c r="G1229" s="196"/>
      <c r="H1229" s="182"/>
    </row>
    <row r="1230" spans="1:8" x14ac:dyDescent="0.3">
      <c r="A1230" s="218"/>
      <c r="B1230" s="219"/>
      <c r="C1230" s="214"/>
      <c r="D1230" s="215"/>
      <c r="E1230" s="849"/>
      <c r="F1230" s="216"/>
      <c r="G1230" s="196"/>
      <c r="H1230" s="182"/>
    </row>
    <row r="1231" spans="1:8" ht="26.4" x14ac:dyDescent="0.3">
      <c r="A1231" s="678" t="s">
        <v>989</v>
      </c>
      <c r="B1231" s="193" t="s">
        <v>973</v>
      </c>
      <c r="C1231" s="391"/>
      <c r="D1231" s="391"/>
      <c r="E1231" s="876"/>
      <c r="F1231" s="392"/>
      <c r="G1231" s="196"/>
      <c r="H1231" s="182"/>
    </row>
    <row r="1232" spans="1:8" x14ac:dyDescent="0.3">
      <c r="A1232" s="668"/>
      <c r="B1232" s="394"/>
      <c r="C1232" s="395"/>
      <c r="D1232" s="395"/>
      <c r="E1232" s="906"/>
      <c r="F1232" s="662"/>
      <c r="G1232" s="196"/>
      <c r="H1232" s="182"/>
    </row>
    <row r="1233" spans="1:8" x14ac:dyDescent="0.3">
      <c r="A1233" s="679">
        <v>1</v>
      </c>
      <c r="B1233" s="390" t="s">
        <v>952</v>
      </c>
      <c r="C1233" s="268"/>
      <c r="D1233" s="268"/>
      <c r="E1233" s="906"/>
      <c r="F1233" s="662"/>
      <c r="G1233" s="196"/>
      <c r="H1233" s="182"/>
    </row>
    <row r="1234" spans="1:8" x14ac:dyDescent="0.3">
      <c r="A1234" s="312">
        <v>1.1000000000000001</v>
      </c>
      <c r="B1234" s="274" t="s">
        <v>306</v>
      </c>
      <c r="C1234" s="25">
        <v>1</v>
      </c>
      <c r="D1234" s="194" t="s">
        <v>169</v>
      </c>
      <c r="E1234" s="150"/>
      <c r="F1234" s="243">
        <f>ROUND(C1234*E1234,2)</f>
        <v>0</v>
      </c>
      <c r="G1234" s="196"/>
      <c r="H1234" s="182"/>
    </row>
    <row r="1235" spans="1:8" x14ac:dyDescent="0.3">
      <c r="A1235" s="114"/>
      <c r="B1235" s="268"/>
      <c r="C1235" s="25"/>
      <c r="D1235" s="194"/>
      <c r="E1235" s="150"/>
      <c r="F1235" s="662"/>
      <c r="G1235" s="196"/>
      <c r="H1235" s="182"/>
    </row>
    <row r="1236" spans="1:8" x14ac:dyDescent="0.3">
      <c r="A1236" s="679">
        <v>2</v>
      </c>
      <c r="B1236" s="311" t="s">
        <v>310</v>
      </c>
      <c r="C1236" s="25"/>
      <c r="D1236" s="194"/>
      <c r="E1236" s="150"/>
      <c r="F1236" s="662"/>
      <c r="G1236" s="196"/>
      <c r="H1236" s="182"/>
    </row>
    <row r="1237" spans="1:8" x14ac:dyDescent="0.3">
      <c r="A1237" s="312">
        <v>2.1</v>
      </c>
      <c r="B1237" s="268" t="s">
        <v>311</v>
      </c>
      <c r="C1237" s="25">
        <v>184.81</v>
      </c>
      <c r="D1237" s="194" t="s">
        <v>11</v>
      </c>
      <c r="E1237" s="150"/>
      <c r="F1237" s="243">
        <f t="shared" ref="F1237:F1238" si="134">ROUND(C1237*E1237,2)</f>
        <v>0</v>
      </c>
      <c r="G1237" s="196"/>
      <c r="H1237" s="182"/>
    </row>
    <row r="1238" spans="1:8" x14ac:dyDescent="0.3">
      <c r="A1238" s="312">
        <v>2.2000000000000002</v>
      </c>
      <c r="B1238" s="268" t="s">
        <v>312</v>
      </c>
      <c r="C1238" s="25">
        <v>69.55</v>
      </c>
      <c r="D1238" s="194" t="s">
        <v>11</v>
      </c>
      <c r="E1238" s="150"/>
      <c r="F1238" s="243">
        <f t="shared" si="134"/>
        <v>0</v>
      </c>
      <c r="G1238" s="196"/>
      <c r="H1238" s="182"/>
    </row>
    <row r="1239" spans="1:8" x14ac:dyDescent="0.3">
      <c r="A1239" s="114"/>
      <c r="B1239" s="268"/>
      <c r="C1239" s="25"/>
      <c r="D1239" s="194"/>
      <c r="E1239" s="150"/>
      <c r="F1239" s="662"/>
      <c r="G1239" s="196"/>
      <c r="H1239" s="182"/>
    </row>
    <row r="1240" spans="1:8" x14ac:dyDescent="0.3">
      <c r="A1240" s="679">
        <v>3</v>
      </c>
      <c r="B1240" s="311" t="s">
        <v>155</v>
      </c>
      <c r="C1240" s="25"/>
      <c r="D1240" s="194"/>
      <c r="E1240" s="150"/>
      <c r="F1240" s="662"/>
      <c r="G1240" s="196"/>
      <c r="H1240" s="182"/>
    </row>
    <row r="1241" spans="1:8" x14ac:dyDescent="0.3">
      <c r="A1241" s="312">
        <v>3.1</v>
      </c>
      <c r="B1241" s="268" t="s">
        <v>1078</v>
      </c>
      <c r="C1241" s="25">
        <v>184.81</v>
      </c>
      <c r="D1241" s="194" t="s">
        <v>11</v>
      </c>
      <c r="E1241" s="150"/>
      <c r="F1241" s="243">
        <f t="shared" ref="F1241:F1242" si="135">ROUND(C1241*E1241,2)</f>
        <v>0</v>
      </c>
      <c r="G1241" s="196"/>
      <c r="H1241" s="182"/>
    </row>
    <row r="1242" spans="1:8" x14ac:dyDescent="0.3">
      <c r="A1242" s="312">
        <v>3.2</v>
      </c>
      <c r="B1242" s="268" t="s">
        <v>313</v>
      </c>
      <c r="C1242" s="25">
        <v>69.55</v>
      </c>
      <c r="D1242" s="194" t="s">
        <v>11</v>
      </c>
      <c r="E1242" s="150"/>
      <c r="F1242" s="243">
        <f t="shared" si="135"/>
        <v>0</v>
      </c>
      <c r="G1242" s="196"/>
      <c r="H1242" s="182"/>
    </row>
    <row r="1243" spans="1:8" x14ac:dyDescent="0.3">
      <c r="A1243" s="114"/>
      <c r="B1243" s="268"/>
      <c r="C1243" s="25"/>
      <c r="D1243" s="194"/>
      <c r="E1243" s="150"/>
      <c r="F1243" s="662"/>
      <c r="G1243" s="196"/>
      <c r="H1243" s="182"/>
    </row>
    <row r="1244" spans="1:8" x14ac:dyDescent="0.3">
      <c r="A1244" s="679">
        <v>4</v>
      </c>
      <c r="B1244" s="220" t="s">
        <v>308</v>
      </c>
      <c r="C1244" s="25"/>
      <c r="D1244" s="194"/>
      <c r="E1244" s="24"/>
      <c r="F1244" s="243"/>
      <c r="G1244" s="196"/>
      <c r="H1244" s="182"/>
    </row>
    <row r="1245" spans="1:8" x14ac:dyDescent="0.3">
      <c r="A1245" s="312">
        <v>4.0999999999999996</v>
      </c>
      <c r="B1245" s="621" t="s">
        <v>957</v>
      </c>
      <c r="C1245" s="25">
        <v>4</v>
      </c>
      <c r="D1245" s="194" t="s">
        <v>12</v>
      </c>
      <c r="E1245" s="24"/>
      <c r="F1245" s="243">
        <f t="shared" ref="F1245:F1246" si="136">ROUND(C1245*E1245,2)</f>
        <v>0</v>
      </c>
      <c r="G1245" s="196"/>
      <c r="H1245" s="182"/>
    </row>
    <row r="1246" spans="1:8" x14ac:dyDescent="0.3">
      <c r="A1246" s="312">
        <v>4.2</v>
      </c>
      <c r="B1246" s="621" t="s">
        <v>958</v>
      </c>
      <c r="C1246" s="25">
        <v>4</v>
      </c>
      <c r="D1246" s="194" t="s">
        <v>12</v>
      </c>
      <c r="E1246" s="24"/>
      <c r="F1246" s="243">
        <f t="shared" si="136"/>
        <v>0</v>
      </c>
      <c r="G1246" s="196"/>
      <c r="H1246" s="182"/>
    </row>
    <row r="1247" spans="1:8" x14ac:dyDescent="0.3">
      <c r="A1247" s="312"/>
      <c r="B1247" s="26"/>
      <c r="C1247" s="25"/>
      <c r="D1247" s="194"/>
      <c r="E1247" s="24"/>
      <c r="F1247" s="243"/>
      <c r="G1247" s="196"/>
      <c r="H1247" s="182"/>
    </row>
    <row r="1248" spans="1:8" x14ac:dyDescent="0.3">
      <c r="A1248" s="389">
        <v>5</v>
      </c>
      <c r="B1248" s="390" t="s">
        <v>987</v>
      </c>
      <c r="C1248" s="242"/>
      <c r="D1248" s="395"/>
      <c r="E1248" s="150"/>
      <c r="F1248" s="662"/>
      <c r="G1248" s="196"/>
      <c r="H1248" s="182"/>
    </row>
    <row r="1249" spans="1:8" x14ac:dyDescent="0.3">
      <c r="A1249" s="235">
        <v>5.0999999999999996</v>
      </c>
      <c r="B1249" s="394" t="s">
        <v>237</v>
      </c>
      <c r="C1249" s="242">
        <v>62.77</v>
      </c>
      <c r="D1249" s="395" t="s">
        <v>13</v>
      </c>
      <c r="E1249" s="150"/>
      <c r="F1249" s="243">
        <f t="shared" ref="F1249" si="137">ROUND(C1249*E1249,2)</f>
        <v>0</v>
      </c>
      <c r="G1249" s="196"/>
      <c r="H1249" s="182"/>
    </row>
    <row r="1250" spans="1:8" x14ac:dyDescent="0.3">
      <c r="A1250" s="668"/>
      <c r="B1250" s="394"/>
      <c r="C1250" s="242"/>
      <c r="D1250" s="395"/>
      <c r="E1250" s="150"/>
      <c r="F1250" s="662"/>
      <c r="G1250" s="196"/>
      <c r="H1250" s="182"/>
    </row>
    <row r="1251" spans="1:8" x14ac:dyDescent="0.3">
      <c r="A1251" s="669">
        <v>5.2</v>
      </c>
      <c r="B1251" s="390" t="s">
        <v>988</v>
      </c>
      <c r="C1251" s="242"/>
      <c r="D1251" s="395"/>
      <c r="E1251" s="150"/>
      <c r="F1251" s="662"/>
      <c r="G1251" s="196"/>
      <c r="H1251" s="182"/>
    </row>
    <row r="1252" spans="1:8" x14ac:dyDescent="0.3">
      <c r="A1252" s="235" t="s">
        <v>974</v>
      </c>
      <c r="B1252" s="394" t="s">
        <v>959</v>
      </c>
      <c r="C1252" s="242">
        <v>24.96</v>
      </c>
      <c r="D1252" s="395" t="s">
        <v>7</v>
      </c>
      <c r="E1252" s="150"/>
      <c r="F1252" s="243">
        <f t="shared" ref="F1252:F1254" si="138">ROUND(C1252*E1252,2)</f>
        <v>0</v>
      </c>
      <c r="G1252" s="196"/>
      <c r="H1252" s="182"/>
    </row>
    <row r="1253" spans="1:8" x14ac:dyDescent="0.3">
      <c r="A1253" s="235" t="s">
        <v>975</v>
      </c>
      <c r="B1253" s="394" t="s">
        <v>960</v>
      </c>
      <c r="C1253" s="242">
        <v>9.67</v>
      </c>
      <c r="D1253" s="395" t="s">
        <v>8</v>
      </c>
      <c r="E1253" s="150"/>
      <c r="F1253" s="243">
        <f t="shared" si="138"/>
        <v>0</v>
      </c>
      <c r="G1253" s="196"/>
      <c r="H1253" s="182"/>
    </row>
    <row r="1254" spans="1:8" x14ac:dyDescent="0.3">
      <c r="A1254" s="235" t="s">
        <v>976</v>
      </c>
      <c r="B1254" s="394" t="s">
        <v>961</v>
      </c>
      <c r="C1254" s="242">
        <v>18.350000000000001</v>
      </c>
      <c r="D1254" s="395" t="s">
        <v>25</v>
      </c>
      <c r="E1254" s="150"/>
      <c r="F1254" s="243">
        <f t="shared" si="138"/>
        <v>0</v>
      </c>
      <c r="G1254" s="196"/>
      <c r="H1254" s="182"/>
    </row>
    <row r="1255" spans="1:8" x14ac:dyDescent="0.3">
      <c r="A1255" s="668"/>
      <c r="B1255" s="394"/>
      <c r="C1255" s="242"/>
      <c r="D1255" s="395"/>
      <c r="E1255" s="150"/>
      <c r="F1255" s="662"/>
      <c r="G1255" s="196"/>
      <c r="H1255" s="182"/>
    </row>
    <row r="1256" spans="1:8" x14ac:dyDescent="0.3">
      <c r="A1256" s="669">
        <v>5.3</v>
      </c>
      <c r="B1256" s="390" t="s">
        <v>970</v>
      </c>
      <c r="C1256" s="242"/>
      <c r="D1256" s="395"/>
      <c r="E1256" s="150"/>
      <c r="F1256" s="662"/>
      <c r="G1256" s="196"/>
      <c r="H1256" s="182"/>
    </row>
    <row r="1257" spans="1:8" x14ac:dyDescent="0.3">
      <c r="A1257" s="235" t="s">
        <v>977</v>
      </c>
      <c r="B1257" s="394" t="s">
        <v>962</v>
      </c>
      <c r="C1257" s="242">
        <v>5.53</v>
      </c>
      <c r="D1257" s="395" t="s">
        <v>10</v>
      </c>
      <c r="E1257" s="150"/>
      <c r="F1257" s="243">
        <f t="shared" ref="F1257:F1261" si="139">ROUND(C1257*E1257,2)</f>
        <v>0</v>
      </c>
      <c r="G1257" s="196"/>
      <c r="H1257" s="182"/>
    </row>
    <row r="1258" spans="1:8" x14ac:dyDescent="0.3">
      <c r="A1258" s="235" t="s">
        <v>978</v>
      </c>
      <c r="B1258" s="394" t="s">
        <v>963</v>
      </c>
      <c r="C1258" s="242">
        <v>1.44</v>
      </c>
      <c r="D1258" s="395" t="s">
        <v>10</v>
      </c>
      <c r="E1258" s="150"/>
      <c r="F1258" s="243">
        <f t="shared" si="139"/>
        <v>0</v>
      </c>
      <c r="G1258" s="196"/>
      <c r="H1258" s="182"/>
    </row>
    <row r="1259" spans="1:8" x14ac:dyDescent="0.3">
      <c r="A1259" s="235" t="s">
        <v>979</v>
      </c>
      <c r="B1259" s="394" t="s">
        <v>964</v>
      </c>
      <c r="C1259" s="242">
        <v>1.1499999999999999</v>
      </c>
      <c r="D1259" s="395" t="s">
        <v>10</v>
      </c>
      <c r="E1259" s="150"/>
      <c r="F1259" s="243">
        <f t="shared" si="139"/>
        <v>0</v>
      </c>
      <c r="G1259" s="196"/>
      <c r="H1259" s="182"/>
    </row>
    <row r="1260" spans="1:8" x14ac:dyDescent="0.3">
      <c r="A1260" s="235" t="s">
        <v>980</v>
      </c>
      <c r="B1260" s="394" t="s">
        <v>965</v>
      </c>
      <c r="C1260" s="242">
        <v>2.2200000000000002</v>
      </c>
      <c r="D1260" s="395" t="s">
        <v>10</v>
      </c>
      <c r="E1260" s="150"/>
      <c r="F1260" s="243">
        <f t="shared" si="139"/>
        <v>0</v>
      </c>
      <c r="G1260" s="196"/>
      <c r="H1260" s="182"/>
    </row>
    <row r="1261" spans="1:8" x14ac:dyDescent="0.3">
      <c r="A1261" s="235" t="s">
        <v>981</v>
      </c>
      <c r="B1261" s="394" t="s">
        <v>966</v>
      </c>
      <c r="C1261" s="242">
        <v>1.51</v>
      </c>
      <c r="D1261" s="395" t="s">
        <v>10</v>
      </c>
      <c r="E1261" s="150"/>
      <c r="F1261" s="243">
        <f t="shared" si="139"/>
        <v>0</v>
      </c>
      <c r="G1261" s="196"/>
      <c r="H1261" s="182"/>
    </row>
    <row r="1262" spans="1:8" x14ac:dyDescent="0.3">
      <c r="A1262" s="668"/>
      <c r="B1262" s="394"/>
      <c r="C1262" s="242"/>
      <c r="D1262" s="395"/>
      <c r="E1262" s="150"/>
      <c r="F1262" s="662"/>
      <c r="G1262" s="196"/>
      <c r="H1262" s="182"/>
    </row>
    <row r="1263" spans="1:8" x14ac:dyDescent="0.3">
      <c r="A1263" s="669">
        <v>5.4</v>
      </c>
      <c r="B1263" s="390" t="s">
        <v>971</v>
      </c>
      <c r="C1263" s="242"/>
      <c r="D1263" s="395"/>
      <c r="E1263" s="150"/>
      <c r="F1263" s="662"/>
      <c r="G1263" s="196"/>
      <c r="H1263" s="182"/>
    </row>
    <row r="1264" spans="1:8" x14ac:dyDescent="0.3">
      <c r="A1264" s="235" t="s">
        <v>982</v>
      </c>
      <c r="B1264" s="394" t="s">
        <v>832</v>
      </c>
      <c r="C1264" s="242">
        <v>33.340000000000003</v>
      </c>
      <c r="D1264" s="395" t="s">
        <v>11</v>
      </c>
      <c r="E1264" s="150"/>
      <c r="F1264" s="243">
        <f t="shared" ref="F1264:F1265" si="140">ROUND(C1264*E1264,2)</f>
        <v>0</v>
      </c>
      <c r="G1264" s="196"/>
      <c r="H1264" s="182"/>
    </row>
    <row r="1265" spans="1:16" x14ac:dyDescent="0.3">
      <c r="A1265" s="235" t="s">
        <v>983</v>
      </c>
      <c r="B1265" s="394" t="s">
        <v>967</v>
      </c>
      <c r="C1265" s="242">
        <v>88.9</v>
      </c>
      <c r="D1265" s="395" t="s">
        <v>11</v>
      </c>
      <c r="E1265" s="150"/>
      <c r="F1265" s="243">
        <f t="shared" si="140"/>
        <v>0</v>
      </c>
      <c r="G1265" s="196"/>
      <c r="H1265" s="182"/>
    </row>
    <row r="1266" spans="1:16" x14ac:dyDescent="0.3">
      <c r="A1266" s="668"/>
      <c r="B1266" s="394"/>
      <c r="C1266" s="242"/>
      <c r="D1266" s="395"/>
      <c r="E1266" s="150"/>
      <c r="F1266" s="662"/>
      <c r="G1266" s="196"/>
      <c r="H1266" s="182"/>
    </row>
    <row r="1267" spans="1:16" x14ac:dyDescent="0.3">
      <c r="A1267" s="669">
        <v>5.5</v>
      </c>
      <c r="B1267" s="390" t="s">
        <v>972</v>
      </c>
      <c r="C1267" s="242"/>
      <c r="D1267" s="395"/>
      <c r="E1267" s="150"/>
      <c r="F1267" s="662"/>
      <c r="G1267" s="196"/>
      <c r="H1267" s="182"/>
    </row>
    <row r="1268" spans="1:16" x14ac:dyDescent="0.3">
      <c r="A1268" s="235" t="s">
        <v>984</v>
      </c>
      <c r="B1268" s="394" t="s">
        <v>28</v>
      </c>
      <c r="C1268" s="242">
        <v>56.49</v>
      </c>
      <c r="D1268" s="395" t="s">
        <v>11</v>
      </c>
      <c r="E1268" s="150"/>
      <c r="F1268" s="243">
        <f t="shared" ref="F1268:F1270" si="141">ROUND(C1268*E1268,2)</f>
        <v>0</v>
      </c>
      <c r="G1268" s="196"/>
      <c r="H1268" s="182"/>
    </row>
    <row r="1269" spans="1:16" x14ac:dyDescent="0.3">
      <c r="A1269" s="235" t="s">
        <v>985</v>
      </c>
      <c r="B1269" s="394" t="s">
        <v>154</v>
      </c>
      <c r="C1269" s="242">
        <v>56.49</v>
      </c>
      <c r="D1269" s="395" t="s">
        <v>11</v>
      </c>
      <c r="E1269" s="150"/>
      <c r="F1269" s="243">
        <f t="shared" si="141"/>
        <v>0</v>
      </c>
      <c r="G1269" s="196"/>
      <c r="H1269" s="182"/>
    </row>
    <row r="1270" spans="1:16" x14ac:dyDescent="0.3">
      <c r="A1270" s="235" t="s">
        <v>986</v>
      </c>
      <c r="B1270" s="394" t="s">
        <v>32</v>
      </c>
      <c r="C1270" s="242">
        <v>337.44</v>
      </c>
      <c r="D1270" s="395" t="s">
        <v>13</v>
      </c>
      <c r="E1270" s="150"/>
      <c r="F1270" s="243">
        <f t="shared" si="141"/>
        <v>0</v>
      </c>
      <c r="G1270" s="196"/>
      <c r="H1270" s="182"/>
    </row>
    <row r="1271" spans="1:16" s="582" customFormat="1" x14ac:dyDescent="0.3">
      <c r="A1271" s="668"/>
      <c r="B1271" s="394"/>
      <c r="C1271" s="242"/>
      <c r="D1271" s="395"/>
      <c r="E1271" s="150"/>
      <c r="F1271" s="662"/>
      <c r="G1271" s="196"/>
      <c r="H1271" s="182"/>
      <c r="L1271" s="583"/>
      <c r="M1271" s="584"/>
      <c r="N1271" s="403"/>
      <c r="O1271" s="585"/>
      <c r="P1271" s="585"/>
    </row>
    <row r="1272" spans="1:16" x14ac:dyDescent="0.3">
      <c r="A1272" s="669">
        <v>5.6</v>
      </c>
      <c r="B1272" s="390" t="s">
        <v>155</v>
      </c>
      <c r="C1272" s="242"/>
      <c r="D1272" s="395"/>
      <c r="E1272" s="150"/>
      <c r="F1272" s="662"/>
      <c r="G1272" s="196"/>
      <c r="H1272" s="182"/>
    </row>
    <row r="1273" spans="1:16" x14ac:dyDescent="0.3">
      <c r="A1273" s="235" t="s">
        <v>347</v>
      </c>
      <c r="B1273" s="394" t="s">
        <v>753</v>
      </c>
      <c r="C1273" s="242">
        <v>56.49</v>
      </c>
      <c r="D1273" s="395" t="s">
        <v>11</v>
      </c>
      <c r="E1273" s="150"/>
      <c r="F1273" s="243">
        <f t="shared" ref="F1273:F1274" si="142">ROUND(C1273*E1273,2)</f>
        <v>0</v>
      </c>
      <c r="G1273" s="196"/>
      <c r="H1273" s="182"/>
    </row>
    <row r="1274" spans="1:16" x14ac:dyDescent="0.3">
      <c r="A1274" s="235" t="s">
        <v>348</v>
      </c>
      <c r="B1274" s="394" t="s">
        <v>199</v>
      </c>
      <c r="C1274" s="242">
        <v>56.49</v>
      </c>
      <c r="D1274" s="395" t="s">
        <v>11</v>
      </c>
      <c r="E1274" s="150"/>
      <c r="F1274" s="243">
        <f t="shared" si="142"/>
        <v>0</v>
      </c>
      <c r="G1274" s="196"/>
      <c r="H1274" s="182"/>
    </row>
    <row r="1275" spans="1:16" x14ac:dyDescent="0.3">
      <c r="A1275" s="668"/>
      <c r="B1275" s="394"/>
      <c r="C1275" s="242"/>
      <c r="D1275" s="395"/>
      <c r="E1275" s="150"/>
      <c r="F1275" s="662"/>
      <c r="G1275" s="196"/>
      <c r="H1275" s="182"/>
    </row>
    <row r="1276" spans="1:16" x14ac:dyDescent="0.3">
      <c r="A1276" s="669">
        <v>5.7</v>
      </c>
      <c r="B1276" s="390" t="s">
        <v>236</v>
      </c>
      <c r="C1276" s="242"/>
      <c r="D1276" s="395"/>
      <c r="E1276" s="150"/>
      <c r="F1276" s="662"/>
      <c r="G1276" s="196"/>
      <c r="H1276" s="182"/>
    </row>
    <row r="1277" spans="1:16" x14ac:dyDescent="0.3">
      <c r="A1277" s="235" t="s">
        <v>811</v>
      </c>
      <c r="B1277" s="394" t="s">
        <v>968</v>
      </c>
      <c r="C1277" s="242">
        <v>58.76</v>
      </c>
      <c r="D1277" s="395" t="s">
        <v>13</v>
      </c>
      <c r="E1277" s="150"/>
      <c r="F1277" s="243">
        <f t="shared" ref="F1277:F1278" si="143">ROUND(C1277*E1277,2)</f>
        <v>0</v>
      </c>
      <c r="G1277" s="196"/>
      <c r="H1277" s="182"/>
    </row>
    <row r="1278" spans="1:16" ht="26.4" x14ac:dyDescent="0.3">
      <c r="A1278" s="235" t="s">
        <v>812</v>
      </c>
      <c r="B1278" s="621" t="s">
        <v>969</v>
      </c>
      <c r="C1278" s="242">
        <v>1</v>
      </c>
      <c r="D1278" s="395" t="s">
        <v>12</v>
      </c>
      <c r="E1278" s="150"/>
      <c r="F1278" s="243">
        <f t="shared" si="143"/>
        <v>0</v>
      </c>
      <c r="G1278" s="196"/>
      <c r="H1278" s="182"/>
    </row>
    <row r="1279" spans="1:16" x14ac:dyDescent="0.3">
      <c r="A1279" s="312"/>
      <c r="B1279" s="26"/>
      <c r="C1279" s="25"/>
      <c r="D1279" s="194"/>
      <c r="E1279" s="150"/>
      <c r="F1279" s="243"/>
      <c r="G1279" s="196"/>
      <c r="H1279" s="182"/>
    </row>
    <row r="1280" spans="1:16" x14ac:dyDescent="0.3">
      <c r="A1280" s="680">
        <v>6</v>
      </c>
      <c r="B1280" s="268" t="s">
        <v>309</v>
      </c>
      <c r="C1280" s="25">
        <v>70</v>
      </c>
      <c r="D1280" s="194" t="s">
        <v>275</v>
      </c>
      <c r="E1280" s="24"/>
      <c r="F1280" s="243">
        <f>ROUND(C1280*E1280,2)</f>
        <v>0</v>
      </c>
      <c r="G1280" s="196"/>
      <c r="H1280" s="182"/>
    </row>
    <row r="1281" spans="1:8" x14ac:dyDescent="0.3">
      <c r="A1281" s="680"/>
      <c r="B1281" s="268"/>
      <c r="C1281" s="25"/>
      <c r="D1281" s="194"/>
      <c r="E1281" s="150"/>
      <c r="F1281" s="662"/>
      <c r="G1281" s="196"/>
      <c r="H1281" s="182"/>
    </row>
    <row r="1282" spans="1:8" x14ac:dyDescent="0.3">
      <c r="A1282" s="680">
        <v>7</v>
      </c>
      <c r="B1282" s="268" t="s">
        <v>257</v>
      </c>
      <c r="C1282" s="25">
        <v>1</v>
      </c>
      <c r="D1282" s="194" t="s">
        <v>12</v>
      </c>
      <c r="E1282" s="150"/>
      <c r="F1282" s="243">
        <f>ROUND(C1282*E1282,2)</f>
        <v>0</v>
      </c>
      <c r="G1282" s="196"/>
      <c r="H1282" s="182"/>
    </row>
    <row r="1283" spans="1:8" x14ac:dyDescent="0.3">
      <c r="A1283" s="680"/>
      <c r="B1283" s="268"/>
      <c r="C1283" s="25"/>
      <c r="D1283" s="194"/>
      <c r="E1283" s="150"/>
      <c r="F1283" s="662"/>
      <c r="G1283" s="196"/>
      <c r="H1283" s="182"/>
    </row>
    <row r="1284" spans="1:8" x14ac:dyDescent="0.3">
      <c r="A1284" s="680">
        <v>8</v>
      </c>
      <c r="B1284" s="268" t="s">
        <v>1119</v>
      </c>
      <c r="C1284" s="25">
        <v>1</v>
      </c>
      <c r="D1284" s="194" t="s">
        <v>12</v>
      </c>
      <c r="E1284" s="150"/>
      <c r="F1284" s="243">
        <f>ROUND(C1284*E1284,2)</f>
        <v>0</v>
      </c>
      <c r="G1284" s="196"/>
      <c r="H1284" s="182"/>
    </row>
    <row r="1285" spans="1:8" x14ac:dyDescent="0.3">
      <c r="A1285" s="674"/>
      <c r="B1285" s="675" t="s">
        <v>1079</v>
      </c>
      <c r="C1285" s="676"/>
      <c r="D1285" s="676"/>
      <c r="E1285" s="907"/>
      <c r="F1285" s="677">
        <f>ROUND(SUM(F1234:F1284),2)</f>
        <v>0</v>
      </c>
      <c r="G1285" s="196"/>
      <c r="H1285" s="182"/>
    </row>
    <row r="1286" spans="1:8" x14ac:dyDescent="0.3">
      <c r="A1286" s="681"/>
      <c r="B1286" s="682"/>
      <c r="C1286" s="683"/>
      <c r="D1286" s="684"/>
      <c r="E1286" s="908"/>
      <c r="F1286" s="685"/>
      <c r="G1286" s="196"/>
      <c r="H1286" s="182"/>
    </row>
    <row r="1287" spans="1:8" x14ac:dyDescent="0.3">
      <c r="A1287" s="212" t="s">
        <v>1006</v>
      </c>
      <c r="B1287" s="213" t="s">
        <v>1058</v>
      </c>
      <c r="C1287" s="214"/>
      <c r="D1287" s="215"/>
      <c r="E1287" s="849"/>
      <c r="F1287" s="216"/>
      <c r="G1287" s="196"/>
      <c r="H1287" s="182"/>
    </row>
    <row r="1288" spans="1:8" x14ac:dyDescent="0.3">
      <c r="A1288" s="218"/>
      <c r="B1288" s="219"/>
      <c r="C1288" s="214"/>
      <c r="D1288" s="215"/>
      <c r="E1288" s="849"/>
      <c r="F1288" s="216"/>
      <c r="G1288" s="196"/>
      <c r="H1288" s="182"/>
    </row>
    <row r="1289" spans="1:8" x14ac:dyDescent="0.3">
      <c r="A1289" s="686" t="s">
        <v>1063</v>
      </c>
      <c r="B1289" s="75" t="s">
        <v>1059</v>
      </c>
      <c r="C1289" s="687"/>
      <c r="D1289" s="688"/>
      <c r="E1289" s="909"/>
      <c r="F1289" s="689"/>
      <c r="G1289" s="196"/>
      <c r="H1289" s="182"/>
    </row>
    <row r="1290" spans="1:8" x14ac:dyDescent="0.3">
      <c r="A1290" s="690"/>
      <c r="B1290" s="691"/>
      <c r="C1290" s="687"/>
      <c r="D1290" s="688"/>
      <c r="E1290" s="909"/>
      <c r="F1290" s="689"/>
      <c r="G1290" s="196"/>
      <c r="H1290" s="182"/>
    </row>
    <row r="1291" spans="1:8" x14ac:dyDescent="0.3">
      <c r="A1291" s="692">
        <v>1</v>
      </c>
      <c r="B1291" s="693" t="s">
        <v>1011</v>
      </c>
      <c r="C1291" s="591">
        <v>76.900000000000006</v>
      </c>
      <c r="D1291" s="694" t="s">
        <v>13</v>
      </c>
      <c r="E1291" s="909"/>
      <c r="F1291" s="695">
        <f t="shared" ref="F1291:F1316" si="144">ROUND(C1291*E1291,2)</f>
        <v>0</v>
      </c>
      <c r="G1291" s="196"/>
      <c r="H1291" s="182"/>
    </row>
    <row r="1292" spans="1:8" x14ac:dyDescent="0.3">
      <c r="A1292" s="696"/>
      <c r="B1292" s="691"/>
      <c r="C1292" s="687"/>
      <c r="D1292" s="694"/>
      <c r="E1292" s="910"/>
      <c r="F1292" s="695">
        <f t="shared" si="144"/>
        <v>0</v>
      </c>
      <c r="G1292" s="196"/>
      <c r="H1292" s="182"/>
    </row>
    <row r="1293" spans="1:8" x14ac:dyDescent="0.3">
      <c r="A1293" s="697">
        <v>2</v>
      </c>
      <c r="B1293" s="75" t="s">
        <v>1012</v>
      </c>
      <c r="C1293" s="509"/>
      <c r="D1293" s="95"/>
      <c r="E1293" s="911"/>
      <c r="F1293" s="695">
        <f t="shared" si="144"/>
        <v>0</v>
      </c>
      <c r="G1293" s="196"/>
      <c r="H1293" s="182"/>
    </row>
    <row r="1294" spans="1:8" x14ac:dyDescent="0.3">
      <c r="A1294" s="698">
        <v>2.1</v>
      </c>
      <c r="B1294" s="79" t="s">
        <v>1013</v>
      </c>
      <c r="C1294" s="699">
        <v>153.80000000000001</v>
      </c>
      <c r="D1294" s="95" t="s">
        <v>13</v>
      </c>
      <c r="E1294" s="911"/>
      <c r="F1294" s="695">
        <f t="shared" si="144"/>
        <v>0</v>
      </c>
      <c r="G1294" s="196"/>
      <c r="H1294" s="182"/>
    </row>
    <row r="1295" spans="1:8" x14ac:dyDescent="0.3">
      <c r="A1295" s="698">
        <v>2.2000000000000002</v>
      </c>
      <c r="B1295" s="79" t="s">
        <v>1014</v>
      </c>
      <c r="C1295" s="699">
        <v>76.900000000000006</v>
      </c>
      <c r="D1295" s="700" t="s">
        <v>11</v>
      </c>
      <c r="E1295" s="911"/>
      <c r="F1295" s="695">
        <f t="shared" si="144"/>
        <v>0</v>
      </c>
      <c r="G1295" s="196"/>
      <c r="H1295" s="182"/>
    </row>
    <row r="1296" spans="1:8" ht="26.4" x14ac:dyDescent="0.3">
      <c r="A1296" s="698">
        <v>2.2999999999999998</v>
      </c>
      <c r="B1296" s="79" t="s">
        <v>1015</v>
      </c>
      <c r="C1296" s="699">
        <v>5.27</v>
      </c>
      <c r="D1296" s="700" t="s">
        <v>25</v>
      </c>
      <c r="E1296" s="911"/>
      <c r="F1296" s="695">
        <f t="shared" si="144"/>
        <v>0</v>
      </c>
      <c r="G1296" s="196"/>
      <c r="H1296" s="182"/>
    </row>
    <row r="1297" spans="1:16" x14ac:dyDescent="0.3">
      <c r="A1297" s="696"/>
      <c r="B1297" s="701"/>
      <c r="C1297" s="687"/>
      <c r="D1297" s="694"/>
      <c r="E1297" s="910"/>
      <c r="F1297" s="695">
        <f t="shared" si="144"/>
        <v>0</v>
      </c>
      <c r="G1297" s="196"/>
      <c r="H1297" s="182"/>
    </row>
    <row r="1298" spans="1:16" x14ac:dyDescent="0.3">
      <c r="A1298" s="702">
        <v>3</v>
      </c>
      <c r="B1298" s="703" t="s">
        <v>23</v>
      </c>
      <c r="C1298" s="687"/>
      <c r="D1298" s="704"/>
      <c r="E1298" s="910"/>
      <c r="F1298" s="695">
        <f t="shared" si="144"/>
        <v>0</v>
      </c>
      <c r="G1298" s="196"/>
      <c r="H1298" s="182"/>
    </row>
    <row r="1299" spans="1:16" x14ac:dyDescent="0.3">
      <c r="A1299" s="698">
        <v>3.1</v>
      </c>
      <c r="B1299" s="79" t="s">
        <v>1016</v>
      </c>
      <c r="C1299" s="591">
        <v>108.43</v>
      </c>
      <c r="D1299" s="77" t="s">
        <v>7</v>
      </c>
      <c r="E1299" s="909"/>
      <c r="F1299" s="695">
        <f t="shared" si="144"/>
        <v>0</v>
      </c>
      <c r="G1299" s="196"/>
      <c r="H1299" s="182"/>
    </row>
    <row r="1300" spans="1:16" x14ac:dyDescent="0.3">
      <c r="A1300" s="698">
        <v>3.2</v>
      </c>
      <c r="B1300" s="79" t="s">
        <v>991</v>
      </c>
      <c r="C1300" s="591">
        <v>7.69</v>
      </c>
      <c r="D1300" s="77" t="s">
        <v>65</v>
      </c>
      <c r="E1300" s="909"/>
      <c r="F1300" s="695">
        <f t="shared" si="144"/>
        <v>0</v>
      </c>
      <c r="G1300" s="196"/>
      <c r="H1300" s="182"/>
    </row>
    <row r="1301" spans="1:16" ht="26.4" x14ac:dyDescent="0.3">
      <c r="A1301" s="698">
        <v>3.3</v>
      </c>
      <c r="B1301" s="79" t="s">
        <v>1017</v>
      </c>
      <c r="C1301" s="699">
        <v>26.02</v>
      </c>
      <c r="D1301" s="77" t="s">
        <v>25</v>
      </c>
      <c r="E1301" s="909"/>
      <c r="F1301" s="695">
        <f t="shared" ref="F1301" si="145">ROUND((C1301*E1301),2)</f>
        <v>0</v>
      </c>
      <c r="G1301" s="196"/>
      <c r="H1301" s="182"/>
    </row>
    <row r="1302" spans="1:16" ht="26.4" x14ac:dyDescent="0.3">
      <c r="A1302" s="698">
        <v>3.4</v>
      </c>
      <c r="B1302" s="79" t="s">
        <v>1018</v>
      </c>
      <c r="C1302" s="591">
        <v>86.23</v>
      </c>
      <c r="D1302" s="77" t="s">
        <v>8</v>
      </c>
      <c r="E1302" s="909"/>
      <c r="F1302" s="695">
        <f t="shared" si="144"/>
        <v>0</v>
      </c>
      <c r="G1302" s="196"/>
      <c r="H1302" s="182"/>
    </row>
    <row r="1303" spans="1:16" ht="26.4" x14ac:dyDescent="0.3">
      <c r="A1303" s="698">
        <v>3.5</v>
      </c>
      <c r="B1303" s="79" t="s">
        <v>1019</v>
      </c>
      <c r="C1303" s="591">
        <v>53.77</v>
      </c>
      <c r="D1303" s="77" t="s">
        <v>25</v>
      </c>
      <c r="E1303" s="909"/>
      <c r="F1303" s="695">
        <f t="shared" si="144"/>
        <v>0</v>
      </c>
      <c r="G1303" s="196"/>
      <c r="H1303" s="182"/>
    </row>
    <row r="1304" spans="1:16" x14ac:dyDescent="0.3">
      <c r="A1304" s="705"/>
      <c r="B1304" s="691"/>
      <c r="C1304" s="706"/>
      <c r="D1304" s="694"/>
      <c r="E1304" s="910"/>
      <c r="F1304" s="695">
        <f t="shared" si="144"/>
        <v>0</v>
      </c>
      <c r="G1304" s="196"/>
      <c r="H1304" s="182"/>
    </row>
    <row r="1305" spans="1:16" x14ac:dyDescent="0.3">
      <c r="A1305" s="707">
        <v>3</v>
      </c>
      <c r="B1305" s="693" t="s">
        <v>1020</v>
      </c>
      <c r="C1305" s="706"/>
      <c r="D1305" s="694"/>
      <c r="E1305" s="910"/>
      <c r="F1305" s="695">
        <f t="shared" si="144"/>
        <v>0</v>
      </c>
      <c r="G1305" s="196"/>
      <c r="H1305" s="182"/>
    </row>
    <row r="1306" spans="1:16" x14ac:dyDescent="0.3">
      <c r="A1306" s="708">
        <v>3.1</v>
      </c>
      <c r="B1306" s="709" t="s">
        <v>1060</v>
      </c>
      <c r="C1306" s="687">
        <v>80.75</v>
      </c>
      <c r="D1306" s="694" t="s">
        <v>13</v>
      </c>
      <c r="E1306" s="909"/>
      <c r="F1306" s="695">
        <f t="shared" si="144"/>
        <v>0</v>
      </c>
      <c r="G1306" s="196"/>
      <c r="H1306" s="182"/>
    </row>
    <row r="1307" spans="1:16" s="407" customFormat="1" x14ac:dyDescent="0.3">
      <c r="A1307" s="710"/>
      <c r="B1307" s="709"/>
      <c r="C1307" s="687"/>
      <c r="D1307" s="694"/>
      <c r="E1307" s="909"/>
      <c r="F1307" s="695">
        <f t="shared" si="144"/>
        <v>0</v>
      </c>
      <c r="G1307" s="196"/>
      <c r="H1307" s="182"/>
      <c r="L1307" s="408"/>
      <c r="M1307" s="409"/>
      <c r="N1307" s="301"/>
      <c r="O1307" s="410"/>
      <c r="P1307" s="410"/>
    </row>
    <row r="1308" spans="1:16" x14ac:dyDescent="0.3">
      <c r="A1308" s="707">
        <v>4</v>
      </c>
      <c r="B1308" s="693" t="s">
        <v>1022</v>
      </c>
      <c r="C1308" s="687"/>
      <c r="D1308" s="694"/>
      <c r="E1308" s="909"/>
      <c r="F1308" s="695">
        <f t="shared" si="144"/>
        <v>0</v>
      </c>
      <c r="G1308" s="196"/>
      <c r="H1308" s="182"/>
    </row>
    <row r="1309" spans="1:16" x14ac:dyDescent="0.3">
      <c r="A1309" s="708">
        <v>4.0999999999999996</v>
      </c>
      <c r="B1309" s="709" t="s">
        <v>1061</v>
      </c>
      <c r="C1309" s="687">
        <v>76.900000000000006</v>
      </c>
      <c r="D1309" s="694" t="s">
        <v>13</v>
      </c>
      <c r="E1309" s="909"/>
      <c r="F1309" s="695">
        <f t="shared" si="144"/>
        <v>0</v>
      </c>
      <c r="G1309" s="196"/>
      <c r="H1309" s="182"/>
    </row>
    <row r="1310" spans="1:16" x14ac:dyDescent="0.3">
      <c r="A1310" s="710"/>
      <c r="B1310" s="709"/>
      <c r="C1310" s="687"/>
      <c r="D1310" s="694"/>
      <c r="E1310" s="909"/>
      <c r="F1310" s="695">
        <f t="shared" si="144"/>
        <v>0</v>
      </c>
      <c r="G1310" s="196"/>
      <c r="H1310" s="182"/>
    </row>
    <row r="1311" spans="1:16" x14ac:dyDescent="0.3">
      <c r="A1311" s="707">
        <v>5</v>
      </c>
      <c r="B1311" s="693" t="s">
        <v>992</v>
      </c>
      <c r="C1311" s="687"/>
      <c r="D1311" s="694"/>
      <c r="E1311" s="909"/>
      <c r="F1311" s="695">
        <f t="shared" si="144"/>
        <v>0</v>
      </c>
      <c r="G1311" s="196"/>
      <c r="H1311" s="182"/>
    </row>
    <row r="1312" spans="1:16" x14ac:dyDescent="0.3">
      <c r="A1312" s="708">
        <v>5.0999999999999996</v>
      </c>
      <c r="B1312" s="709" t="s">
        <v>1061</v>
      </c>
      <c r="C1312" s="687">
        <v>76.900000000000006</v>
      </c>
      <c r="D1312" s="694" t="s">
        <v>13</v>
      </c>
      <c r="E1312" s="909"/>
      <c r="F1312" s="695">
        <f t="shared" si="144"/>
        <v>0</v>
      </c>
      <c r="G1312" s="196"/>
      <c r="H1312" s="182"/>
    </row>
    <row r="1313" spans="1:8" x14ac:dyDescent="0.3">
      <c r="A1313" s="710"/>
      <c r="B1313" s="709"/>
      <c r="C1313" s="687"/>
      <c r="D1313" s="694"/>
      <c r="E1313" s="909"/>
      <c r="F1313" s="695">
        <f t="shared" si="144"/>
        <v>0</v>
      </c>
      <c r="G1313" s="196"/>
      <c r="H1313" s="182"/>
    </row>
    <row r="1314" spans="1:8" ht="26.4" x14ac:dyDescent="0.3">
      <c r="A1314" s="711">
        <v>6</v>
      </c>
      <c r="B1314" s="712" t="s">
        <v>1024</v>
      </c>
      <c r="C1314" s="713">
        <v>0.1</v>
      </c>
      <c r="D1314" s="714" t="s">
        <v>256</v>
      </c>
      <c r="E1314" s="909"/>
      <c r="F1314" s="695">
        <f>ROUND(C1314*E1314,2)</f>
        <v>0</v>
      </c>
      <c r="G1314" s="196"/>
      <c r="H1314" s="182"/>
    </row>
    <row r="1315" spans="1:8" x14ac:dyDescent="0.3">
      <c r="A1315" s="715"/>
      <c r="B1315" s="716"/>
      <c r="C1315" s="717"/>
      <c r="D1315" s="694"/>
      <c r="E1315" s="909"/>
      <c r="F1315" s="695">
        <f t="shared" si="144"/>
        <v>0</v>
      </c>
      <c r="G1315" s="196"/>
      <c r="H1315" s="182"/>
    </row>
    <row r="1316" spans="1:8" x14ac:dyDescent="0.3">
      <c r="A1316" s="711">
        <v>7</v>
      </c>
      <c r="B1316" s="712" t="s">
        <v>1025</v>
      </c>
      <c r="C1316" s="713">
        <v>0.05</v>
      </c>
      <c r="D1316" s="694" t="s">
        <v>256</v>
      </c>
      <c r="E1316" s="909"/>
      <c r="F1316" s="695">
        <f t="shared" si="144"/>
        <v>0</v>
      </c>
      <c r="G1316" s="196"/>
      <c r="H1316" s="182"/>
    </row>
    <row r="1317" spans="1:8" x14ac:dyDescent="0.3">
      <c r="A1317" s="715"/>
      <c r="B1317" s="79"/>
      <c r="C1317" s="718"/>
      <c r="D1317" s="719"/>
      <c r="E1317" s="909"/>
      <c r="F1317" s="695"/>
      <c r="G1317" s="196"/>
      <c r="H1317" s="182"/>
    </row>
    <row r="1318" spans="1:8" x14ac:dyDescent="0.3">
      <c r="A1318" s="697">
        <v>8</v>
      </c>
      <c r="B1318" s="720" t="s">
        <v>1026</v>
      </c>
      <c r="C1318" s="591"/>
      <c r="D1318" s="77"/>
      <c r="E1318" s="912"/>
      <c r="F1318" s="695">
        <f t="shared" ref="F1318:F1325" si="146">ROUND(C1318*E1318,2)</f>
        <v>0</v>
      </c>
      <c r="G1318" s="196"/>
      <c r="H1318" s="182"/>
    </row>
    <row r="1319" spans="1:8" x14ac:dyDescent="0.3">
      <c r="A1319" s="131">
        <v>8.1</v>
      </c>
      <c r="B1319" s="721" t="s">
        <v>1027</v>
      </c>
      <c r="C1319" s="722">
        <v>76.900000000000006</v>
      </c>
      <c r="D1319" s="700" t="s">
        <v>11</v>
      </c>
      <c r="E1319" s="151"/>
      <c r="F1319" s="695">
        <f t="shared" si="146"/>
        <v>0</v>
      </c>
      <c r="G1319" s="196"/>
      <c r="H1319" s="182"/>
    </row>
    <row r="1320" spans="1:8" x14ac:dyDescent="0.3">
      <c r="A1320" s="131">
        <f t="shared" ref="A1320:A1321" si="147">+A1319+0.1</f>
        <v>8.1999999999999993</v>
      </c>
      <c r="B1320" s="721" t="s">
        <v>1028</v>
      </c>
      <c r="C1320" s="722">
        <v>96.13</v>
      </c>
      <c r="D1320" s="700" t="s">
        <v>11</v>
      </c>
      <c r="E1320" s="913"/>
      <c r="F1320" s="695">
        <f t="shared" si="146"/>
        <v>0</v>
      </c>
      <c r="G1320" s="196"/>
      <c r="H1320" s="182"/>
    </row>
    <row r="1321" spans="1:8" x14ac:dyDescent="0.3">
      <c r="A1321" s="131">
        <f t="shared" si="147"/>
        <v>8.3000000000000007</v>
      </c>
      <c r="B1321" s="26" t="s">
        <v>939</v>
      </c>
      <c r="C1321" s="82">
        <v>166.04</v>
      </c>
      <c r="D1321" s="77" t="s">
        <v>685</v>
      </c>
      <c r="E1321" s="912"/>
      <c r="F1321" s="695">
        <f t="shared" si="146"/>
        <v>0</v>
      </c>
      <c r="G1321" s="196"/>
      <c r="H1321" s="182"/>
    </row>
    <row r="1322" spans="1:8" x14ac:dyDescent="0.3">
      <c r="A1322" s="723"/>
      <c r="B1322" s="721"/>
      <c r="C1322" s="591"/>
      <c r="D1322" s="77"/>
      <c r="E1322" s="912"/>
      <c r="F1322" s="695">
        <f t="shared" si="146"/>
        <v>0</v>
      </c>
      <c r="G1322" s="196"/>
      <c r="H1322" s="182"/>
    </row>
    <row r="1323" spans="1:8" ht="66" x14ac:dyDescent="0.3">
      <c r="A1323" s="724">
        <v>9</v>
      </c>
      <c r="B1323" s="79" t="s">
        <v>1029</v>
      </c>
      <c r="C1323" s="687">
        <v>76.900000000000006</v>
      </c>
      <c r="D1323" s="725" t="s">
        <v>13</v>
      </c>
      <c r="E1323" s="914"/>
      <c r="F1323" s="695">
        <f t="shared" si="146"/>
        <v>0</v>
      </c>
      <c r="G1323" s="196"/>
      <c r="H1323" s="182"/>
    </row>
    <row r="1324" spans="1:8" x14ac:dyDescent="0.3">
      <c r="A1324" s="726"/>
      <c r="B1324" s="79"/>
      <c r="C1324" s="727"/>
      <c r="D1324" s="725"/>
      <c r="E1324" s="915"/>
      <c r="F1324" s="695">
        <f t="shared" si="146"/>
        <v>0</v>
      </c>
      <c r="G1324" s="196"/>
      <c r="H1324" s="182"/>
    </row>
    <row r="1325" spans="1:8" ht="26.4" x14ac:dyDescent="0.3">
      <c r="A1325" s="122">
        <v>10</v>
      </c>
      <c r="B1325" s="79" t="s">
        <v>1030</v>
      </c>
      <c r="C1325" s="687">
        <v>76.900000000000006</v>
      </c>
      <c r="D1325" s="725" t="s">
        <v>13</v>
      </c>
      <c r="E1325" s="914"/>
      <c r="F1325" s="695">
        <f t="shared" si="146"/>
        <v>0</v>
      </c>
      <c r="G1325" s="196"/>
      <c r="H1325" s="182"/>
    </row>
    <row r="1326" spans="1:8" x14ac:dyDescent="0.3">
      <c r="A1326" s="674"/>
      <c r="B1326" s="675" t="s">
        <v>1062</v>
      </c>
      <c r="C1326" s="676"/>
      <c r="D1326" s="676"/>
      <c r="E1326" s="907"/>
      <c r="F1326" s="677">
        <f>ROUND(SUM(F1290:F1325),2)</f>
        <v>0</v>
      </c>
      <c r="G1326" s="196"/>
      <c r="H1326" s="182"/>
    </row>
    <row r="1327" spans="1:8" x14ac:dyDescent="0.3">
      <c r="A1327" s="218"/>
      <c r="B1327" s="219"/>
      <c r="C1327" s="214"/>
      <c r="D1327" s="215"/>
      <c r="E1327" s="849"/>
      <c r="F1327" s="216"/>
      <c r="G1327" s="196"/>
      <c r="H1327" s="182"/>
    </row>
    <row r="1328" spans="1:8" x14ac:dyDescent="0.3">
      <c r="A1328" s="686" t="s">
        <v>1064</v>
      </c>
      <c r="B1328" s="75" t="s">
        <v>1010</v>
      </c>
      <c r="C1328" s="687"/>
      <c r="D1328" s="688"/>
      <c r="E1328" s="909"/>
      <c r="F1328" s="689"/>
      <c r="G1328" s="196"/>
      <c r="H1328" s="182"/>
    </row>
    <row r="1329" spans="1:8" x14ac:dyDescent="0.3">
      <c r="A1329" s="690"/>
      <c r="B1329" s="691"/>
      <c r="C1329" s="687"/>
      <c r="D1329" s="688"/>
      <c r="E1329" s="909"/>
      <c r="F1329" s="689"/>
      <c r="G1329" s="196"/>
      <c r="H1329" s="182"/>
    </row>
    <row r="1330" spans="1:8" x14ac:dyDescent="0.3">
      <c r="A1330" s="692">
        <v>1</v>
      </c>
      <c r="B1330" s="693" t="s">
        <v>1011</v>
      </c>
      <c r="C1330" s="591">
        <v>2546.75</v>
      </c>
      <c r="D1330" s="694" t="s">
        <v>13</v>
      </c>
      <c r="E1330" s="909"/>
      <c r="F1330" s="695">
        <f t="shared" ref="F1330:F1354" si="148">ROUND(C1330*E1330,2)</f>
        <v>0</v>
      </c>
      <c r="G1330" s="196"/>
      <c r="H1330" s="182"/>
    </row>
    <row r="1331" spans="1:8" x14ac:dyDescent="0.3">
      <c r="A1331" s="696"/>
      <c r="B1331" s="691"/>
      <c r="C1331" s="687"/>
      <c r="D1331" s="694"/>
      <c r="E1331" s="910"/>
      <c r="F1331" s="695">
        <f t="shared" si="148"/>
        <v>0</v>
      </c>
      <c r="G1331" s="196"/>
      <c r="H1331" s="182"/>
    </row>
    <row r="1332" spans="1:8" x14ac:dyDescent="0.3">
      <c r="A1332" s="697">
        <v>2</v>
      </c>
      <c r="B1332" s="75" t="s">
        <v>1012</v>
      </c>
      <c r="C1332" s="509"/>
      <c r="D1332" s="95"/>
      <c r="E1332" s="911"/>
      <c r="F1332" s="695">
        <f t="shared" si="148"/>
        <v>0</v>
      </c>
      <c r="G1332" s="196"/>
      <c r="H1332" s="182"/>
    </row>
    <row r="1333" spans="1:8" x14ac:dyDescent="0.3">
      <c r="A1333" s="723">
        <v>2.1</v>
      </c>
      <c r="B1333" s="721" t="s">
        <v>1013</v>
      </c>
      <c r="C1333" s="699">
        <v>5093.5</v>
      </c>
      <c r="D1333" s="95" t="s">
        <v>13</v>
      </c>
      <c r="E1333" s="911"/>
      <c r="F1333" s="695">
        <f t="shared" si="148"/>
        <v>0</v>
      </c>
      <c r="G1333" s="196"/>
      <c r="H1333" s="182"/>
    </row>
    <row r="1334" spans="1:8" x14ac:dyDescent="0.3">
      <c r="A1334" s="589">
        <v>2.2000000000000002</v>
      </c>
      <c r="B1334" s="721" t="s">
        <v>1014</v>
      </c>
      <c r="C1334" s="699">
        <v>2184.6799999999998</v>
      </c>
      <c r="D1334" s="700" t="s">
        <v>11</v>
      </c>
      <c r="E1334" s="911"/>
      <c r="F1334" s="695">
        <f t="shared" si="148"/>
        <v>0</v>
      </c>
      <c r="G1334" s="196"/>
      <c r="H1334" s="182"/>
    </row>
    <row r="1335" spans="1:8" ht="26.4" x14ac:dyDescent="0.3">
      <c r="A1335" s="589">
        <v>2.2999999999999998</v>
      </c>
      <c r="B1335" s="721" t="s">
        <v>1015</v>
      </c>
      <c r="C1335" s="699">
        <v>149.83000000000001</v>
      </c>
      <c r="D1335" s="700" t="s">
        <v>25</v>
      </c>
      <c r="E1335" s="911"/>
      <c r="F1335" s="695">
        <f t="shared" si="148"/>
        <v>0</v>
      </c>
      <c r="G1335" s="196"/>
      <c r="H1335" s="182"/>
    </row>
    <row r="1336" spans="1:8" x14ac:dyDescent="0.3">
      <c r="A1336" s="696"/>
      <c r="B1336" s="701"/>
      <c r="C1336" s="687"/>
      <c r="D1336" s="694"/>
      <c r="E1336" s="910"/>
      <c r="F1336" s="695">
        <f t="shared" si="148"/>
        <v>0</v>
      </c>
      <c r="G1336" s="196"/>
      <c r="H1336" s="182"/>
    </row>
    <row r="1337" spans="1:8" x14ac:dyDescent="0.3">
      <c r="A1337" s="702">
        <v>3</v>
      </c>
      <c r="B1337" s="703" t="s">
        <v>23</v>
      </c>
      <c r="C1337" s="687"/>
      <c r="D1337" s="704"/>
      <c r="E1337" s="910"/>
      <c r="F1337" s="695">
        <f t="shared" si="148"/>
        <v>0</v>
      </c>
      <c r="G1337" s="196"/>
      <c r="H1337" s="182"/>
    </row>
    <row r="1338" spans="1:8" x14ac:dyDescent="0.3">
      <c r="A1338" s="698">
        <v>3.1</v>
      </c>
      <c r="B1338" s="79" t="s">
        <v>1016</v>
      </c>
      <c r="C1338" s="591">
        <v>2812.46</v>
      </c>
      <c r="D1338" s="77" t="s">
        <v>7</v>
      </c>
      <c r="E1338" s="909"/>
      <c r="F1338" s="695">
        <f t="shared" si="148"/>
        <v>0</v>
      </c>
      <c r="G1338" s="196"/>
      <c r="H1338" s="182"/>
    </row>
    <row r="1339" spans="1:8" x14ac:dyDescent="0.3">
      <c r="A1339" s="698">
        <v>3.2</v>
      </c>
      <c r="B1339" s="79" t="s">
        <v>991</v>
      </c>
      <c r="C1339" s="591">
        <v>218.47</v>
      </c>
      <c r="D1339" s="77" t="s">
        <v>65</v>
      </c>
      <c r="E1339" s="909"/>
      <c r="F1339" s="695">
        <f t="shared" si="148"/>
        <v>0</v>
      </c>
      <c r="G1339" s="196"/>
      <c r="H1339" s="182"/>
    </row>
    <row r="1340" spans="1:8" ht="26.4" x14ac:dyDescent="0.3">
      <c r="A1340" s="728">
        <v>3.3</v>
      </c>
      <c r="B1340" s="161" t="s">
        <v>1017</v>
      </c>
      <c r="C1340" s="729">
        <v>674.99</v>
      </c>
      <c r="D1340" s="163" t="s">
        <v>25</v>
      </c>
      <c r="E1340" s="916"/>
      <c r="F1340" s="730">
        <f t="shared" si="148"/>
        <v>0</v>
      </c>
      <c r="G1340" s="196"/>
      <c r="H1340" s="182"/>
    </row>
    <row r="1341" spans="1:8" ht="26.4" x14ac:dyDescent="0.3">
      <c r="A1341" s="698">
        <v>3.4</v>
      </c>
      <c r="B1341" s="79" t="s">
        <v>1018</v>
      </c>
      <c r="C1341" s="591">
        <v>2317.83</v>
      </c>
      <c r="D1341" s="77" t="s">
        <v>8</v>
      </c>
      <c r="E1341" s="909"/>
      <c r="F1341" s="695">
        <f t="shared" si="148"/>
        <v>0</v>
      </c>
      <c r="G1341" s="196"/>
      <c r="H1341" s="182"/>
    </row>
    <row r="1342" spans="1:8" ht="26.4" x14ac:dyDescent="0.3">
      <c r="A1342" s="698">
        <v>3.5</v>
      </c>
      <c r="B1342" s="79" t="s">
        <v>1019</v>
      </c>
      <c r="C1342" s="591">
        <v>1293.28</v>
      </c>
      <c r="D1342" s="77" t="s">
        <v>25</v>
      </c>
      <c r="E1342" s="909"/>
      <c r="F1342" s="695">
        <f t="shared" si="148"/>
        <v>0</v>
      </c>
      <c r="G1342" s="196"/>
      <c r="H1342" s="182"/>
    </row>
    <row r="1343" spans="1:8" x14ac:dyDescent="0.3">
      <c r="A1343" s="705"/>
      <c r="B1343" s="691"/>
      <c r="C1343" s="706"/>
      <c r="D1343" s="694"/>
      <c r="E1343" s="910"/>
      <c r="F1343" s="695">
        <f t="shared" si="148"/>
        <v>0</v>
      </c>
      <c r="G1343" s="196"/>
      <c r="H1343" s="182"/>
    </row>
    <row r="1344" spans="1:8" x14ac:dyDescent="0.3">
      <c r="A1344" s="707">
        <v>4</v>
      </c>
      <c r="B1344" s="693" t="s">
        <v>1020</v>
      </c>
      <c r="C1344" s="706"/>
      <c r="D1344" s="694"/>
      <c r="E1344" s="910"/>
      <c r="F1344" s="695">
        <f t="shared" si="148"/>
        <v>0</v>
      </c>
      <c r="G1344" s="196"/>
      <c r="H1344" s="182"/>
    </row>
    <row r="1345" spans="1:16" x14ac:dyDescent="0.3">
      <c r="A1345" s="708">
        <v>4.0999999999999996</v>
      </c>
      <c r="B1345" s="709" t="s">
        <v>1060</v>
      </c>
      <c r="C1345" s="687">
        <v>773.22</v>
      </c>
      <c r="D1345" s="694" t="s">
        <v>13</v>
      </c>
      <c r="E1345" s="909"/>
      <c r="F1345" s="695">
        <f t="shared" si="148"/>
        <v>0</v>
      </c>
      <c r="G1345" s="196"/>
      <c r="H1345" s="182"/>
    </row>
    <row r="1346" spans="1:16" x14ac:dyDescent="0.3">
      <c r="A1346" s="708">
        <v>4.2</v>
      </c>
      <c r="B1346" s="709" t="s">
        <v>1031</v>
      </c>
      <c r="C1346" s="687">
        <v>1864.66</v>
      </c>
      <c r="D1346" s="694" t="s">
        <v>13</v>
      </c>
      <c r="E1346" s="909"/>
      <c r="F1346" s="695">
        <f t="shared" si="148"/>
        <v>0</v>
      </c>
      <c r="G1346" s="196"/>
      <c r="H1346" s="182"/>
    </row>
    <row r="1347" spans="1:16" x14ac:dyDescent="0.3">
      <c r="A1347" s="710"/>
      <c r="B1347" s="709"/>
      <c r="C1347" s="687"/>
      <c r="D1347" s="694"/>
      <c r="E1347" s="909"/>
      <c r="F1347" s="695">
        <f t="shared" si="148"/>
        <v>0</v>
      </c>
      <c r="G1347" s="196"/>
      <c r="H1347" s="182"/>
    </row>
    <row r="1348" spans="1:16" x14ac:dyDescent="0.3">
      <c r="A1348" s="707">
        <v>5</v>
      </c>
      <c r="B1348" s="693" t="s">
        <v>1022</v>
      </c>
      <c r="C1348" s="687"/>
      <c r="D1348" s="694"/>
      <c r="E1348" s="909"/>
      <c r="F1348" s="695">
        <f t="shared" si="148"/>
        <v>0</v>
      </c>
      <c r="G1348" s="196"/>
      <c r="H1348" s="182"/>
    </row>
    <row r="1349" spans="1:16" s="407" customFormat="1" x14ac:dyDescent="0.3">
      <c r="A1349" s="708">
        <v>5.0999999999999996</v>
      </c>
      <c r="B1349" s="709" t="s">
        <v>1065</v>
      </c>
      <c r="C1349" s="687">
        <v>736.4</v>
      </c>
      <c r="D1349" s="694" t="s">
        <v>13</v>
      </c>
      <c r="E1349" s="909"/>
      <c r="F1349" s="695">
        <f t="shared" si="148"/>
        <v>0</v>
      </c>
      <c r="G1349" s="196"/>
      <c r="H1349" s="182"/>
      <c r="L1349" s="408"/>
      <c r="M1349" s="409"/>
      <c r="N1349" s="301"/>
      <c r="O1349" s="410"/>
      <c r="P1349" s="410"/>
    </row>
    <row r="1350" spans="1:16" x14ac:dyDescent="0.3">
      <c r="A1350" s="708">
        <v>5.2</v>
      </c>
      <c r="B1350" s="709" t="s">
        <v>1032</v>
      </c>
      <c r="C1350" s="687">
        <v>1810.35</v>
      </c>
      <c r="D1350" s="694" t="s">
        <v>13</v>
      </c>
      <c r="E1350" s="909"/>
      <c r="F1350" s="695">
        <f t="shared" si="148"/>
        <v>0</v>
      </c>
      <c r="G1350" s="196"/>
      <c r="H1350" s="182"/>
    </row>
    <row r="1351" spans="1:16" x14ac:dyDescent="0.3">
      <c r="A1351" s="710"/>
      <c r="B1351" s="709"/>
      <c r="C1351" s="687"/>
      <c r="D1351" s="694"/>
      <c r="E1351" s="909"/>
      <c r="F1351" s="695">
        <f t="shared" si="148"/>
        <v>0</v>
      </c>
      <c r="G1351" s="196"/>
      <c r="H1351" s="182"/>
    </row>
    <row r="1352" spans="1:16" x14ac:dyDescent="0.3">
      <c r="A1352" s="707">
        <v>6</v>
      </c>
      <c r="B1352" s="693" t="s">
        <v>992</v>
      </c>
      <c r="C1352" s="687"/>
      <c r="D1352" s="694"/>
      <c r="E1352" s="909"/>
      <c r="F1352" s="695">
        <f t="shared" si="148"/>
        <v>0</v>
      </c>
      <c r="G1352" s="196"/>
      <c r="H1352" s="182"/>
    </row>
    <row r="1353" spans="1:16" x14ac:dyDescent="0.3">
      <c r="A1353" s="708">
        <v>6.1</v>
      </c>
      <c r="B1353" s="709" t="s">
        <v>1065</v>
      </c>
      <c r="C1353" s="687">
        <v>736.4</v>
      </c>
      <c r="D1353" s="694" t="s">
        <v>13</v>
      </c>
      <c r="E1353" s="909"/>
      <c r="F1353" s="695">
        <f t="shared" si="148"/>
        <v>0</v>
      </c>
      <c r="G1353" s="196"/>
      <c r="H1353" s="182"/>
    </row>
    <row r="1354" spans="1:16" x14ac:dyDescent="0.3">
      <c r="A1354" s="708">
        <v>6.2</v>
      </c>
      <c r="B1354" s="709" t="s">
        <v>1032</v>
      </c>
      <c r="C1354" s="687">
        <v>1810.35</v>
      </c>
      <c r="D1354" s="694" t="s">
        <v>13</v>
      </c>
      <c r="E1354" s="909"/>
      <c r="F1354" s="695">
        <f t="shared" si="148"/>
        <v>0</v>
      </c>
      <c r="G1354" s="196"/>
      <c r="H1354" s="182"/>
    </row>
    <row r="1355" spans="1:16" x14ac:dyDescent="0.3">
      <c r="A1355" s="708"/>
      <c r="B1355" s="709"/>
      <c r="C1355" s="687"/>
      <c r="D1355" s="694"/>
      <c r="E1355" s="909"/>
      <c r="F1355" s="695"/>
      <c r="G1355" s="196"/>
      <c r="H1355" s="182"/>
    </row>
    <row r="1356" spans="1:16" ht="26.4" x14ac:dyDescent="0.3">
      <c r="A1356" s="711">
        <v>7</v>
      </c>
      <c r="B1356" s="712" t="s">
        <v>1024</v>
      </c>
      <c r="C1356" s="687">
        <v>10</v>
      </c>
      <c r="D1356" s="714" t="s">
        <v>256</v>
      </c>
      <c r="E1356" s="909"/>
      <c r="F1356" s="695">
        <f>ROUND(C1356*E1356,2)/100</f>
        <v>0</v>
      </c>
      <c r="G1356" s="196"/>
      <c r="H1356" s="182"/>
    </row>
    <row r="1357" spans="1:16" x14ac:dyDescent="0.3">
      <c r="A1357" s="715"/>
      <c r="B1357" s="716"/>
      <c r="C1357" s="717"/>
      <c r="D1357" s="694"/>
      <c r="E1357" s="909"/>
      <c r="F1357" s="695">
        <f t="shared" ref="F1357" si="149">ROUND(C1357*E1357,2)</f>
        <v>0</v>
      </c>
      <c r="G1357" s="196"/>
      <c r="H1357" s="182"/>
    </row>
    <row r="1358" spans="1:16" x14ac:dyDescent="0.3">
      <c r="A1358" s="711">
        <v>8</v>
      </c>
      <c r="B1358" s="712" t="s">
        <v>1025</v>
      </c>
      <c r="C1358" s="687">
        <v>5</v>
      </c>
      <c r="D1358" s="714" t="s">
        <v>256</v>
      </c>
      <c r="E1358" s="909"/>
      <c r="F1358" s="695">
        <f>ROUND(C1358*E1358,2)/100</f>
        <v>0</v>
      </c>
      <c r="G1358" s="196"/>
      <c r="H1358" s="182"/>
    </row>
    <row r="1359" spans="1:16" x14ac:dyDescent="0.3">
      <c r="A1359" s="711"/>
      <c r="B1359" s="712"/>
      <c r="C1359" s="731"/>
      <c r="D1359" s="694"/>
      <c r="E1359" s="917"/>
      <c r="F1359" s="695"/>
      <c r="G1359" s="196"/>
      <c r="H1359" s="182"/>
    </row>
    <row r="1360" spans="1:16" x14ac:dyDescent="0.3">
      <c r="A1360" s="697">
        <v>9</v>
      </c>
      <c r="B1360" s="720" t="s">
        <v>1026</v>
      </c>
      <c r="C1360" s="591"/>
      <c r="D1360" s="77"/>
      <c r="E1360" s="912"/>
      <c r="F1360" s="695">
        <f t="shared" ref="F1360:F1367" si="150">ROUND(C1360*E1360,2)</f>
        <v>0</v>
      </c>
      <c r="G1360" s="196"/>
      <c r="H1360" s="182"/>
    </row>
    <row r="1361" spans="1:16" x14ac:dyDescent="0.3">
      <c r="A1361" s="131">
        <v>9.1</v>
      </c>
      <c r="B1361" s="721" t="s">
        <v>1027</v>
      </c>
      <c r="C1361" s="722">
        <v>2184.6799999999998</v>
      </c>
      <c r="D1361" s="700" t="s">
        <v>11</v>
      </c>
      <c r="E1361" s="151"/>
      <c r="F1361" s="695">
        <f t="shared" si="150"/>
        <v>0</v>
      </c>
      <c r="G1361" s="196"/>
      <c r="H1361" s="182"/>
    </row>
    <row r="1362" spans="1:16" x14ac:dyDescent="0.3">
      <c r="A1362" s="131">
        <f t="shared" ref="A1362:A1363" si="151">+A1361+0.1</f>
        <v>9.1999999999999993</v>
      </c>
      <c r="B1362" s="721" t="s">
        <v>1028</v>
      </c>
      <c r="C1362" s="722">
        <v>2730.85</v>
      </c>
      <c r="D1362" s="700" t="s">
        <v>11</v>
      </c>
      <c r="E1362" s="151"/>
      <c r="F1362" s="695">
        <f t="shared" si="150"/>
        <v>0</v>
      </c>
      <c r="G1362" s="196"/>
      <c r="H1362" s="182"/>
    </row>
    <row r="1363" spans="1:16" x14ac:dyDescent="0.3">
      <c r="A1363" s="131">
        <f t="shared" si="151"/>
        <v>9.3000000000000007</v>
      </c>
      <c r="B1363" s="26" t="s">
        <v>939</v>
      </c>
      <c r="C1363" s="82">
        <v>4716.72</v>
      </c>
      <c r="D1363" s="77" t="s">
        <v>685</v>
      </c>
      <c r="E1363" s="151"/>
      <c r="F1363" s="695">
        <f t="shared" si="150"/>
        <v>0</v>
      </c>
      <c r="G1363" s="196"/>
      <c r="H1363" s="182"/>
    </row>
    <row r="1364" spans="1:16" x14ac:dyDescent="0.3">
      <c r="A1364" s="723"/>
      <c r="B1364" s="721"/>
      <c r="C1364" s="591"/>
      <c r="D1364" s="77"/>
      <c r="E1364" s="912"/>
      <c r="F1364" s="695">
        <f t="shared" si="150"/>
        <v>0</v>
      </c>
      <c r="G1364" s="196"/>
      <c r="H1364" s="182"/>
    </row>
    <row r="1365" spans="1:16" ht="66" x14ac:dyDescent="0.3">
      <c r="A1365" s="724">
        <v>10</v>
      </c>
      <c r="B1365" s="79" t="s">
        <v>1029</v>
      </c>
      <c r="C1365" s="687">
        <v>2546.75</v>
      </c>
      <c r="D1365" s="725" t="s">
        <v>13</v>
      </c>
      <c r="E1365" s="914"/>
      <c r="F1365" s="695">
        <f t="shared" si="150"/>
        <v>0</v>
      </c>
      <c r="G1365" s="196"/>
      <c r="H1365" s="182"/>
    </row>
    <row r="1366" spans="1:16" x14ac:dyDescent="0.3">
      <c r="A1366" s="726"/>
      <c r="B1366" s="79"/>
      <c r="C1366" s="727"/>
      <c r="D1366" s="725"/>
      <c r="E1366" s="915"/>
      <c r="F1366" s="695">
        <f t="shared" si="150"/>
        <v>0</v>
      </c>
      <c r="G1366" s="196"/>
      <c r="H1366" s="182"/>
    </row>
    <row r="1367" spans="1:16" ht="26.4" x14ac:dyDescent="0.3">
      <c r="A1367" s="122">
        <v>11</v>
      </c>
      <c r="B1367" s="79" t="s">
        <v>1030</v>
      </c>
      <c r="C1367" s="687">
        <v>2546.75</v>
      </c>
      <c r="D1367" s="725" t="s">
        <v>13</v>
      </c>
      <c r="E1367" s="914"/>
      <c r="F1367" s="695">
        <f t="shared" si="150"/>
        <v>0</v>
      </c>
      <c r="G1367" s="196"/>
      <c r="H1367" s="182"/>
    </row>
    <row r="1368" spans="1:16" x14ac:dyDescent="0.3">
      <c r="A1368" s="674"/>
      <c r="B1368" s="675" t="s">
        <v>1066</v>
      </c>
      <c r="C1368" s="676"/>
      <c r="D1368" s="676"/>
      <c r="E1368" s="907"/>
      <c r="F1368" s="677">
        <f>SUM(F1329:F1367)</f>
        <v>0</v>
      </c>
      <c r="G1368" s="196"/>
      <c r="H1368" s="182"/>
    </row>
    <row r="1369" spans="1:16" x14ac:dyDescent="0.3">
      <c r="A1369" s="218"/>
      <c r="B1369" s="219"/>
      <c r="C1369" s="214"/>
      <c r="D1369" s="215"/>
      <c r="E1369" s="849"/>
      <c r="F1369" s="216"/>
      <c r="G1369" s="196"/>
      <c r="H1369" s="182"/>
    </row>
    <row r="1370" spans="1:16" s="407" customFormat="1" x14ac:dyDescent="0.3">
      <c r="A1370" s="732" t="s">
        <v>1068</v>
      </c>
      <c r="B1370" s="733" t="s">
        <v>1033</v>
      </c>
      <c r="C1370" s="734"/>
      <c r="D1370" s="735"/>
      <c r="E1370" s="917"/>
      <c r="F1370" s="736"/>
      <c r="G1370" s="196"/>
      <c r="H1370" s="280"/>
      <c r="L1370" s="408"/>
      <c r="M1370" s="409"/>
      <c r="N1370" s="301"/>
      <c r="O1370" s="410"/>
      <c r="P1370" s="410"/>
    </row>
    <row r="1371" spans="1:16" s="407" customFormat="1" x14ac:dyDescent="0.3">
      <c r="A1371" s="732"/>
      <c r="B1371" s="737"/>
      <c r="C1371" s="734"/>
      <c r="D1371" s="735"/>
      <c r="E1371" s="917"/>
      <c r="F1371" s="736"/>
      <c r="G1371" s="196"/>
      <c r="H1371" s="280"/>
      <c r="L1371" s="408"/>
      <c r="M1371" s="409"/>
      <c r="N1371" s="301"/>
      <c r="O1371" s="410"/>
      <c r="P1371" s="410"/>
    </row>
    <row r="1372" spans="1:16" s="407" customFormat="1" x14ac:dyDescent="0.3">
      <c r="A1372" s="692">
        <v>1</v>
      </c>
      <c r="B1372" s="693" t="s">
        <v>1011</v>
      </c>
      <c r="C1372" s="591">
        <v>21585.1</v>
      </c>
      <c r="D1372" s="694" t="s">
        <v>13</v>
      </c>
      <c r="E1372" s="909"/>
      <c r="F1372" s="695">
        <f t="shared" ref="F1372:F1400" si="152">ROUND(C1372*E1372,2)</f>
        <v>0</v>
      </c>
      <c r="G1372" s="196"/>
      <c r="H1372" s="280"/>
      <c r="L1372" s="408"/>
      <c r="M1372" s="409"/>
      <c r="N1372" s="301"/>
      <c r="O1372" s="410"/>
      <c r="P1372" s="410"/>
    </row>
    <row r="1373" spans="1:16" s="407" customFormat="1" x14ac:dyDescent="0.3">
      <c r="A1373" s="702"/>
      <c r="B1373" s="738"/>
      <c r="C1373" s="687"/>
      <c r="D1373" s="704"/>
      <c r="E1373" s="909"/>
      <c r="F1373" s="695">
        <f t="shared" si="152"/>
        <v>0</v>
      </c>
      <c r="G1373" s="196"/>
      <c r="H1373" s="280"/>
      <c r="L1373" s="408"/>
      <c r="M1373" s="409"/>
      <c r="N1373" s="301"/>
      <c r="O1373" s="410"/>
      <c r="P1373" s="410"/>
    </row>
    <row r="1374" spans="1:16" s="407" customFormat="1" x14ac:dyDescent="0.3">
      <c r="A1374" s="697">
        <v>2</v>
      </c>
      <c r="B1374" s="75" t="s">
        <v>1110</v>
      </c>
      <c r="C1374" s="509"/>
      <c r="D1374" s="95"/>
      <c r="E1374" s="909"/>
      <c r="F1374" s="695">
        <f t="shared" si="152"/>
        <v>0</v>
      </c>
      <c r="G1374" s="196"/>
      <c r="H1374" s="280"/>
      <c r="L1374" s="408"/>
      <c r="M1374" s="409"/>
      <c r="N1374" s="301"/>
      <c r="O1374" s="410"/>
      <c r="P1374" s="410"/>
    </row>
    <row r="1375" spans="1:16" s="407" customFormat="1" x14ac:dyDescent="0.3">
      <c r="A1375" s="723">
        <v>2.1</v>
      </c>
      <c r="B1375" s="721" t="s">
        <v>1013</v>
      </c>
      <c r="C1375" s="591">
        <v>43170.2</v>
      </c>
      <c r="D1375" s="95" t="s">
        <v>13</v>
      </c>
      <c r="E1375" s="909"/>
      <c r="F1375" s="695">
        <f t="shared" si="152"/>
        <v>0</v>
      </c>
      <c r="G1375" s="196"/>
      <c r="H1375" s="280"/>
      <c r="L1375" s="408"/>
      <c r="M1375" s="409"/>
      <c r="N1375" s="301"/>
      <c r="O1375" s="410"/>
      <c r="P1375" s="410"/>
    </row>
    <row r="1376" spans="1:16" s="407" customFormat="1" x14ac:dyDescent="0.3">
      <c r="A1376" s="589">
        <v>2.2000000000000002</v>
      </c>
      <c r="B1376" s="721" t="s">
        <v>1014</v>
      </c>
      <c r="C1376" s="591">
        <v>12951.06</v>
      </c>
      <c r="D1376" s="700" t="s">
        <v>11</v>
      </c>
      <c r="E1376" s="909"/>
      <c r="F1376" s="695">
        <f t="shared" si="152"/>
        <v>0</v>
      </c>
      <c r="G1376" s="196"/>
      <c r="H1376" s="280"/>
      <c r="L1376" s="408"/>
      <c r="M1376" s="409"/>
      <c r="N1376" s="301"/>
      <c r="O1376" s="410"/>
      <c r="P1376" s="410"/>
    </row>
    <row r="1377" spans="1:16" s="407" customFormat="1" ht="26.4" x14ac:dyDescent="0.3">
      <c r="A1377" s="589">
        <v>2.2999999999999998</v>
      </c>
      <c r="B1377" s="721" t="s">
        <v>1044</v>
      </c>
      <c r="C1377" s="591">
        <v>855.29</v>
      </c>
      <c r="D1377" s="700" t="s">
        <v>10</v>
      </c>
      <c r="E1377" s="909"/>
      <c r="F1377" s="695">
        <f t="shared" si="152"/>
        <v>0</v>
      </c>
      <c r="G1377" s="196"/>
      <c r="H1377" s="280"/>
      <c r="L1377" s="408"/>
      <c r="M1377" s="409"/>
      <c r="N1377" s="301"/>
      <c r="O1377" s="410"/>
      <c r="P1377" s="410"/>
    </row>
    <row r="1378" spans="1:16" s="407" customFormat="1" x14ac:dyDescent="0.3">
      <c r="A1378" s="702"/>
      <c r="B1378" s="738"/>
      <c r="C1378" s="687"/>
      <c r="D1378" s="704"/>
      <c r="E1378" s="909"/>
      <c r="F1378" s="695">
        <f t="shared" si="152"/>
        <v>0</v>
      </c>
      <c r="G1378" s="196"/>
      <c r="H1378" s="280"/>
      <c r="L1378" s="408"/>
      <c r="M1378" s="409"/>
      <c r="N1378" s="301"/>
      <c r="O1378" s="410"/>
      <c r="P1378" s="410"/>
    </row>
    <row r="1379" spans="1:16" s="407" customFormat="1" x14ac:dyDescent="0.3">
      <c r="A1379" s="702">
        <v>3</v>
      </c>
      <c r="B1379" s="739" t="s">
        <v>23</v>
      </c>
      <c r="C1379" s="687"/>
      <c r="D1379" s="704"/>
      <c r="E1379" s="909"/>
      <c r="F1379" s="695">
        <f t="shared" si="152"/>
        <v>0</v>
      </c>
      <c r="G1379" s="196"/>
      <c r="H1379" s="280"/>
      <c r="L1379" s="408"/>
      <c r="M1379" s="409"/>
      <c r="N1379" s="301"/>
      <c r="O1379" s="410"/>
      <c r="P1379" s="410"/>
    </row>
    <row r="1380" spans="1:16" s="407" customFormat="1" x14ac:dyDescent="0.3">
      <c r="A1380" s="698">
        <v>3.1</v>
      </c>
      <c r="B1380" s="79" t="s">
        <v>1016</v>
      </c>
      <c r="C1380" s="687">
        <v>16545.900000000001</v>
      </c>
      <c r="D1380" s="77" t="s">
        <v>7</v>
      </c>
      <c r="E1380" s="909"/>
      <c r="F1380" s="695">
        <f t="shared" si="152"/>
        <v>0</v>
      </c>
      <c r="G1380" s="196"/>
      <c r="H1380" s="280"/>
      <c r="L1380" s="408"/>
      <c r="M1380" s="409"/>
      <c r="N1380" s="301"/>
      <c r="O1380" s="410"/>
      <c r="P1380" s="410"/>
    </row>
    <row r="1381" spans="1:16" s="407" customFormat="1" x14ac:dyDescent="0.3">
      <c r="A1381" s="698">
        <v>3.2</v>
      </c>
      <c r="B1381" s="740" t="s">
        <v>991</v>
      </c>
      <c r="C1381" s="687">
        <v>1557.21</v>
      </c>
      <c r="D1381" s="77" t="s">
        <v>65</v>
      </c>
      <c r="E1381" s="909"/>
      <c r="F1381" s="695">
        <f t="shared" si="152"/>
        <v>0</v>
      </c>
      <c r="G1381" s="196"/>
      <c r="H1381" s="280"/>
      <c r="L1381" s="408"/>
      <c r="M1381" s="409"/>
      <c r="N1381" s="301"/>
      <c r="O1381" s="410"/>
      <c r="P1381" s="410"/>
    </row>
    <row r="1382" spans="1:16" s="407" customFormat="1" ht="26.4" x14ac:dyDescent="0.3">
      <c r="A1382" s="698">
        <v>3.3</v>
      </c>
      <c r="B1382" s="79" t="s">
        <v>1017</v>
      </c>
      <c r="C1382" s="591">
        <v>2801.55</v>
      </c>
      <c r="D1382" s="77" t="s">
        <v>25</v>
      </c>
      <c r="E1382" s="909"/>
      <c r="F1382" s="695">
        <f t="shared" si="152"/>
        <v>0</v>
      </c>
      <c r="G1382" s="196"/>
      <c r="H1382" s="280"/>
      <c r="L1382" s="408"/>
      <c r="M1382" s="409"/>
      <c r="N1382" s="301"/>
      <c r="O1382" s="410"/>
      <c r="P1382" s="410"/>
    </row>
    <row r="1383" spans="1:16" s="407" customFormat="1" ht="26.4" x14ac:dyDescent="0.3">
      <c r="A1383" s="698">
        <v>3.4</v>
      </c>
      <c r="B1383" s="79" t="s">
        <v>1018</v>
      </c>
      <c r="C1383" s="741">
        <v>14007.73</v>
      </c>
      <c r="D1383" s="714" t="s">
        <v>8</v>
      </c>
      <c r="E1383" s="909"/>
      <c r="F1383" s="695">
        <f t="shared" si="152"/>
        <v>0</v>
      </c>
      <c r="G1383" s="196"/>
      <c r="H1383" s="280"/>
      <c r="L1383" s="408"/>
      <c r="M1383" s="409"/>
      <c r="N1383" s="301"/>
      <c r="O1383" s="410"/>
      <c r="P1383" s="410"/>
    </row>
    <row r="1384" spans="1:16" s="407" customFormat="1" ht="26.4" x14ac:dyDescent="0.3">
      <c r="A1384" s="698">
        <v>3.5</v>
      </c>
      <c r="B1384" s="79" t="s">
        <v>1019</v>
      </c>
      <c r="C1384" s="687">
        <v>5847.35</v>
      </c>
      <c r="D1384" s="77" t="s">
        <v>25</v>
      </c>
      <c r="E1384" s="909"/>
      <c r="F1384" s="695">
        <f t="shared" si="152"/>
        <v>0</v>
      </c>
      <c r="G1384" s="196"/>
      <c r="H1384" s="280"/>
      <c r="L1384" s="408"/>
      <c r="M1384" s="409"/>
      <c r="N1384" s="301"/>
      <c r="O1384" s="410"/>
      <c r="P1384" s="410"/>
    </row>
    <row r="1385" spans="1:16" s="407" customFormat="1" x14ac:dyDescent="0.3">
      <c r="A1385" s="705"/>
      <c r="B1385" s="691"/>
      <c r="C1385" s="706"/>
      <c r="D1385" s="694"/>
      <c r="E1385" s="910"/>
      <c r="F1385" s="695">
        <f t="shared" si="152"/>
        <v>0</v>
      </c>
      <c r="G1385" s="196"/>
      <c r="H1385" s="280"/>
      <c r="L1385" s="408"/>
      <c r="M1385" s="409"/>
      <c r="N1385" s="301"/>
      <c r="O1385" s="410"/>
      <c r="P1385" s="410"/>
    </row>
    <row r="1386" spans="1:16" s="407" customFormat="1" x14ac:dyDescent="0.3">
      <c r="A1386" s="707">
        <v>4</v>
      </c>
      <c r="B1386" s="693" t="s">
        <v>1034</v>
      </c>
      <c r="C1386" s="706"/>
      <c r="D1386" s="694"/>
      <c r="E1386" s="910"/>
      <c r="F1386" s="695">
        <f t="shared" si="152"/>
        <v>0</v>
      </c>
      <c r="G1386" s="196"/>
      <c r="H1386" s="280"/>
      <c r="L1386" s="408"/>
      <c r="M1386" s="409"/>
      <c r="N1386" s="301"/>
      <c r="O1386" s="410"/>
      <c r="P1386" s="410"/>
    </row>
    <row r="1387" spans="1:16" s="407" customFormat="1" x14ac:dyDescent="0.3">
      <c r="A1387" s="742">
        <v>4.0999999999999996</v>
      </c>
      <c r="B1387" s="709" t="s">
        <v>1021</v>
      </c>
      <c r="C1387" s="687">
        <v>4764.07</v>
      </c>
      <c r="D1387" s="694" t="s">
        <v>13</v>
      </c>
      <c r="E1387" s="909"/>
      <c r="F1387" s="695">
        <f t="shared" si="152"/>
        <v>0</v>
      </c>
      <c r="G1387" s="196"/>
      <c r="H1387" s="280"/>
      <c r="L1387" s="408"/>
      <c r="M1387" s="409"/>
      <c r="N1387" s="301"/>
      <c r="O1387" s="410"/>
      <c r="P1387" s="410"/>
    </row>
    <row r="1388" spans="1:16" s="407" customFormat="1" x14ac:dyDescent="0.3">
      <c r="A1388" s="742">
        <f t="shared" ref="A1388:A1389" si="153">+A1387+0.1</f>
        <v>4.2</v>
      </c>
      <c r="B1388" s="709" t="s">
        <v>1035</v>
      </c>
      <c r="C1388" s="687">
        <v>6326.61</v>
      </c>
      <c r="D1388" s="694" t="s">
        <v>13</v>
      </c>
      <c r="E1388" s="909"/>
      <c r="F1388" s="695">
        <f t="shared" si="152"/>
        <v>0</v>
      </c>
      <c r="G1388" s="196"/>
      <c r="H1388" s="280"/>
      <c r="L1388" s="408"/>
      <c r="M1388" s="409"/>
      <c r="N1388" s="301"/>
      <c r="O1388" s="410"/>
      <c r="P1388" s="410"/>
    </row>
    <row r="1389" spans="1:16" s="407" customFormat="1" x14ac:dyDescent="0.3">
      <c r="A1389" s="742">
        <f t="shared" si="153"/>
        <v>4.3</v>
      </c>
      <c r="B1389" s="709" t="s">
        <v>1036</v>
      </c>
      <c r="C1389" s="687">
        <v>10972.37</v>
      </c>
      <c r="D1389" s="694" t="s">
        <v>13</v>
      </c>
      <c r="E1389" s="909"/>
      <c r="F1389" s="695">
        <f t="shared" si="152"/>
        <v>0</v>
      </c>
      <c r="G1389" s="196"/>
      <c r="H1389" s="280"/>
      <c r="L1389" s="408"/>
      <c r="M1389" s="409"/>
      <c r="N1389" s="301"/>
      <c r="O1389" s="410"/>
      <c r="P1389" s="410"/>
    </row>
    <row r="1390" spans="1:16" s="407" customFormat="1" x14ac:dyDescent="0.3">
      <c r="A1390" s="743"/>
      <c r="B1390" s="691"/>
      <c r="C1390" s="687"/>
      <c r="D1390" s="694"/>
      <c r="E1390" s="909"/>
      <c r="F1390" s="695">
        <f t="shared" si="152"/>
        <v>0</v>
      </c>
      <c r="G1390" s="196"/>
      <c r="H1390" s="280"/>
      <c r="L1390" s="408"/>
      <c r="M1390" s="409"/>
      <c r="N1390" s="301"/>
      <c r="O1390" s="410"/>
      <c r="P1390" s="410"/>
    </row>
    <row r="1391" spans="1:16" s="407" customFormat="1" x14ac:dyDescent="0.3">
      <c r="A1391" s="707">
        <v>5</v>
      </c>
      <c r="B1391" s="693" t="s">
        <v>1022</v>
      </c>
      <c r="C1391" s="687"/>
      <c r="D1391" s="694"/>
      <c r="E1391" s="909"/>
      <c r="F1391" s="695">
        <f t="shared" si="152"/>
        <v>0</v>
      </c>
      <c r="G1391" s="196"/>
      <c r="H1391" s="280"/>
      <c r="L1391" s="408"/>
      <c r="M1391" s="409"/>
      <c r="N1391" s="301"/>
      <c r="O1391" s="410"/>
      <c r="P1391" s="410"/>
    </row>
    <row r="1392" spans="1:16" s="407" customFormat="1" x14ac:dyDescent="0.3">
      <c r="A1392" s="742">
        <v>5.0999999999999996</v>
      </c>
      <c r="B1392" s="709" t="s">
        <v>1023</v>
      </c>
      <c r="C1392" s="687">
        <v>4625.3100000000004</v>
      </c>
      <c r="D1392" s="694" t="s">
        <v>13</v>
      </c>
      <c r="E1392" s="909"/>
      <c r="F1392" s="695">
        <f t="shared" si="152"/>
        <v>0</v>
      </c>
      <c r="G1392" s="196"/>
      <c r="H1392" s="280"/>
      <c r="L1392" s="408"/>
      <c r="M1392" s="409"/>
      <c r="N1392" s="301"/>
      <c r="O1392" s="410"/>
      <c r="P1392" s="410"/>
    </row>
    <row r="1393" spans="1:16" s="407" customFormat="1" x14ac:dyDescent="0.3">
      <c r="A1393" s="742">
        <f t="shared" ref="A1393:A1394" si="154">+A1392+0.1</f>
        <v>5.2</v>
      </c>
      <c r="B1393" s="709" t="s">
        <v>1037</v>
      </c>
      <c r="C1393" s="687">
        <v>6202.56</v>
      </c>
      <c r="D1393" s="694" t="s">
        <v>13</v>
      </c>
      <c r="E1393" s="909"/>
      <c r="F1393" s="695">
        <f t="shared" si="152"/>
        <v>0</v>
      </c>
      <c r="G1393" s="196"/>
      <c r="H1393" s="280"/>
      <c r="L1393" s="408"/>
      <c r="M1393" s="409"/>
      <c r="N1393" s="301"/>
      <c r="O1393" s="410"/>
      <c r="P1393" s="410"/>
    </row>
    <row r="1394" spans="1:16" s="407" customFormat="1" x14ac:dyDescent="0.3">
      <c r="A1394" s="744">
        <f t="shared" si="154"/>
        <v>5.3</v>
      </c>
      <c r="B1394" s="745" t="s">
        <v>1038</v>
      </c>
      <c r="C1394" s="746">
        <v>10757.23</v>
      </c>
      <c r="D1394" s="747" t="s">
        <v>13</v>
      </c>
      <c r="E1394" s="916"/>
      <c r="F1394" s="730">
        <f t="shared" si="152"/>
        <v>0</v>
      </c>
      <c r="G1394" s="196"/>
      <c r="H1394" s="280"/>
      <c r="L1394" s="408"/>
      <c r="M1394" s="409"/>
      <c r="N1394" s="301"/>
      <c r="O1394" s="410"/>
      <c r="P1394" s="410"/>
    </row>
    <row r="1395" spans="1:16" s="407" customFormat="1" x14ac:dyDescent="0.3">
      <c r="A1395" s="710"/>
      <c r="B1395" s="709"/>
      <c r="C1395" s="687"/>
      <c r="D1395" s="694"/>
      <c r="E1395" s="909"/>
      <c r="F1395" s="695">
        <f t="shared" si="152"/>
        <v>0</v>
      </c>
      <c r="G1395" s="196"/>
      <c r="H1395" s="280"/>
      <c r="L1395" s="408"/>
      <c r="M1395" s="409"/>
      <c r="N1395" s="301"/>
      <c r="O1395" s="410"/>
      <c r="P1395" s="410"/>
    </row>
    <row r="1396" spans="1:16" s="407" customFormat="1" x14ac:dyDescent="0.3">
      <c r="A1396" s="748">
        <v>6</v>
      </c>
      <c r="B1396" s="733" t="s">
        <v>992</v>
      </c>
      <c r="C1396" s="687"/>
      <c r="D1396" s="694"/>
      <c r="E1396" s="909"/>
      <c r="F1396" s="695">
        <f t="shared" si="152"/>
        <v>0</v>
      </c>
      <c r="G1396" s="196"/>
      <c r="H1396" s="280"/>
      <c r="L1396" s="408"/>
      <c r="M1396" s="409"/>
      <c r="N1396" s="301"/>
      <c r="O1396" s="410"/>
      <c r="P1396" s="410"/>
    </row>
    <row r="1397" spans="1:16" s="407" customFormat="1" x14ac:dyDescent="0.3">
      <c r="A1397" s="710">
        <v>6.1</v>
      </c>
      <c r="B1397" s="709" t="s">
        <v>1023</v>
      </c>
      <c r="C1397" s="687">
        <v>4625.3100000000004</v>
      </c>
      <c r="D1397" s="694" t="s">
        <v>13</v>
      </c>
      <c r="E1397" s="909"/>
      <c r="F1397" s="695">
        <f t="shared" si="152"/>
        <v>0</v>
      </c>
      <c r="G1397" s="196"/>
      <c r="H1397" s="280"/>
      <c r="L1397" s="408"/>
      <c r="M1397" s="409"/>
      <c r="N1397" s="301"/>
      <c r="O1397" s="410"/>
      <c r="P1397" s="410"/>
    </row>
    <row r="1398" spans="1:16" s="407" customFormat="1" x14ac:dyDescent="0.3">
      <c r="A1398" s="710">
        <f t="shared" ref="A1398:A1399" si="155">+A1397+0.1</f>
        <v>6.2</v>
      </c>
      <c r="B1398" s="709" t="s">
        <v>1037</v>
      </c>
      <c r="C1398" s="687">
        <v>6202.56</v>
      </c>
      <c r="D1398" s="694" t="s">
        <v>13</v>
      </c>
      <c r="E1398" s="909"/>
      <c r="F1398" s="695">
        <f t="shared" si="152"/>
        <v>0</v>
      </c>
      <c r="G1398" s="196"/>
      <c r="H1398" s="280"/>
      <c r="L1398" s="408"/>
      <c r="M1398" s="409"/>
      <c r="N1398" s="301"/>
      <c r="O1398" s="410"/>
      <c r="P1398" s="410"/>
    </row>
    <row r="1399" spans="1:16" s="407" customFormat="1" x14ac:dyDescent="0.3">
      <c r="A1399" s="710">
        <f t="shared" si="155"/>
        <v>6.3</v>
      </c>
      <c r="B1399" s="709" t="s">
        <v>1038</v>
      </c>
      <c r="C1399" s="687">
        <v>10757.23</v>
      </c>
      <c r="D1399" s="694" t="s">
        <v>13</v>
      </c>
      <c r="E1399" s="909"/>
      <c r="F1399" s="695">
        <f t="shared" si="152"/>
        <v>0</v>
      </c>
      <c r="G1399" s="196"/>
      <c r="H1399" s="280"/>
      <c r="L1399" s="408"/>
      <c r="M1399" s="409"/>
      <c r="N1399" s="301"/>
      <c r="O1399" s="410"/>
      <c r="P1399" s="410"/>
    </row>
    <row r="1400" spans="1:16" s="407" customFormat="1" x14ac:dyDescent="0.3">
      <c r="A1400" s="710"/>
      <c r="B1400" s="709"/>
      <c r="C1400" s="687"/>
      <c r="D1400" s="694"/>
      <c r="E1400" s="909"/>
      <c r="F1400" s="695">
        <f t="shared" si="152"/>
        <v>0</v>
      </c>
      <c r="G1400" s="196"/>
      <c r="H1400" s="280"/>
      <c r="L1400" s="408"/>
      <c r="M1400" s="409"/>
      <c r="N1400" s="301"/>
      <c r="O1400" s="410"/>
      <c r="P1400" s="410"/>
    </row>
    <row r="1401" spans="1:16" s="407" customFormat="1" x14ac:dyDescent="0.3">
      <c r="A1401" s="711">
        <v>7</v>
      </c>
      <c r="B1401" s="749" t="s">
        <v>298</v>
      </c>
      <c r="C1401" s="750">
        <v>10</v>
      </c>
      <c r="D1401" s="77" t="s">
        <v>256</v>
      </c>
      <c r="E1401" s="909"/>
      <c r="F1401" s="695">
        <f>ROUND(C1401*E1401,2)/100</f>
        <v>0</v>
      </c>
      <c r="G1401" s="196"/>
      <c r="H1401" s="280"/>
      <c r="L1401" s="408"/>
      <c r="M1401" s="409"/>
      <c r="N1401" s="301"/>
      <c r="O1401" s="410"/>
      <c r="P1401" s="410"/>
    </row>
    <row r="1402" spans="1:16" s="407" customFormat="1" x14ac:dyDescent="0.3">
      <c r="A1402" s="751"/>
      <c r="B1402" s="79"/>
      <c r="C1402" s="752"/>
      <c r="D1402" s="77"/>
      <c r="E1402" s="914"/>
      <c r="F1402" s="695"/>
      <c r="G1402" s="196"/>
      <c r="H1402" s="280"/>
      <c r="L1402" s="408"/>
      <c r="M1402" s="409"/>
      <c r="N1402" s="301"/>
      <c r="O1402" s="410"/>
      <c r="P1402" s="410"/>
    </row>
    <row r="1403" spans="1:16" s="407" customFormat="1" x14ac:dyDescent="0.3">
      <c r="A1403" s="711">
        <v>8</v>
      </c>
      <c r="B1403" s="712" t="s">
        <v>1025</v>
      </c>
      <c r="C1403" s="750">
        <v>5</v>
      </c>
      <c r="D1403" s="77" t="s">
        <v>256</v>
      </c>
      <c r="E1403" s="914"/>
      <c r="F1403" s="695">
        <f>ROUND(C1403*E1403,2)/100</f>
        <v>0</v>
      </c>
      <c r="G1403" s="196"/>
      <c r="H1403" s="280"/>
      <c r="L1403" s="408"/>
      <c r="M1403" s="409"/>
      <c r="N1403" s="301"/>
      <c r="O1403" s="410"/>
      <c r="P1403" s="410"/>
    </row>
    <row r="1404" spans="1:16" s="407" customFormat="1" x14ac:dyDescent="0.3">
      <c r="A1404" s="715"/>
      <c r="B1404" s="79"/>
      <c r="C1404" s="753"/>
      <c r="D1404" s="719"/>
      <c r="E1404" s="909"/>
      <c r="F1404" s="695"/>
      <c r="G1404" s="196"/>
      <c r="H1404" s="280"/>
      <c r="L1404" s="408"/>
      <c r="M1404" s="409"/>
      <c r="N1404" s="301"/>
      <c r="O1404" s="410"/>
      <c r="P1404" s="410"/>
    </row>
    <row r="1405" spans="1:16" s="407" customFormat="1" x14ac:dyDescent="0.3">
      <c r="A1405" s="754">
        <v>9</v>
      </c>
      <c r="B1405" s="755" t="s">
        <v>1039</v>
      </c>
      <c r="C1405" s="509"/>
      <c r="D1405" s="95"/>
      <c r="E1405" s="915"/>
      <c r="F1405" s="695">
        <f>ROUND(C1405*E1405,2)</f>
        <v>0</v>
      </c>
      <c r="G1405" s="196"/>
      <c r="H1405" s="280"/>
      <c r="L1405" s="408"/>
      <c r="M1405" s="409"/>
      <c r="N1405" s="301"/>
      <c r="O1405" s="410"/>
      <c r="P1405" s="410"/>
    </row>
    <row r="1406" spans="1:16" s="407" customFormat="1" x14ac:dyDescent="0.3">
      <c r="A1406" s="756">
        <v>9.1</v>
      </c>
      <c r="B1406" s="709" t="s">
        <v>1067</v>
      </c>
      <c r="C1406" s="591">
        <v>1707</v>
      </c>
      <c r="D1406" s="719" t="s">
        <v>12</v>
      </c>
      <c r="E1406" s="909"/>
      <c r="F1406" s="695">
        <f>ROUND(C1406*E1406,2)</f>
        <v>0</v>
      </c>
      <c r="G1406" s="196"/>
      <c r="H1406" s="280"/>
      <c r="L1406" s="408"/>
      <c r="M1406" s="409"/>
      <c r="N1406" s="301"/>
      <c r="O1406" s="410"/>
      <c r="P1406" s="410"/>
    </row>
    <row r="1407" spans="1:16" s="407" customFormat="1" x14ac:dyDescent="0.3">
      <c r="A1407" s="711"/>
      <c r="B1407" s="712"/>
      <c r="C1407" s="731"/>
      <c r="D1407" s="694"/>
      <c r="E1407" s="917"/>
      <c r="F1407" s="695"/>
      <c r="G1407" s="196"/>
      <c r="H1407" s="280"/>
      <c r="L1407" s="408"/>
      <c r="M1407" s="409"/>
      <c r="N1407" s="301"/>
      <c r="O1407" s="410"/>
      <c r="P1407" s="410"/>
    </row>
    <row r="1408" spans="1:16" s="407" customFormat="1" x14ac:dyDescent="0.3">
      <c r="A1408" s="702">
        <v>10</v>
      </c>
      <c r="B1408" s="757" t="s">
        <v>995</v>
      </c>
      <c r="C1408" s="687"/>
      <c r="D1408" s="758"/>
      <c r="E1408" s="78"/>
      <c r="F1408" s="592">
        <f t="shared" ref="F1408:F1416" si="156">ROUND(C1408*E1408,2)</f>
        <v>0</v>
      </c>
      <c r="G1408" s="196"/>
      <c r="H1408" s="280"/>
      <c r="L1408" s="408"/>
      <c r="M1408" s="409"/>
      <c r="N1408" s="301"/>
      <c r="O1408" s="410"/>
      <c r="P1408" s="410"/>
    </row>
    <row r="1409" spans="1:16" s="407" customFormat="1" x14ac:dyDescent="0.3">
      <c r="A1409" s="759">
        <v>10.1</v>
      </c>
      <c r="B1409" s="739" t="s">
        <v>996</v>
      </c>
      <c r="C1409" s="687"/>
      <c r="D1409" s="758"/>
      <c r="E1409" s="78"/>
      <c r="F1409" s="592">
        <f t="shared" si="156"/>
        <v>0</v>
      </c>
      <c r="G1409" s="196"/>
      <c r="H1409" s="280"/>
      <c r="L1409" s="408"/>
      <c r="M1409" s="409"/>
      <c r="N1409" s="301"/>
      <c r="O1409" s="410"/>
      <c r="P1409" s="410"/>
    </row>
    <row r="1410" spans="1:16" s="407" customFormat="1" x14ac:dyDescent="0.3">
      <c r="A1410" s="698" t="s">
        <v>365</v>
      </c>
      <c r="B1410" s="79" t="s">
        <v>997</v>
      </c>
      <c r="C1410" s="687">
        <v>170.7</v>
      </c>
      <c r="D1410" s="758" t="s">
        <v>10</v>
      </c>
      <c r="E1410" s="78"/>
      <c r="F1410" s="592">
        <f t="shared" si="156"/>
        <v>0</v>
      </c>
      <c r="G1410" s="196"/>
      <c r="H1410" s="280"/>
      <c r="L1410" s="408"/>
      <c r="M1410" s="409"/>
      <c r="N1410" s="301"/>
      <c r="O1410" s="410"/>
      <c r="P1410" s="410"/>
    </row>
    <row r="1411" spans="1:16" s="407" customFormat="1" x14ac:dyDescent="0.3">
      <c r="A1411" s="698" t="s">
        <v>367</v>
      </c>
      <c r="B1411" s="79" t="s">
        <v>148</v>
      </c>
      <c r="C1411" s="687">
        <v>170.7</v>
      </c>
      <c r="D1411" s="758" t="s">
        <v>10</v>
      </c>
      <c r="E1411" s="78"/>
      <c r="F1411" s="592">
        <f t="shared" si="156"/>
        <v>0</v>
      </c>
      <c r="G1411" s="196"/>
      <c r="H1411" s="280"/>
      <c r="L1411" s="408"/>
      <c r="M1411" s="409"/>
      <c r="N1411" s="301"/>
      <c r="O1411" s="410"/>
      <c r="P1411" s="410"/>
    </row>
    <row r="1412" spans="1:16" s="407" customFormat="1" x14ac:dyDescent="0.3">
      <c r="A1412" s="698" t="s">
        <v>369</v>
      </c>
      <c r="B1412" s="79" t="s">
        <v>998</v>
      </c>
      <c r="C1412" s="687">
        <v>443.82</v>
      </c>
      <c r="D1412" s="758" t="s">
        <v>25</v>
      </c>
      <c r="E1412" s="78"/>
      <c r="F1412" s="592">
        <f t="shared" si="156"/>
        <v>0</v>
      </c>
      <c r="G1412" s="196"/>
      <c r="H1412" s="280"/>
      <c r="L1412" s="408"/>
      <c r="M1412" s="409"/>
      <c r="N1412" s="301"/>
      <c r="O1412" s="410"/>
      <c r="P1412" s="410"/>
    </row>
    <row r="1413" spans="1:16" s="407" customFormat="1" x14ac:dyDescent="0.3">
      <c r="A1413" s="698"/>
      <c r="B1413" s="738"/>
      <c r="C1413" s="760"/>
      <c r="D1413" s="758"/>
      <c r="E1413" s="78"/>
      <c r="F1413" s="592">
        <f t="shared" si="156"/>
        <v>0</v>
      </c>
      <c r="G1413" s="196"/>
      <c r="H1413" s="280"/>
      <c r="L1413" s="408"/>
      <c r="M1413" s="409"/>
      <c r="N1413" s="301"/>
      <c r="O1413" s="410"/>
      <c r="P1413" s="410"/>
    </row>
    <row r="1414" spans="1:16" s="407" customFormat="1" x14ac:dyDescent="0.3">
      <c r="A1414" s="702">
        <f>A1409+0.1</f>
        <v>10.199999999999999</v>
      </c>
      <c r="B1414" s="761" t="s">
        <v>999</v>
      </c>
      <c r="C1414" s="687"/>
      <c r="D1414" s="758"/>
      <c r="E1414" s="78"/>
      <c r="F1414" s="592">
        <f t="shared" si="156"/>
        <v>0</v>
      </c>
      <c r="G1414" s="196"/>
      <c r="H1414" s="280"/>
      <c r="L1414" s="408"/>
      <c r="M1414" s="409"/>
      <c r="N1414" s="301"/>
      <c r="O1414" s="410"/>
      <c r="P1414" s="410"/>
    </row>
    <row r="1415" spans="1:16" s="407" customFormat="1" x14ac:dyDescent="0.3">
      <c r="A1415" s="698" t="s">
        <v>1042</v>
      </c>
      <c r="B1415" s="79" t="s">
        <v>1000</v>
      </c>
      <c r="C1415" s="687">
        <v>1707</v>
      </c>
      <c r="D1415" s="758" t="s">
        <v>11</v>
      </c>
      <c r="E1415" s="78"/>
      <c r="F1415" s="592">
        <f t="shared" si="156"/>
        <v>0</v>
      </c>
      <c r="G1415" s="196"/>
      <c r="H1415" s="280"/>
      <c r="L1415" s="408"/>
      <c r="M1415" s="409"/>
      <c r="N1415" s="301"/>
      <c r="O1415" s="410"/>
      <c r="P1415" s="410"/>
    </row>
    <row r="1416" spans="1:16" s="407" customFormat="1" x14ac:dyDescent="0.3">
      <c r="A1416" s="698" t="s">
        <v>1043</v>
      </c>
      <c r="B1416" s="79" t="s">
        <v>148</v>
      </c>
      <c r="C1416" s="687">
        <v>1707</v>
      </c>
      <c r="D1416" s="758" t="s">
        <v>13</v>
      </c>
      <c r="E1416" s="78"/>
      <c r="F1416" s="592">
        <f t="shared" si="156"/>
        <v>0</v>
      </c>
      <c r="G1416" s="196"/>
      <c r="H1416" s="280"/>
      <c r="L1416" s="408"/>
      <c r="M1416" s="409"/>
      <c r="N1416" s="301"/>
      <c r="O1416" s="410"/>
      <c r="P1416" s="410"/>
    </row>
    <row r="1417" spans="1:16" s="407" customFormat="1" x14ac:dyDescent="0.3">
      <c r="A1417" s="711"/>
      <c r="B1417" s="712"/>
      <c r="C1417" s="731"/>
      <c r="D1417" s="694"/>
      <c r="E1417" s="917"/>
      <c r="F1417" s="695"/>
      <c r="G1417" s="196"/>
      <c r="H1417" s="280"/>
      <c r="L1417" s="408"/>
      <c r="M1417" s="409"/>
      <c r="N1417" s="301"/>
      <c r="O1417" s="410"/>
      <c r="P1417" s="410"/>
    </row>
    <row r="1418" spans="1:16" s="407" customFormat="1" x14ac:dyDescent="0.3">
      <c r="A1418" s="697">
        <v>11</v>
      </c>
      <c r="B1418" s="720" t="s">
        <v>1026</v>
      </c>
      <c r="C1418" s="591"/>
      <c r="D1418" s="77"/>
      <c r="E1418" s="912"/>
      <c r="F1418" s="695">
        <f t="shared" ref="F1418:F1425" si="157">ROUND(C1418*E1418,2)</f>
        <v>0</v>
      </c>
      <c r="G1418" s="196"/>
      <c r="H1418" s="280"/>
      <c r="L1418" s="408"/>
      <c r="M1418" s="409"/>
      <c r="N1418" s="301"/>
      <c r="O1418" s="410"/>
      <c r="P1418" s="410"/>
    </row>
    <row r="1419" spans="1:16" s="407" customFormat="1" x14ac:dyDescent="0.3">
      <c r="A1419" s="131">
        <v>11.1</v>
      </c>
      <c r="B1419" s="721" t="s">
        <v>1027</v>
      </c>
      <c r="C1419" s="687">
        <v>12951.06</v>
      </c>
      <c r="D1419" s="700" t="s">
        <v>11</v>
      </c>
      <c r="E1419" s="151"/>
      <c r="F1419" s="695">
        <f t="shared" si="157"/>
        <v>0</v>
      </c>
      <c r="G1419" s="196"/>
      <c r="H1419" s="280"/>
      <c r="L1419" s="408"/>
      <c r="M1419" s="409"/>
      <c r="N1419" s="301"/>
      <c r="O1419" s="410"/>
      <c r="P1419" s="410"/>
    </row>
    <row r="1420" spans="1:16" s="407" customFormat="1" x14ac:dyDescent="0.3">
      <c r="A1420" s="131">
        <f t="shared" ref="A1420:A1421" si="158">+A1419+0.1</f>
        <v>11.2</v>
      </c>
      <c r="B1420" s="721" t="s">
        <v>1028</v>
      </c>
      <c r="C1420" s="687">
        <v>16188.83</v>
      </c>
      <c r="D1420" s="700" t="s">
        <v>11</v>
      </c>
      <c r="E1420" s="151"/>
      <c r="F1420" s="695">
        <f t="shared" si="157"/>
        <v>0</v>
      </c>
      <c r="G1420" s="196"/>
      <c r="H1420" s="280"/>
      <c r="L1420" s="408"/>
      <c r="M1420" s="409"/>
      <c r="N1420" s="301"/>
      <c r="O1420" s="410"/>
      <c r="P1420" s="410"/>
    </row>
    <row r="1421" spans="1:16" s="407" customFormat="1" x14ac:dyDescent="0.3">
      <c r="A1421" s="131">
        <f t="shared" si="158"/>
        <v>11.3</v>
      </c>
      <c r="B1421" s="26" t="s">
        <v>939</v>
      </c>
      <c r="C1421" s="591">
        <v>27961.35</v>
      </c>
      <c r="D1421" s="77" t="s">
        <v>685</v>
      </c>
      <c r="E1421" s="151"/>
      <c r="F1421" s="695">
        <f t="shared" si="157"/>
        <v>0</v>
      </c>
      <c r="G1421" s="196"/>
      <c r="H1421" s="280"/>
      <c r="L1421" s="408"/>
      <c r="M1421" s="409"/>
      <c r="N1421" s="301"/>
      <c r="O1421" s="410"/>
      <c r="P1421" s="410"/>
    </row>
    <row r="1422" spans="1:16" s="407" customFormat="1" x14ac:dyDescent="0.3">
      <c r="A1422" s="123"/>
      <c r="B1422" s="509"/>
      <c r="C1422" s="509"/>
      <c r="D1422" s="95"/>
      <c r="E1422" s="915"/>
      <c r="F1422" s="695">
        <f t="shared" si="157"/>
        <v>0</v>
      </c>
      <c r="G1422" s="196"/>
      <c r="H1422" s="280"/>
      <c r="L1422" s="408"/>
      <c r="M1422" s="409"/>
      <c r="N1422" s="301"/>
      <c r="O1422" s="410"/>
      <c r="P1422" s="410"/>
    </row>
    <row r="1423" spans="1:16" s="407" customFormat="1" ht="66" x14ac:dyDescent="0.3">
      <c r="A1423" s="754">
        <v>12</v>
      </c>
      <c r="B1423" s="79" t="s">
        <v>1040</v>
      </c>
      <c r="C1423" s="591">
        <v>21585.1</v>
      </c>
      <c r="D1423" s="725" t="s">
        <v>13</v>
      </c>
      <c r="E1423" s="914"/>
      <c r="F1423" s="695">
        <f t="shared" si="157"/>
        <v>0</v>
      </c>
      <c r="G1423" s="196"/>
      <c r="H1423" s="280"/>
      <c r="L1423" s="408"/>
      <c r="M1423" s="409"/>
      <c r="N1423" s="301"/>
      <c r="O1423" s="410"/>
      <c r="P1423" s="410"/>
    </row>
    <row r="1424" spans="1:16" s="407" customFormat="1" x14ac:dyDescent="0.3">
      <c r="A1424" s="762"/>
      <c r="B1424" s="79"/>
      <c r="C1424" s="687"/>
      <c r="D1424" s="725"/>
      <c r="E1424" s="914"/>
      <c r="F1424" s="695">
        <f t="shared" si="157"/>
        <v>0</v>
      </c>
      <c r="G1424" s="196"/>
      <c r="H1424" s="280"/>
      <c r="L1424" s="408"/>
      <c r="M1424" s="409"/>
      <c r="N1424" s="301"/>
      <c r="O1424" s="410"/>
      <c r="P1424" s="410"/>
    </row>
    <row r="1425" spans="1:16" s="407" customFormat="1" ht="26.4" x14ac:dyDescent="0.3">
      <c r="A1425" s="122">
        <v>13</v>
      </c>
      <c r="B1425" s="79" t="s">
        <v>1041</v>
      </c>
      <c r="C1425" s="687">
        <v>21585.1</v>
      </c>
      <c r="D1425" s="725" t="s">
        <v>13</v>
      </c>
      <c r="E1425" s="914"/>
      <c r="F1425" s="695">
        <f t="shared" si="157"/>
        <v>0</v>
      </c>
      <c r="G1425" s="196"/>
      <c r="H1425" s="280"/>
      <c r="L1425" s="408"/>
      <c r="M1425" s="409"/>
      <c r="N1425" s="301"/>
      <c r="O1425" s="410"/>
      <c r="P1425" s="410"/>
    </row>
    <row r="1426" spans="1:16" x14ac:dyDescent="0.3">
      <c r="A1426" s="674"/>
      <c r="B1426" s="675" t="s">
        <v>1069</v>
      </c>
      <c r="C1426" s="676"/>
      <c r="D1426" s="676"/>
      <c r="E1426" s="907"/>
      <c r="F1426" s="677">
        <f>SUM(F1372:F1425)</f>
        <v>0</v>
      </c>
      <c r="G1426" s="196"/>
      <c r="H1426" s="182"/>
    </row>
    <row r="1427" spans="1:16" s="407" customFormat="1" x14ac:dyDescent="0.3">
      <c r="A1427" s="275"/>
      <c r="B1427" s="276"/>
      <c r="C1427" s="277"/>
      <c r="D1427" s="278"/>
      <c r="E1427" s="860"/>
      <c r="F1427" s="388"/>
      <c r="G1427" s="196"/>
      <c r="H1427" s="280"/>
      <c r="L1427" s="408"/>
      <c r="M1427" s="409"/>
      <c r="N1427" s="301"/>
      <c r="O1427" s="410"/>
      <c r="P1427" s="410"/>
    </row>
    <row r="1428" spans="1:16" x14ac:dyDescent="0.3">
      <c r="A1428" s="674"/>
      <c r="B1428" s="675" t="s">
        <v>1080</v>
      </c>
      <c r="C1428" s="676"/>
      <c r="D1428" s="676"/>
      <c r="E1428" s="907"/>
      <c r="F1428" s="677">
        <f>+F1426+F1368+F1326</f>
        <v>0</v>
      </c>
      <c r="G1428" s="196"/>
      <c r="H1428" s="182"/>
    </row>
    <row r="1429" spans="1:16" s="407" customFormat="1" x14ac:dyDescent="0.3">
      <c r="A1429" s="275"/>
      <c r="B1429" s="276"/>
      <c r="C1429" s="277"/>
      <c r="D1429" s="278"/>
      <c r="E1429" s="860"/>
      <c r="F1429" s="388"/>
      <c r="G1429" s="196"/>
      <c r="H1429" s="280"/>
      <c r="L1429" s="408"/>
      <c r="M1429" s="409"/>
      <c r="N1429" s="301"/>
      <c r="O1429" s="410"/>
      <c r="P1429" s="410"/>
    </row>
    <row r="1430" spans="1:16" s="407" customFormat="1" x14ac:dyDescent="0.3">
      <c r="A1430" s="192" t="s">
        <v>1007</v>
      </c>
      <c r="B1430" s="655" t="s">
        <v>990</v>
      </c>
      <c r="C1430" s="554"/>
      <c r="D1430" s="554"/>
      <c r="E1430" s="896"/>
      <c r="F1430" s="654"/>
      <c r="G1430" s="196"/>
      <c r="H1430" s="280"/>
      <c r="L1430" s="408"/>
      <c r="M1430" s="409"/>
      <c r="N1430" s="301"/>
      <c r="O1430" s="410"/>
      <c r="P1430" s="410"/>
    </row>
    <row r="1431" spans="1:16" s="407" customFormat="1" x14ac:dyDescent="0.3">
      <c r="A1431" s="192"/>
      <c r="B1431" s="655"/>
      <c r="C1431" s="554"/>
      <c r="D1431" s="269"/>
      <c r="E1431" s="903"/>
      <c r="F1431" s="656"/>
      <c r="G1431" s="196"/>
      <c r="H1431" s="280"/>
      <c r="L1431" s="408"/>
      <c r="M1431" s="409"/>
      <c r="N1431" s="301"/>
      <c r="O1431" s="410"/>
      <c r="P1431" s="410"/>
    </row>
    <row r="1432" spans="1:16" s="407" customFormat="1" x14ac:dyDescent="0.3">
      <c r="A1432" s="106">
        <v>1</v>
      </c>
      <c r="B1432" s="220" t="s">
        <v>22</v>
      </c>
      <c r="C1432" s="221"/>
      <c r="D1432" s="222"/>
      <c r="E1432" s="850"/>
      <c r="F1432" s="223"/>
      <c r="G1432" s="196"/>
      <c r="H1432" s="280"/>
      <c r="L1432" s="408"/>
      <c r="M1432" s="409"/>
      <c r="N1432" s="301"/>
      <c r="O1432" s="410"/>
      <c r="P1432" s="410"/>
    </row>
    <row r="1433" spans="1:16" s="407" customFormat="1" x14ac:dyDescent="0.3">
      <c r="A1433" s="97">
        <f>A1432+0.1</f>
        <v>1.1000000000000001</v>
      </c>
      <c r="B1433" s="224" t="s">
        <v>18</v>
      </c>
      <c r="C1433" s="221">
        <v>13715.96</v>
      </c>
      <c r="D1433" s="222" t="s">
        <v>13</v>
      </c>
      <c r="E1433" s="850"/>
      <c r="F1433" s="223">
        <f>ROUND(C1433*E1433,2)</f>
        <v>0</v>
      </c>
      <c r="G1433" s="196"/>
      <c r="H1433" s="280"/>
      <c r="L1433" s="408"/>
      <c r="M1433" s="409"/>
      <c r="N1433" s="301"/>
      <c r="O1433" s="410"/>
      <c r="P1433" s="410"/>
    </row>
    <row r="1434" spans="1:16" s="407" customFormat="1" x14ac:dyDescent="0.3">
      <c r="A1434" s="97"/>
      <c r="B1434" s="224"/>
      <c r="C1434" s="221"/>
      <c r="D1434" s="222"/>
      <c r="E1434" s="850"/>
      <c r="F1434" s="223"/>
      <c r="G1434" s="196"/>
      <c r="H1434" s="280"/>
      <c r="L1434" s="408"/>
      <c r="M1434" s="409"/>
      <c r="N1434" s="301"/>
      <c r="O1434" s="410"/>
      <c r="P1434" s="410"/>
    </row>
    <row r="1435" spans="1:16" s="407" customFormat="1" ht="26.4" x14ac:dyDescent="0.3">
      <c r="A1435" s="106">
        <v>2</v>
      </c>
      <c r="B1435" s="657" t="s">
        <v>1112</v>
      </c>
      <c r="C1435" s="658"/>
      <c r="D1435" s="227"/>
      <c r="E1435" s="905"/>
      <c r="F1435" s="223">
        <f t="shared" ref="F1435:F1450" si="159">ROUND(C1435*E1435,2)</f>
        <v>0</v>
      </c>
      <c r="G1435" s="196"/>
      <c r="H1435" s="280"/>
      <c r="L1435" s="408"/>
      <c r="M1435" s="409"/>
      <c r="N1435" s="301"/>
      <c r="O1435" s="410"/>
      <c r="P1435" s="410"/>
    </row>
    <row r="1436" spans="1:16" s="407" customFormat="1" x14ac:dyDescent="0.3">
      <c r="A1436" s="225">
        <f>+A1435+0.1</f>
        <v>2.1</v>
      </c>
      <c r="B1436" s="556" t="s">
        <v>280</v>
      </c>
      <c r="C1436" s="25">
        <v>27431.919999999998</v>
      </c>
      <c r="D1436" s="95" t="s">
        <v>13</v>
      </c>
      <c r="E1436" s="851"/>
      <c r="F1436" s="223">
        <f t="shared" si="159"/>
        <v>0</v>
      </c>
      <c r="G1436" s="196"/>
      <c r="H1436" s="280"/>
      <c r="L1436" s="408"/>
      <c r="M1436" s="409"/>
      <c r="N1436" s="301"/>
      <c r="O1436" s="410"/>
      <c r="P1436" s="410"/>
    </row>
    <row r="1437" spans="1:16" s="407" customFormat="1" x14ac:dyDescent="0.3">
      <c r="A1437" s="225">
        <f t="shared" ref="A1437:A1438" si="160">+A1436+0.1</f>
        <v>2.2000000000000002</v>
      </c>
      <c r="B1437" s="659" t="s">
        <v>281</v>
      </c>
      <c r="C1437" s="25">
        <v>5763.95</v>
      </c>
      <c r="D1437" s="700" t="s">
        <v>11</v>
      </c>
      <c r="E1437" s="851"/>
      <c r="F1437" s="223">
        <f t="shared" si="159"/>
        <v>0</v>
      </c>
      <c r="G1437" s="196"/>
      <c r="H1437" s="280"/>
      <c r="L1437" s="408"/>
      <c r="M1437" s="409"/>
      <c r="N1437" s="301"/>
      <c r="O1437" s="410"/>
      <c r="P1437" s="410"/>
    </row>
    <row r="1438" spans="1:16" s="407" customFormat="1" ht="26.4" x14ac:dyDescent="0.3">
      <c r="A1438" s="225">
        <f t="shared" si="160"/>
        <v>2.2999999999999998</v>
      </c>
      <c r="B1438" s="26" t="s">
        <v>282</v>
      </c>
      <c r="C1438" s="25">
        <v>378.4</v>
      </c>
      <c r="D1438" s="700" t="s">
        <v>25</v>
      </c>
      <c r="E1438" s="851"/>
      <c r="F1438" s="223">
        <f t="shared" si="159"/>
        <v>0</v>
      </c>
      <c r="G1438" s="196"/>
      <c r="H1438" s="280"/>
      <c r="L1438" s="408"/>
      <c r="M1438" s="409"/>
      <c r="N1438" s="301"/>
      <c r="O1438" s="410"/>
      <c r="P1438" s="410"/>
    </row>
    <row r="1439" spans="1:16" s="407" customFormat="1" x14ac:dyDescent="0.3">
      <c r="A1439" s="225"/>
      <c r="B1439" s="26"/>
      <c r="C1439" s="226"/>
      <c r="D1439" s="704"/>
      <c r="E1439" s="851"/>
      <c r="F1439" s="223">
        <f t="shared" si="159"/>
        <v>0</v>
      </c>
      <c r="G1439" s="196"/>
      <c r="H1439" s="280"/>
      <c r="L1439" s="408"/>
      <c r="M1439" s="409"/>
      <c r="N1439" s="301"/>
      <c r="O1439" s="410"/>
      <c r="P1439" s="410"/>
    </row>
    <row r="1440" spans="1:16" s="407" customFormat="1" x14ac:dyDescent="0.3">
      <c r="A1440" s="107">
        <v>3</v>
      </c>
      <c r="B1440" s="228" t="s">
        <v>23</v>
      </c>
      <c r="C1440" s="221"/>
      <c r="D1440" s="704"/>
      <c r="E1440" s="850"/>
      <c r="F1440" s="223">
        <f t="shared" si="159"/>
        <v>0</v>
      </c>
      <c r="G1440" s="196"/>
      <c r="H1440" s="280"/>
      <c r="L1440" s="408"/>
      <c r="M1440" s="409"/>
      <c r="N1440" s="301"/>
      <c r="O1440" s="410"/>
      <c r="P1440" s="410"/>
    </row>
    <row r="1441" spans="1:16" s="407" customFormat="1" x14ac:dyDescent="0.3">
      <c r="A1441" s="97">
        <f>A1440+0.1</f>
        <v>3.1</v>
      </c>
      <c r="B1441" s="26" t="s">
        <v>283</v>
      </c>
      <c r="C1441" s="229">
        <v>10094.64</v>
      </c>
      <c r="D1441" s="77" t="s">
        <v>7</v>
      </c>
      <c r="E1441" s="852"/>
      <c r="F1441" s="223">
        <f t="shared" si="159"/>
        <v>0</v>
      </c>
      <c r="G1441" s="196"/>
      <c r="H1441" s="280"/>
      <c r="L1441" s="408"/>
      <c r="M1441" s="409"/>
      <c r="N1441" s="301"/>
      <c r="O1441" s="410"/>
      <c r="P1441" s="410"/>
    </row>
    <row r="1442" spans="1:16" s="407" customFormat="1" x14ac:dyDescent="0.3">
      <c r="A1442" s="97">
        <f t="shared" ref="A1442:A1445" si="161">A1441+0.1</f>
        <v>3.2</v>
      </c>
      <c r="B1442" s="26" t="s">
        <v>991</v>
      </c>
      <c r="C1442" s="229">
        <v>971.01</v>
      </c>
      <c r="D1442" s="77" t="s">
        <v>65</v>
      </c>
      <c r="E1442" s="852"/>
      <c r="F1442" s="223">
        <f t="shared" si="159"/>
        <v>0</v>
      </c>
      <c r="G1442" s="196"/>
      <c r="H1442" s="280"/>
      <c r="L1442" s="408"/>
      <c r="M1442" s="409"/>
      <c r="N1442" s="301"/>
      <c r="O1442" s="410"/>
      <c r="P1442" s="410"/>
    </row>
    <row r="1443" spans="1:16" s="407" customFormat="1" ht="26.4" x14ac:dyDescent="0.3">
      <c r="A1443" s="97">
        <f t="shared" si="161"/>
        <v>3.3</v>
      </c>
      <c r="B1443" s="230" t="s">
        <v>284</v>
      </c>
      <c r="C1443" s="231">
        <v>2052.65</v>
      </c>
      <c r="D1443" s="77" t="s">
        <v>25</v>
      </c>
      <c r="E1443" s="853"/>
      <c r="F1443" s="223">
        <f t="shared" si="159"/>
        <v>0</v>
      </c>
      <c r="G1443" s="196"/>
      <c r="H1443" s="280"/>
      <c r="L1443" s="408"/>
      <c r="M1443" s="409"/>
      <c r="N1443" s="301"/>
      <c r="O1443" s="410"/>
      <c r="P1443" s="410"/>
    </row>
    <row r="1444" spans="1:16" s="407" customFormat="1" x14ac:dyDescent="0.3">
      <c r="A1444" s="97">
        <f t="shared" si="161"/>
        <v>3.4</v>
      </c>
      <c r="B1444" s="26" t="s">
        <v>285</v>
      </c>
      <c r="C1444" s="229">
        <v>8552.7099999999991</v>
      </c>
      <c r="D1444" s="77" t="s">
        <v>8</v>
      </c>
      <c r="E1444" s="852"/>
      <c r="F1444" s="223">
        <f t="shared" si="159"/>
        <v>0</v>
      </c>
      <c r="G1444" s="196"/>
      <c r="H1444" s="280"/>
      <c r="L1444" s="408"/>
      <c r="M1444" s="409"/>
      <c r="N1444" s="301"/>
      <c r="O1444" s="410"/>
      <c r="P1444" s="410"/>
    </row>
    <row r="1445" spans="1:16" s="407" customFormat="1" x14ac:dyDescent="0.3">
      <c r="A1445" s="97">
        <f t="shared" si="161"/>
        <v>3.5</v>
      </c>
      <c r="B1445" s="230" t="s">
        <v>1088</v>
      </c>
      <c r="C1445" s="232">
        <v>3902.97</v>
      </c>
      <c r="D1445" s="77" t="s">
        <v>25</v>
      </c>
      <c r="E1445" s="854"/>
      <c r="F1445" s="223">
        <f t="shared" si="159"/>
        <v>0</v>
      </c>
      <c r="G1445" s="196"/>
      <c r="H1445" s="280"/>
      <c r="L1445" s="408"/>
      <c r="M1445" s="409"/>
      <c r="N1445" s="301"/>
      <c r="O1445" s="410"/>
      <c r="P1445" s="410"/>
    </row>
    <row r="1446" spans="1:16" s="407" customFormat="1" x14ac:dyDescent="0.3">
      <c r="A1446" s="97"/>
      <c r="B1446" s="26"/>
      <c r="C1446" s="232"/>
      <c r="D1446" s="233"/>
      <c r="E1446" s="854"/>
      <c r="F1446" s="223">
        <f t="shared" si="159"/>
        <v>0</v>
      </c>
      <c r="G1446" s="196"/>
      <c r="H1446" s="280"/>
      <c r="L1446" s="408"/>
      <c r="M1446" s="409"/>
      <c r="N1446" s="301"/>
      <c r="O1446" s="410"/>
      <c r="P1446" s="410"/>
    </row>
    <row r="1447" spans="1:16" s="407" customFormat="1" x14ac:dyDescent="0.3">
      <c r="A1447" s="107">
        <f>A1440+1</f>
        <v>4</v>
      </c>
      <c r="B1447" s="234" t="s">
        <v>287</v>
      </c>
      <c r="C1447" s="221"/>
      <c r="D1447" s="222"/>
      <c r="E1447" s="850"/>
      <c r="F1447" s="223">
        <f t="shared" si="159"/>
        <v>0</v>
      </c>
      <c r="G1447" s="196"/>
      <c r="H1447" s="280"/>
      <c r="L1447" s="408"/>
      <c r="M1447" s="409"/>
      <c r="N1447" s="301"/>
      <c r="O1447" s="410"/>
      <c r="P1447" s="410"/>
    </row>
    <row r="1448" spans="1:16" s="407" customFormat="1" x14ac:dyDescent="0.3">
      <c r="A1448" s="235">
        <f>A1447+0.1</f>
        <v>4.0999999999999996</v>
      </c>
      <c r="B1448" s="224" t="s">
        <v>1107</v>
      </c>
      <c r="C1448" s="221">
        <v>1122.8599999999999</v>
      </c>
      <c r="D1448" s="236" t="s">
        <v>13</v>
      </c>
      <c r="E1448" s="853"/>
      <c r="F1448" s="223">
        <f t="shared" si="159"/>
        <v>0</v>
      </c>
      <c r="G1448" s="196"/>
      <c r="H1448" s="280"/>
      <c r="L1448" s="408"/>
      <c r="M1448" s="409"/>
      <c r="N1448" s="301"/>
      <c r="O1448" s="410"/>
      <c r="P1448" s="410"/>
    </row>
    <row r="1449" spans="1:16" s="407" customFormat="1" x14ac:dyDescent="0.3">
      <c r="A1449" s="235">
        <f t="shared" ref="A1449:A1450" si="162">A1448+0.1</f>
        <v>4.2</v>
      </c>
      <c r="B1449" s="224" t="s">
        <v>1103</v>
      </c>
      <c r="C1449" s="221">
        <v>2491.4899999999998</v>
      </c>
      <c r="D1449" s="236" t="s">
        <v>13</v>
      </c>
      <c r="E1449" s="853"/>
      <c r="F1449" s="223">
        <f t="shared" si="159"/>
        <v>0</v>
      </c>
      <c r="G1449" s="196"/>
      <c r="H1449" s="280"/>
      <c r="L1449" s="408"/>
      <c r="M1449" s="409"/>
      <c r="N1449" s="301"/>
      <c r="O1449" s="410"/>
      <c r="P1449" s="410"/>
    </row>
    <row r="1450" spans="1:16" s="407" customFormat="1" x14ac:dyDescent="0.3">
      <c r="A1450" s="246">
        <f t="shared" si="162"/>
        <v>4.3</v>
      </c>
      <c r="B1450" s="247" t="s">
        <v>1104</v>
      </c>
      <c r="C1450" s="248">
        <v>10386.82</v>
      </c>
      <c r="D1450" s="763" t="s">
        <v>13</v>
      </c>
      <c r="E1450" s="855"/>
      <c r="F1450" s="250">
        <f t="shared" si="159"/>
        <v>0</v>
      </c>
      <c r="G1450" s="196"/>
      <c r="H1450" s="280"/>
      <c r="L1450" s="408"/>
      <c r="M1450" s="409"/>
      <c r="N1450" s="301"/>
      <c r="O1450" s="410"/>
      <c r="P1450" s="410"/>
    </row>
    <row r="1451" spans="1:16" s="407" customFormat="1" x14ac:dyDescent="0.3">
      <c r="A1451" s="235"/>
      <c r="B1451" s="224"/>
      <c r="C1451" s="221"/>
      <c r="D1451" s="236"/>
      <c r="E1451" s="853"/>
      <c r="F1451" s="223"/>
      <c r="G1451" s="196"/>
      <c r="H1451" s="280"/>
      <c r="L1451" s="408"/>
      <c r="M1451" s="409"/>
      <c r="N1451" s="301"/>
      <c r="O1451" s="410"/>
      <c r="P1451" s="410"/>
    </row>
    <row r="1452" spans="1:16" s="407" customFormat="1" x14ac:dyDescent="0.3">
      <c r="A1452" s="107">
        <f>A1447+1</f>
        <v>5</v>
      </c>
      <c r="B1452" s="237" t="s">
        <v>288</v>
      </c>
      <c r="C1452" s="221"/>
      <c r="D1452" s="222"/>
      <c r="E1452" s="853"/>
      <c r="F1452" s="223">
        <f t="shared" ref="F1452:F1455" si="163">ROUND(C1452*E1452,2)</f>
        <v>0</v>
      </c>
      <c r="G1452" s="196"/>
      <c r="H1452" s="280"/>
      <c r="L1452" s="408"/>
      <c r="M1452" s="409"/>
      <c r="N1452" s="301"/>
      <c r="O1452" s="410"/>
      <c r="P1452" s="410"/>
    </row>
    <row r="1453" spans="1:16" s="407" customFormat="1" x14ac:dyDescent="0.3">
      <c r="A1453" s="235">
        <f>A1452+0.1</f>
        <v>5.0999999999999996</v>
      </c>
      <c r="B1453" s="224" t="s">
        <v>1109</v>
      </c>
      <c r="C1453" s="221">
        <v>1090.1600000000001</v>
      </c>
      <c r="D1453" s="222" t="s">
        <v>13</v>
      </c>
      <c r="E1453" s="853"/>
      <c r="F1453" s="223">
        <f t="shared" si="163"/>
        <v>0</v>
      </c>
      <c r="G1453" s="196"/>
      <c r="H1453" s="280"/>
      <c r="L1453" s="408"/>
      <c r="M1453" s="409"/>
      <c r="N1453" s="301"/>
      <c r="O1453" s="410"/>
      <c r="P1453" s="410"/>
    </row>
    <row r="1454" spans="1:16" s="407" customFormat="1" x14ac:dyDescent="0.3">
      <c r="A1454" s="235">
        <f t="shared" ref="A1454:A1455" si="164">A1453+0.1</f>
        <v>5.2</v>
      </c>
      <c r="B1454" s="224" t="s">
        <v>1102</v>
      </c>
      <c r="C1454" s="221">
        <v>2442.64</v>
      </c>
      <c r="D1454" s="222" t="s">
        <v>13</v>
      </c>
      <c r="E1454" s="853"/>
      <c r="F1454" s="223">
        <f t="shared" si="163"/>
        <v>0</v>
      </c>
      <c r="G1454" s="196"/>
      <c r="H1454" s="280"/>
      <c r="L1454" s="408"/>
      <c r="M1454" s="409"/>
      <c r="N1454" s="301"/>
      <c r="O1454" s="410"/>
      <c r="P1454" s="410"/>
    </row>
    <row r="1455" spans="1:16" s="407" customFormat="1" x14ac:dyDescent="0.3">
      <c r="A1455" s="235">
        <f t="shared" si="164"/>
        <v>5.3</v>
      </c>
      <c r="B1455" s="224" t="s">
        <v>1105</v>
      </c>
      <c r="C1455" s="221">
        <v>10183.16</v>
      </c>
      <c r="D1455" s="222" t="s">
        <v>13</v>
      </c>
      <c r="E1455" s="853"/>
      <c r="F1455" s="223">
        <f t="shared" si="163"/>
        <v>0</v>
      </c>
      <c r="G1455" s="196"/>
      <c r="H1455" s="280"/>
      <c r="L1455" s="408"/>
      <c r="M1455" s="409"/>
      <c r="N1455" s="301"/>
      <c r="O1455" s="410"/>
      <c r="P1455" s="410"/>
    </row>
    <row r="1456" spans="1:16" s="407" customFormat="1" x14ac:dyDescent="0.3">
      <c r="A1456" s="107"/>
      <c r="B1456" s="228"/>
      <c r="C1456" s="221"/>
      <c r="D1456" s="222"/>
      <c r="E1456" s="853"/>
      <c r="F1456" s="223"/>
      <c r="G1456" s="196"/>
      <c r="H1456" s="280"/>
      <c r="L1456" s="408"/>
      <c r="M1456" s="409"/>
      <c r="N1456" s="301"/>
      <c r="O1456" s="410"/>
      <c r="P1456" s="410"/>
    </row>
    <row r="1457" spans="1:16" s="407" customFormat="1" x14ac:dyDescent="0.3">
      <c r="A1457" s="107">
        <v>6</v>
      </c>
      <c r="B1457" s="239" t="s">
        <v>1081</v>
      </c>
      <c r="C1457" s="221">
        <v>15</v>
      </c>
      <c r="D1457" s="222" t="s">
        <v>256</v>
      </c>
      <c r="E1457" s="853"/>
      <c r="F1457" s="223">
        <f>(+C1457*E1457)/100</f>
        <v>0</v>
      </c>
      <c r="G1457" s="196"/>
      <c r="H1457" s="280"/>
      <c r="L1457" s="408"/>
      <c r="M1457" s="409"/>
      <c r="N1457" s="301"/>
      <c r="O1457" s="410"/>
      <c r="P1457" s="410"/>
    </row>
    <row r="1458" spans="1:16" s="407" customFormat="1" x14ac:dyDescent="0.3">
      <c r="A1458" s="107"/>
      <c r="B1458" s="31"/>
      <c r="C1458" s="220"/>
      <c r="D1458" s="25"/>
      <c r="E1458" s="904"/>
      <c r="F1458" s="223">
        <f t="shared" ref="F1458:F1459" si="165">(+C1458*E1458)/100</f>
        <v>0</v>
      </c>
      <c r="G1458" s="196"/>
      <c r="H1458" s="280"/>
      <c r="L1458" s="408"/>
      <c r="M1458" s="409"/>
      <c r="N1458" s="301"/>
      <c r="O1458" s="410"/>
      <c r="P1458" s="410"/>
    </row>
    <row r="1459" spans="1:16" s="407" customFormat="1" x14ac:dyDescent="0.3">
      <c r="A1459" s="107">
        <v>7</v>
      </c>
      <c r="B1459" s="31" t="s">
        <v>992</v>
      </c>
      <c r="C1459" s="220"/>
      <c r="D1459" s="25"/>
      <c r="E1459" s="904"/>
      <c r="F1459" s="223">
        <f t="shared" si="165"/>
        <v>0</v>
      </c>
      <c r="G1459" s="196"/>
      <c r="H1459" s="280"/>
      <c r="L1459" s="408"/>
      <c r="M1459" s="409"/>
      <c r="N1459" s="301"/>
      <c r="O1459" s="410"/>
      <c r="P1459" s="410"/>
    </row>
    <row r="1460" spans="1:16" s="407" customFormat="1" x14ac:dyDescent="0.3">
      <c r="A1460" s="235">
        <f>A1459+0.1</f>
        <v>7.1</v>
      </c>
      <c r="B1460" s="224" t="s">
        <v>1109</v>
      </c>
      <c r="C1460" s="323">
        <v>1090.1600000000001</v>
      </c>
      <c r="D1460" s="236" t="s">
        <v>13</v>
      </c>
      <c r="E1460" s="853"/>
      <c r="F1460" s="223">
        <f t="shared" ref="F1460:F1462" si="166">ROUND(C1460*E1460,2)</f>
        <v>0</v>
      </c>
      <c r="G1460" s="196"/>
      <c r="H1460" s="280"/>
      <c r="L1460" s="408"/>
      <c r="M1460" s="409"/>
      <c r="N1460" s="301"/>
      <c r="O1460" s="410"/>
      <c r="P1460" s="410"/>
    </row>
    <row r="1461" spans="1:16" s="407" customFormat="1" x14ac:dyDescent="0.3">
      <c r="A1461" s="235">
        <f t="shared" ref="A1461:A1462" si="167">A1460+0.1</f>
        <v>7.2</v>
      </c>
      <c r="B1461" s="224" t="s">
        <v>1102</v>
      </c>
      <c r="C1461" s="323">
        <v>2442.64</v>
      </c>
      <c r="D1461" s="236" t="s">
        <v>13</v>
      </c>
      <c r="E1461" s="853"/>
      <c r="F1461" s="223">
        <f t="shared" si="166"/>
        <v>0</v>
      </c>
      <c r="G1461" s="196"/>
      <c r="H1461" s="280"/>
      <c r="L1461" s="408"/>
      <c r="M1461" s="409"/>
      <c r="N1461" s="301"/>
      <c r="O1461" s="410"/>
      <c r="P1461" s="410"/>
    </row>
    <row r="1462" spans="1:16" s="407" customFormat="1" x14ac:dyDescent="0.3">
      <c r="A1462" s="235">
        <f t="shared" si="167"/>
        <v>7.3</v>
      </c>
      <c r="B1462" s="224" t="s">
        <v>1105</v>
      </c>
      <c r="C1462" s="323">
        <v>10183.16</v>
      </c>
      <c r="D1462" s="236" t="s">
        <v>13</v>
      </c>
      <c r="E1462" s="853"/>
      <c r="F1462" s="223">
        <f t="shared" si="166"/>
        <v>0</v>
      </c>
      <c r="G1462" s="196"/>
      <c r="H1462" s="280"/>
      <c r="L1462" s="408"/>
      <c r="M1462" s="409"/>
      <c r="N1462" s="301"/>
      <c r="O1462" s="410"/>
      <c r="P1462" s="410"/>
    </row>
    <row r="1463" spans="1:16" s="407" customFormat="1" x14ac:dyDescent="0.3">
      <c r="A1463" s="107"/>
      <c r="B1463" s="31"/>
      <c r="C1463" s="220"/>
      <c r="D1463" s="25"/>
      <c r="E1463" s="904"/>
      <c r="F1463" s="223">
        <f t="shared" ref="F1463" si="168">(+C1463*E1463)/100</f>
        <v>0</v>
      </c>
      <c r="G1463" s="196"/>
      <c r="H1463" s="280"/>
      <c r="L1463" s="408"/>
      <c r="M1463" s="409"/>
      <c r="N1463" s="301"/>
      <c r="O1463" s="410"/>
      <c r="P1463" s="410"/>
    </row>
    <row r="1464" spans="1:16" s="407" customFormat="1" x14ac:dyDescent="0.3">
      <c r="A1464" s="702">
        <v>8</v>
      </c>
      <c r="B1464" s="761" t="s">
        <v>993</v>
      </c>
      <c r="C1464" s="687"/>
      <c r="D1464" s="509"/>
      <c r="E1464" s="918"/>
      <c r="F1464" s="592">
        <f t="shared" ref="F1464:F1465" si="169">ROUND(C1464*E1464,2)</f>
        <v>0</v>
      </c>
      <c r="G1464" s="196"/>
      <c r="H1464" s="280"/>
      <c r="L1464" s="408"/>
      <c r="M1464" s="409"/>
      <c r="N1464" s="301"/>
      <c r="O1464" s="410"/>
      <c r="P1464" s="410"/>
    </row>
    <row r="1465" spans="1:16" s="407" customFormat="1" x14ac:dyDescent="0.3">
      <c r="A1465" s="764">
        <f>+A1464+0.1</f>
        <v>8.1</v>
      </c>
      <c r="B1465" s="765" t="s">
        <v>994</v>
      </c>
      <c r="C1465" s="687">
        <v>676</v>
      </c>
      <c r="D1465" s="758" t="s">
        <v>12</v>
      </c>
      <c r="E1465" s="78"/>
      <c r="F1465" s="592">
        <f t="shared" si="169"/>
        <v>0</v>
      </c>
      <c r="G1465" s="196"/>
      <c r="H1465" s="280"/>
      <c r="L1465" s="408"/>
      <c r="M1465" s="409"/>
      <c r="N1465" s="301"/>
      <c r="O1465" s="410"/>
      <c r="P1465" s="410"/>
    </row>
    <row r="1466" spans="1:16" s="407" customFormat="1" x14ac:dyDescent="0.3">
      <c r="A1466" s="107"/>
      <c r="B1466" s="31"/>
      <c r="C1466" s="220"/>
      <c r="D1466" s="25"/>
      <c r="E1466" s="904"/>
      <c r="F1466" s="223"/>
      <c r="G1466" s="196"/>
      <c r="H1466" s="280"/>
      <c r="L1466" s="408"/>
      <c r="M1466" s="409"/>
      <c r="N1466" s="301"/>
      <c r="O1466" s="410"/>
      <c r="P1466" s="410"/>
    </row>
    <row r="1467" spans="1:16" s="407" customFormat="1" x14ac:dyDescent="0.3">
      <c r="A1467" s="702">
        <v>9</v>
      </c>
      <c r="B1467" s="757" t="s">
        <v>995</v>
      </c>
      <c r="C1467" s="687"/>
      <c r="D1467" s="758"/>
      <c r="E1467" s="78"/>
      <c r="F1467" s="592">
        <f t="shared" ref="F1467:F1475" si="170">ROUND(C1467*E1467,2)</f>
        <v>0</v>
      </c>
      <c r="G1467" s="196"/>
      <c r="H1467" s="280"/>
      <c r="L1467" s="408"/>
      <c r="M1467" s="409"/>
      <c r="N1467" s="301"/>
      <c r="O1467" s="410"/>
      <c r="P1467" s="410"/>
    </row>
    <row r="1468" spans="1:16" s="407" customFormat="1" x14ac:dyDescent="0.3">
      <c r="A1468" s="759">
        <v>9.1</v>
      </c>
      <c r="B1468" s="739" t="s">
        <v>996</v>
      </c>
      <c r="C1468" s="687"/>
      <c r="D1468" s="758"/>
      <c r="E1468" s="78"/>
      <c r="F1468" s="592">
        <f t="shared" si="170"/>
        <v>0</v>
      </c>
      <c r="G1468" s="196"/>
      <c r="H1468" s="280"/>
      <c r="L1468" s="408"/>
      <c r="M1468" s="409"/>
      <c r="N1468" s="301"/>
      <c r="O1468" s="410"/>
      <c r="P1468" s="410"/>
    </row>
    <row r="1469" spans="1:16" s="407" customFormat="1" x14ac:dyDescent="0.3">
      <c r="A1469" s="698" t="s">
        <v>1001</v>
      </c>
      <c r="B1469" s="79" t="s">
        <v>997</v>
      </c>
      <c r="C1469" s="687">
        <v>67.599999999999994</v>
      </c>
      <c r="D1469" s="758" t="s">
        <v>10</v>
      </c>
      <c r="E1469" s="78"/>
      <c r="F1469" s="592">
        <f t="shared" si="170"/>
        <v>0</v>
      </c>
      <c r="G1469" s="196"/>
      <c r="H1469" s="280"/>
      <c r="L1469" s="408"/>
      <c r="M1469" s="409"/>
      <c r="N1469" s="301"/>
      <c r="O1469" s="410"/>
      <c r="P1469" s="410"/>
    </row>
    <row r="1470" spans="1:16" s="407" customFormat="1" x14ac:dyDescent="0.3">
      <c r="A1470" s="698" t="s">
        <v>1002</v>
      </c>
      <c r="B1470" s="79" t="s">
        <v>148</v>
      </c>
      <c r="C1470" s="687">
        <v>67.599999999999994</v>
      </c>
      <c r="D1470" s="758" t="s">
        <v>10</v>
      </c>
      <c r="E1470" s="78"/>
      <c r="F1470" s="592">
        <f t="shared" si="170"/>
        <v>0</v>
      </c>
      <c r="G1470" s="196"/>
      <c r="H1470" s="280"/>
      <c r="L1470" s="408"/>
      <c r="M1470" s="409"/>
      <c r="N1470" s="301"/>
      <c r="O1470" s="410"/>
      <c r="P1470" s="410"/>
    </row>
    <row r="1471" spans="1:16" s="407" customFormat="1" x14ac:dyDescent="0.3">
      <c r="A1471" s="698" t="s">
        <v>1003</v>
      </c>
      <c r="B1471" s="230" t="s">
        <v>1088</v>
      </c>
      <c r="C1471" s="687">
        <v>175.76</v>
      </c>
      <c r="D1471" s="758" t="s">
        <v>25</v>
      </c>
      <c r="E1471" s="78"/>
      <c r="F1471" s="592">
        <f t="shared" si="170"/>
        <v>0</v>
      </c>
      <c r="G1471" s="196"/>
      <c r="H1471" s="280"/>
      <c r="L1471" s="408"/>
      <c r="M1471" s="409"/>
      <c r="N1471" s="301"/>
      <c r="O1471" s="410"/>
      <c r="P1471" s="410"/>
    </row>
    <row r="1472" spans="1:16" s="407" customFormat="1" x14ac:dyDescent="0.3">
      <c r="A1472" s="698"/>
      <c r="B1472" s="738"/>
      <c r="C1472" s="760"/>
      <c r="D1472" s="758"/>
      <c r="E1472" s="78"/>
      <c r="F1472" s="592">
        <f t="shared" si="170"/>
        <v>0</v>
      </c>
      <c r="G1472" s="196"/>
      <c r="H1472" s="280"/>
      <c r="L1472" s="408"/>
      <c r="M1472" s="409"/>
      <c r="N1472" s="301"/>
      <c r="O1472" s="410"/>
      <c r="P1472" s="410"/>
    </row>
    <row r="1473" spans="1:16" s="407" customFormat="1" x14ac:dyDescent="0.3">
      <c r="A1473" s="702">
        <f>A1468+0.1</f>
        <v>9.1999999999999993</v>
      </c>
      <c r="B1473" s="761" t="s">
        <v>999</v>
      </c>
      <c r="C1473" s="687"/>
      <c r="D1473" s="758"/>
      <c r="E1473" s="78"/>
      <c r="F1473" s="592">
        <f t="shared" si="170"/>
        <v>0</v>
      </c>
      <c r="G1473" s="196"/>
      <c r="H1473" s="280"/>
      <c r="L1473" s="408"/>
      <c r="M1473" s="409"/>
      <c r="N1473" s="301"/>
      <c r="O1473" s="410"/>
      <c r="P1473" s="410"/>
    </row>
    <row r="1474" spans="1:16" s="407" customFormat="1" x14ac:dyDescent="0.3">
      <c r="A1474" s="698" t="s">
        <v>1004</v>
      </c>
      <c r="B1474" s="79" t="s">
        <v>1000</v>
      </c>
      <c r="C1474" s="687">
        <v>676</v>
      </c>
      <c r="D1474" s="758" t="s">
        <v>11</v>
      </c>
      <c r="E1474" s="78"/>
      <c r="F1474" s="592">
        <f t="shared" si="170"/>
        <v>0</v>
      </c>
      <c r="G1474" s="196"/>
      <c r="H1474" s="280"/>
      <c r="L1474" s="408"/>
      <c r="M1474" s="409"/>
      <c r="N1474" s="301"/>
      <c r="O1474" s="410"/>
      <c r="P1474" s="410"/>
    </row>
    <row r="1475" spans="1:16" s="407" customFormat="1" x14ac:dyDescent="0.3">
      <c r="A1475" s="698" t="s">
        <v>1005</v>
      </c>
      <c r="B1475" s="79" t="s">
        <v>148</v>
      </c>
      <c r="C1475" s="687">
        <v>676</v>
      </c>
      <c r="D1475" s="758" t="s">
        <v>13</v>
      </c>
      <c r="E1475" s="78"/>
      <c r="F1475" s="592">
        <f t="shared" si="170"/>
        <v>0</v>
      </c>
      <c r="G1475" s="196"/>
      <c r="H1475" s="280"/>
      <c r="L1475" s="408"/>
      <c r="M1475" s="409"/>
      <c r="N1475" s="301"/>
      <c r="O1475" s="410"/>
      <c r="P1475" s="410"/>
    </row>
    <row r="1476" spans="1:16" s="407" customFormat="1" x14ac:dyDescent="0.3">
      <c r="A1476" s="107"/>
      <c r="B1476" s="31"/>
      <c r="C1476" s="220"/>
      <c r="D1476" s="25"/>
      <c r="E1476" s="904"/>
      <c r="F1476" s="223"/>
      <c r="G1476" s="196"/>
      <c r="H1476" s="280"/>
      <c r="L1476" s="408"/>
      <c r="M1476" s="409"/>
      <c r="N1476" s="301"/>
      <c r="O1476" s="410"/>
      <c r="P1476" s="410"/>
    </row>
    <row r="1477" spans="1:16" s="407" customFormat="1" x14ac:dyDescent="0.3">
      <c r="A1477" s="133">
        <v>10</v>
      </c>
      <c r="B1477" s="330" t="s">
        <v>289</v>
      </c>
      <c r="C1477" s="25"/>
      <c r="D1477" s="658"/>
      <c r="E1477" s="24"/>
      <c r="F1477" s="223">
        <f t="shared" ref="F1477:F1484" si="171">ROUND(C1477*E1477,2)</f>
        <v>0</v>
      </c>
      <c r="G1477" s="196"/>
      <c r="H1477" s="280"/>
      <c r="L1477" s="408"/>
      <c r="M1477" s="409"/>
      <c r="N1477" s="301"/>
      <c r="O1477" s="410"/>
      <c r="P1477" s="410"/>
    </row>
    <row r="1478" spans="1:16" s="407" customFormat="1" x14ac:dyDescent="0.3">
      <c r="A1478" s="108">
        <f t="shared" ref="A1478:A1480" si="172">+A1477+0.1</f>
        <v>10.1</v>
      </c>
      <c r="B1478" s="26" t="s">
        <v>290</v>
      </c>
      <c r="C1478" s="25">
        <v>5763.95</v>
      </c>
      <c r="D1478" s="758" t="s">
        <v>11</v>
      </c>
      <c r="E1478" s="24"/>
      <c r="F1478" s="223">
        <f t="shared" si="171"/>
        <v>0</v>
      </c>
      <c r="G1478" s="196"/>
      <c r="H1478" s="280"/>
      <c r="L1478" s="408"/>
      <c r="M1478" s="409"/>
      <c r="N1478" s="301"/>
      <c r="O1478" s="410"/>
      <c r="P1478" s="410"/>
    </row>
    <row r="1479" spans="1:16" s="407" customFormat="1" ht="26.4" x14ac:dyDescent="0.3">
      <c r="A1479" s="108">
        <f t="shared" si="172"/>
        <v>10.199999999999999</v>
      </c>
      <c r="B1479" s="26" t="s">
        <v>291</v>
      </c>
      <c r="C1479" s="25">
        <v>7204.94</v>
      </c>
      <c r="D1479" s="758" t="s">
        <v>11</v>
      </c>
      <c r="E1479" s="24"/>
      <c r="F1479" s="223">
        <f t="shared" si="171"/>
        <v>0</v>
      </c>
      <c r="G1479" s="196"/>
      <c r="H1479" s="280"/>
      <c r="L1479" s="408"/>
      <c r="M1479" s="409"/>
      <c r="N1479" s="301"/>
      <c r="O1479" s="410"/>
      <c r="P1479" s="410"/>
    </row>
    <row r="1480" spans="1:16" s="407" customFormat="1" x14ac:dyDescent="0.3">
      <c r="A1480" s="108">
        <f t="shared" si="172"/>
        <v>10.3</v>
      </c>
      <c r="B1480" s="26" t="s">
        <v>939</v>
      </c>
      <c r="C1480" s="554">
        <v>12444.37</v>
      </c>
      <c r="D1480" s="233" t="s">
        <v>292</v>
      </c>
      <c r="E1480" s="24"/>
      <c r="F1480" s="223">
        <f t="shared" si="171"/>
        <v>0</v>
      </c>
      <c r="G1480" s="196"/>
      <c r="H1480" s="280"/>
      <c r="L1480" s="408"/>
      <c r="M1480" s="409"/>
      <c r="N1480" s="301"/>
      <c r="O1480" s="410"/>
      <c r="P1480" s="410"/>
    </row>
    <row r="1481" spans="1:16" s="407" customFormat="1" x14ac:dyDescent="0.3">
      <c r="A1481" s="107"/>
      <c r="B1481" s="65"/>
      <c r="C1481" s="221"/>
      <c r="D1481" s="222"/>
      <c r="E1481" s="856"/>
      <c r="F1481" s="223">
        <f t="shared" si="171"/>
        <v>0</v>
      </c>
      <c r="G1481" s="196"/>
      <c r="H1481" s="280"/>
      <c r="L1481" s="408"/>
      <c r="M1481" s="409"/>
      <c r="N1481" s="301"/>
      <c r="O1481" s="410"/>
      <c r="P1481" s="410"/>
    </row>
    <row r="1482" spans="1:16" s="407" customFormat="1" ht="54" customHeight="1" x14ac:dyDescent="0.3">
      <c r="A1482" s="109">
        <v>11</v>
      </c>
      <c r="B1482" s="251" t="s">
        <v>293</v>
      </c>
      <c r="C1482" s="252">
        <v>13715.96</v>
      </c>
      <c r="D1482" s="253" t="s">
        <v>13</v>
      </c>
      <c r="E1482" s="24"/>
      <c r="F1482" s="223">
        <f t="shared" si="171"/>
        <v>0</v>
      </c>
      <c r="G1482" s="196"/>
      <c r="H1482" s="280"/>
      <c r="L1482" s="408"/>
      <c r="M1482" s="409"/>
      <c r="N1482" s="301"/>
      <c r="O1482" s="410"/>
      <c r="P1482" s="410"/>
    </row>
    <row r="1483" spans="1:16" s="407" customFormat="1" x14ac:dyDescent="0.3">
      <c r="A1483" s="254"/>
      <c r="B1483" s="26"/>
      <c r="C1483" s="226"/>
      <c r="D1483" s="255"/>
      <c r="E1483" s="852"/>
      <c r="F1483" s="223">
        <f t="shared" si="171"/>
        <v>0</v>
      </c>
      <c r="G1483" s="196"/>
      <c r="H1483" s="280"/>
      <c r="L1483" s="408"/>
      <c r="M1483" s="409"/>
      <c r="N1483" s="301"/>
      <c r="O1483" s="410"/>
      <c r="P1483" s="410"/>
    </row>
    <row r="1484" spans="1:16" s="407" customFormat="1" ht="26.4" x14ac:dyDescent="0.3">
      <c r="A1484" s="109">
        <f>A1482+1</f>
        <v>12</v>
      </c>
      <c r="B1484" s="26" t="s">
        <v>242</v>
      </c>
      <c r="C1484" s="226">
        <v>13715.96</v>
      </c>
      <c r="D1484" s="222" t="s">
        <v>13</v>
      </c>
      <c r="E1484" s="857"/>
      <c r="F1484" s="223">
        <f t="shared" si="171"/>
        <v>0</v>
      </c>
      <c r="G1484" s="196"/>
      <c r="H1484" s="280"/>
      <c r="L1484" s="408"/>
      <c r="M1484" s="409"/>
      <c r="N1484" s="301"/>
      <c r="O1484" s="410"/>
      <c r="P1484" s="410"/>
    </row>
    <row r="1485" spans="1:16" x14ac:dyDescent="0.3">
      <c r="A1485" s="674"/>
      <c r="B1485" s="675" t="s">
        <v>1082</v>
      </c>
      <c r="C1485" s="676"/>
      <c r="D1485" s="676"/>
      <c r="E1485" s="907"/>
      <c r="F1485" s="677">
        <f>SUM(F1433:F1484)</f>
        <v>0</v>
      </c>
      <c r="G1485" s="196"/>
      <c r="H1485" s="182"/>
    </row>
    <row r="1486" spans="1:16" s="407" customFormat="1" x14ac:dyDescent="0.3">
      <c r="A1486" s="275"/>
      <c r="C1486" s="277"/>
      <c r="D1486" s="278"/>
      <c r="E1486" s="860"/>
      <c r="F1486" s="388"/>
      <c r="G1486" s="196"/>
      <c r="H1486" s="280"/>
      <c r="L1486" s="408"/>
      <c r="M1486" s="409"/>
      <c r="N1486" s="301"/>
      <c r="O1486" s="410"/>
      <c r="P1486" s="410"/>
    </row>
    <row r="1487" spans="1:16" s="407" customFormat="1" x14ac:dyDescent="0.3">
      <c r="A1487" s="192" t="s">
        <v>13</v>
      </c>
      <c r="B1487" s="655" t="s">
        <v>1124</v>
      </c>
      <c r="C1487" s="554"/>
      <c r="D1487" s="554"/>
      <c r="E1487" s="896"/>
      <c r="F1487" s="654"/>
      <c r="G1487" s="196"/>
      <c r="H1487" s="280"/>
      <c r="L1487" s="408"/>
      <c r="M1487" s="409"/>
      <c r="N1487" s="301"/>
      <c r="O1487" s="410"/>
      <c r="P1487" s="410"/>
    </row>
    <row r="1488" spans="1:16" s="407" customFormat="1" x14ac:dyDescent="0.3">
      <c r="A1488" s="192"/>
      <c r="B1488" s="655"/>
      <c r="C1488" s="554"/>
      <c r="D1488" s="269"/>
      <c r="E1488" s="903"/>
      <c r="F1488" s="656"/>
      <c r="G1488" s="196"/>
      <c r="H1488" s="280"/>
      <c r="L1488" s="408"/>
      <c r="M1488" s="409"/>
      <c r="N1488" s="301"/>
      <c r="O1488" s="410"/>
      <c r="P1488" s="410"/>
    </row>
    <row r="1489" spans="1:16" s="407" customFormat="1" x14ac:dyDescent="0.3">
      <c r="A1489" s="106">
        <v>1</v>
      </c>
      <c r="B1489" s="220" t="s">
        <v>22</v>
      </c>
      <c r="C1489" s="221"/>
      <c r="D1489" s="222"/>
      <c r="E1489" s="850"/>
      <c r="F1489" s="223"/>
      <c r="G1489" s="196"/>
      <c r="H1489" s="280"/>
      <c r="L1489" s="408"/>
      <c r="M1489" s="409"/>
      <c r="N1489" s="301"/>
      <c r="O1489" s="410"/>
      <c r="P1489" s="410"/>
    </row>
    <row r="1490" spans="1:16" s="407" customFormat="1" x14ac:dyDescent="0.3">
      <c r="A1490" s="97">
        <f>A1489+0.1</f>
        <v>1.1000000000000001</v>
      </c>
      <c r="B1490" s="224" t="s">
        <v>18</v>
      </c>
      <c r="C1490" s="221">
        <v>14943.81</v>
      </c>
      <c r="D1490" s="222" t="s">
        <v>13</v>
      </c>
      <c r="E1490" s="850"/>
      <c r="F1490" s="223">
        <f>ROUND(C1490*E1490,2)</f>
        <v>0</v>
      </c>
      <c r="G1490" s="196"/>
      <c r="H1490" s="280"/>
      <c r="L1490" s="408"/>
      <c r="M1490" s="409"/>
      <c r="N1490" s="301"/>
      <c r="O1490" s="410"/>
      <c r="P1490" s="410"/>
    </row>
    <row r="1491" spans="1:16" s="407" customFormat="1" x14ac:dyDescent="0.3">
      <c r="A1491" s="97"/>
      <c r="B1491" s="224"/>
      <c r="C1491" s="221"/>
      <c r="D1491" s="222"/>
      <c r="E1491" s="850"/>
      <c r="F1491" s="223"/>
      <c r="G1491" s="196"/>
      <c r="H1491" s="280"/>
      <c r="L1491" s="408"/>
      <c r="M1491" s="409"/>
      <c r="N1491" s="301"/>
      <c r="O1491" s="410"/>
      <c r="P1491" s="410"/>
    </row>
    <row r="1492" spans="1:16" s="407" customFormat="1" ht="26.4" x14ac:dyDescent="0.3">
      <c r="A1492" s="106">
        <v>2</v>
      </c>
      <c r="B1492" s="657" t="s">
        <v>1111</v>
      </c>
      <c r="C1492" s="658"/>
      <c r="D1492" s="227"/>
      <c r="E1492" s="905"/>
      <c r="F1492" s="223">
        <f t="shared" ref="F1492:F1508" si="173">ROUND(C1492*E1492,2)</f>
        <v>0</v>
      </c>
      <c r="G1492" s="196"/>
      <c r="H1492" s="280"/>
      <c r="L1492" s="408"/>
      <c r="M1492" s="409"/>
      <c r="N1492" s="301"/>
      <c r="O1492" s="410"/>
      <c r="P1492" s="410"/>
    </row>
    <row r="1493" spans="1:16" s="407" customFormat="1" x14ac:dyDescent="0.3">
      <c r="A1493" s="225">
        <f>+A1492+0.1</f>
        <v>2.1</v>
      </c>
      <c r="B1493" s="556" t="s">
        <v>280</v>
      </c>
      <c r="C1493" s="25">
        <v>29887.62</v>
      </c>
      <c r="D1493" s="95" t="s">
        <v>13</v>
      </c>
      <c r="E1493" s="851"/>
      <c r="F1493" s="223">
        <f t="shared" si="173"/>
        <v>0</v>
      </c>
      <c r="G1493" s="196"/>
      <c r="H1493" s="280"/>
      <c r="L1493" s="408"/>
      <c r="M1493" s="409"/>
      <c r="N1493" s="301"/>
      <c r="O1493" s="410"/>
      <c r="P1493" s="410"/>
    </row>
    <row r="1494" spans="1:16" s="407" customFormat="1" x14ac:dyDescent="0.3">
      <c r="A1494" s="225">
        <f t="shared" ref="A1494:A1495" si="174">+A1493+0.1</f>
        <v>2.2000000000000002</v>
      </c>
      <c r="B1494" s="659" t="s">
        <v>281</v>
      </c>
      <c r="C1494" s="25">
        <v>10263.379999999999</v>
      </c>
      <c r="D1494" s="700" t="s">
        <v>11</v>
      </c>
      <c r="E1494" s="851"/>
      <c r="F1494" s="223">
        <f t="shared" si="173"/>
        <v>0</v>
      </c>
      <c r="G1494" s="196"/>
      <c r="H1494" s="280"/>
      <c r="L1494" s="408"/>
      <c r="M1494" s="409"/>
      <c r="N1494" s="301"/>
      <c r="O1494" s="410"/>
      <c r="P1494" s="410"/>
    </row>
    <row r="1495" spans="1:16" s="407" customFormat="1" ht="26.4" x14ac:dyDescent="0.3">
      <c r="A1495" s="225">
        <f t="shared" si="174"/>
        <v>2.2999999999999998</v>
      </c>
      <c r="B1495" s="26" t="s">
        <v>282</v>
      </c>
      <c r="C1495" s="25">
        <v>667.12</v>
      </c>
      <c r="D1495" s="700" t="s">
        <v>25</v>
      </c>
      <c r="E1495" s="851"/>
      <c r="F1495" s="223">
        <f t="shared" si="173"/>
        <v>0</v>
      </c>
      <c r="G1495" s="196"/>
      <c r="H1495" s="280"/>
      <c r="L1495" s="408"/>
      <c r="M1495" s="409"/>
      <c r="N1495" s="301"/>
      <c r="O1495" s="410"/>
      <c r="P1495" s="410"/>
    </row>
    <row r="1496" spans="1:16" s="407" customFormat="1" x14ac:dyDescent="0.3">
      <c r="A1496" s="225"/>
      <c r="B1496" s="26"/>
      <c r="C1496" s="226"/>
      <c r="D1496" s="704"/>
      <c r="E1496" s="851"/>
      <c r="F1496" s="223">
        <f t="shared" si="173"/>
        <v>0</v>
      </c>
      <c r="G1496" s="196"/>
      <c r="H1496" s="280"/>
      <c r="L1496" s="408"/>
      <c r="M1496" s="409"/>
      <c r="N1496" s="301"/>
      <c r="O1496" s="410"/>
      <c r="P1496" s="410"/>
    </row>
    <row r="1497" spans="1:16" s="407" customFormat="1" x14ac:dyDescent="0.3">
      <c r="A1497" s="107">
        <v>3</v>
      </c>
      <c r="B1497" s="228" t="s">
        <v>23</v>
      </c>
      <c r="C1497" s="221"/>
      <c r="D1497" s="704"/>
      <c r="E1497" s="850"/>
      <c r="F1497" s="223">
        <f t="shared" si="173"/>
        <v>0</v>
      </c>
      <c r="G1497" s="196"/>
      <c r="H1497" s="280"/>
      <c r="L1497" s="408"/>
      <c r="M1497" s="409"/>
      <c r="N1497" s="301"/>
      <c r="O1497" s="410"/>
      <c r="P1497" s="410"/>
    </row>
    <row r="1498" spans="1:16" s="407" customFormat="1" x14ac:dyDescent="0.3">
      <c r="A1498" s="97">
        <f>A1497+0.1</f>
        <v>3.1</v>
      </c>
      <c r="B1498" s="26" t="s">
        <v>283</v>
      </c>
      <c r="C1498" s="229">
        <v>11500.87</v>
      </c>
      <c r="D1498" s="77" t="s">
        <v>7</v>
      </c>
      <c r="E1498" s="852"/>
      <c r="F1498" s="223">
        <f t="shared" si="173"/>
        <v>0</v>
      </c>
      <c r="G1498" s="196"/>
      <c r="H1498" s="280"/>
      <c r="L1498" s="408"/>
      <c r="M1498" s="409"/>
      <c r="N1498" s="301"/>
      <c r="O1498" s="410"/>
      <c r="P1498" s="410"/>
    </row>
    <row r="1499" spans="1:16" s="407" customFormat="1" x14ac:dyDescent="0.3">
      <c r="A1499" s="97">
        <f t="shared" ref="A1499:A1502" si="175">A1498+0.1</f>
        <v>3.2</v>
      </c>
      <c r="B1499" s="26" t="s">
        <v>991</v>
      </c>
      <c r="C1499" s="229">
        <v>1079.96</v>
      </c>
      <c r="D1499" s="77" t="s">
        <v>65</v>
      </c>
      <c r="E1499" s="852"/>
      <c r="F1499" s="223">
        <f t="shared" si="173"/>
        <v>0</v>
      </c>
      <c r="G1499" s="196"/>
      <c r="H1499" s="280"/>
      <c r="L1499" s="408"/>
      <c r="M1499" s="409"/>
      <c r="N1499" s="301"/>
      <c r="O1499" s="410"/>
      <c r="P1499" s="410"/>
    </row>
    <row r="1500" spans="1:16" s="407" customFormat="1" ht="26.4" x14ac:dyDescent="0.3">
      <c r="A1500" s="97">
        <f t="shared" si="175"/>
        <v>3.3</v>
      </c>
      <c r="B1500" s="230" t="s">
        <v>284</v>
      </c>
      <c r="C1500" s="231">
        <v>2335.11</v>
      </c>
      <c r="D1500" s="77" t="s">
        <v>25</v>
      </c>
      <c r="E1500" s="853"/>
      <c r="F1500" s="223">
        <f t="shared" si="173"/>
        <v>0</v>
      </c>
      <c r="G1500" s="196"/>
      <c r="H1500" s="280"/>
      <c r="L1500" s="408"/>
      <c r="M1500" s="409"/>
      <c r="N1500" s="301"/>
      <c r="O1500" s="410"/>
      <c r="P1500" s="410"/>
    </row>
    <row r="1501" spans="1:16" s="407" customFormat="1" x14ac:dyDescent="0.3">
      <c r="A1501" s="97">
        <f t="shared" si="175"/>
        <v>3.4</v>
      </c>
      <c r="B1501" s="230" t="s">
        <v>285</v>
      </c>
      <c r="C1501" s="232">
        <v>9729.64</v>
      </c>
      <c r="D1501" s="714" t="s">
        <v>8</v>
      </c>
      <c r="E1501" s="850"/>
      <c r="F1501" s="223">
        <f t="shared" si="173"/>
        <v>0</v>
      </c>
      <c r="G1501" s="196"/>
      <c r="H1501" s="280"/>
      <c r="L1501" s="408"/>
      <c r="M1501" s="409"/>
      <c r="N1501" s="301"/>
      <c r="O1501" s="410"/>
      <c r="P1501" s="410"/>
    </row>
    <row r="1502" spans="1:16" s="407" customFormat="1" x14ac:dyDescent="0.3">
      <c r="A1502" s="97">
        <f t="shared" si="175"/>
        <v>3.5</v>
      </c>
      <c r="B1502" s="230" t="s">
        <v>1088</v>
      </c>
      <c r="C1502" s="232">
        <v>4460.59</v>
      </c>
      <c r="D1502" s="77" t="s">
        <v>25</v>
      </c>
      <c r="E1502" s="854"/>
      <c r="F1502" s="223">
        <f t="shared" si="173"/>
        <v>0</v>
      </c>
      <c r="G1502" s="196"/>
      <c r="H1502" s="280"/>
      <c r="L1502" s="408"/>
      <c r="M1502" s="409"/>
      <c r="N1502" s="301"/>
      <c r="O1502" s="410"/>
      <c r="P1502" s="410"/>
    </row>
    <row r="1503" spans="1:16" s="407" customFormat="1" x14ac:dyDescent="0.3">
      <c r="A1503" s="97"/>
      <c r="B1503" s="26"/>
      <c r="C1503" s="232"/>
      <c r="D1503" s="233"/>
      <c r="E1503" s="854"/>
      <c r="F1503" s="223">
        <f t="shared" si="173"/>
        <v>0</v>
      </c>
      <c r="G1503" s="196"/>
      <c r="H1503" s="280"/>
      <c r="L1503" s="408"/>
      <c r="M1503" s="409"/>
      <c r="N1503" s="301"/>
      <c r="O1503" s="410"/>
      <c r="P1503" s="410"/>
    </row>
    <row r="1504" spans="1:16" s="407" customFormat="1" x14ac:dyDescent="0.3">
      <c r="A1504" s="107">
        <f>A1497+1</f>
        <v>4</v>
      </c>
      <c r="B1504" s="234" t="s">
        <v>287</v>
      </c>
      <c r="C1504" s="221"/>
      <c r="D1504" s="222"/>
      <c r="E1504" s="850"/>
      <c r="F1504" s="223">
        <f t="shared" si="173"/>
        <v>0</v>
      </c>
      <c r="G1504" s="196"/>
      <c r="H1504" s="280"/>
      <c r="L1504" s="408"/>
      <c r="M1504" s="409"/>
      <c r="N1504" s="301"/>
      <c r="O1504" s="410"/>
      <c r="P1504" s="410"/>
    </row>
    <row r="1505" spans="1:16" s="407" customFormat="1" x14ac:dyDescent="0.3">
      <c r="A1505" s="235">
        <f>A1504+0.1</f>
        <v>4.0999999999999996</v>
      </c>
      <c r="B1505" s="224" t="s">
        <v>1106</v>
      </c>
      <c r="C1505" s="221">
        <v>659.2</v>
      </c>
      <c r="D1505" s="236" t="s">
        <v>13</v>
      </c>
      <c r="E1505" s="850"/>
      <c r="F1505" s="223">
        <f t="shared" si="173"/>
        <v>0</v>
      </c>
      <c r="G1505" s="196"/>
      <c r="H1505" s="280"/>
      <c r="L1505" s="408"/>
      <c r="M1505" s="409"/>
      <c r="N1505" s="301"/>
      <c r="O1505" s="410"/>
      <c r="P1505" s="410"/>
    </row>
    <row r="1506" spans="1:16" s="407" customFormat="1" x14ac:dyDescent="0.3">
      <c r="A1506" s="235">
        <f t="shared" ref="A1506:A1508" si="176">A1505+0.1</f>
        <v>4.2</v>
      </c>
      <c r="B1506" s="224" t="s">
        <v>1107</v>
      </c>
      <c r="C1506" s="221">
        <v>2832.5</v>
      </c>
      <c r="D1506" s="236" t="s">
        <v>13</v>
      </c>
      <c r="E1506" s="853"/>
      <c r="F1506" s="223">
        <f t="shared" si="173"/>
        <v>0</v>
      </c>
      <c r="G1506" s="196"/>
      <c r="H1506" s="280"/>
      <c r="L1506" s="408"/>
      <c r="M1506" s="409"/>
      <c r="N1506" s="301"/>
      <c r="O1506" s="410"/>
      <c r="P1506" s="410"/>
    </row>
    <row r="1507" spans="1:16" s="407" customFormat="1" x14ac:dyDescent="0.3">
      <c r="A1507" s="246">
        <f t="shared" si="176"/>
        <v>4.3</v>
      </c>
      <c r="B1507" s="247" t="s">
        <v>1103</v>
      </c>
      <c r="C1507" s="248">
        <v>3649.62</v>
      </c>
      <c r="D1507" s="763" t="s">
        <v>13</v>
      </c>
      <c r="E1507" s="855"/>
      <c r="F1507" s="250">
        <f t="shared" si="173"/>
        <v>0</v>
      </c>
      <c r="G1507" s="196"/>
      <c r="H1507" s="280"/>
      <c r="L1507" s="408"/>
      <c r="M1507" s="409"/>
      <c r="N1507" s="301"/>
      <c r="O1507" s="410"/>
      <c r="P1507" s="410"/>
    </row>
    <row r="1508" spans="1:16" s="407" customFormat="1" x14ac:dyDescent="0.3">
      <c r="A1508" s="235">
        <f t="shared" si="176"/>
        <v>4.4000000000000004</v>
      </c>
      <c r="B1508" s="224" t="s">
        <v>1104</v>
      </c>
      <c r="C1508" s="221">
        <v>8135.27</v>
      </c>
      <c r="D1508" s="236" t="s">
        <v>13</v>
      </c>
      <c r="E1508" s="853"/>
      <c r="F1508" s="223">
        <f t="shared" si="173"/>
        <v>0</v>
      </c>
      <c r="G1508" s="196"/>
      <c r="H1508" s="280"/>
      <c r="L1508" s="408"/>
      <c r="M1508" s="409"/>
      <c r="N1508" s="301"/>
      <c r="O1508" s="410"/>
      <c r="P1508" s="410"/>
    </row>
    <row r="1509" spans="1:16" s="407" customFormat="1" x14ac:dyDescent="0.3">
      <c r="A1509" s="235"/>
      <c r="B1509" s="224"/>
      <c r="C1509" s="221"/>
      <c r="D1509" s="236"/>
      <c r="E1509" s="853"/>
      <c r="F1509" s="223"/>
      <c r="G1509" s="196"/>
      <c r="H1509" s="280"/>
      <c r="L1509" s="408"/>
      <c r="M1509" s="409"/>
      <c r="N1509" s="301"/>
      <c r="O1509" s="410"/>
      <c r="P1509" s="410"/>
    </row>
    <row r="1510" spans="1:16" s="407" customFormat="1" x14ac:dyDescent="0.3">
      <c r="A1510" s="107">
        <f>A1504+1</f>
        <v>5</v>
      </c>
      <c r="B1510" s="237" t="s">
        <v>288</v>
      </c>
      <c r="C1510" s="221"/>
      <c r="D1510" s="222"/>
      <c r="E1510" s="853"/>
      <c r="F1510" s="223">
        <f t="shared" ref="F1510:F1514" si="177">ROUND(C1510*E1510,2)</f>
        <v>0</v>
      </c>
      <c r="G1510" s="196"/>
      <c r="H1510" s="280"/>
      <c r="L1510" s="408"/>
      <c r="M1510" s="409"/>
      <c r="N1510" s="301"/>
      <c r="O1510" s="410"/>
      <c r="P1510" s="410"/>
    </row>
    <row r="1511" spans="1:16" s="407" customFormat="1" x14ac:dyDescent="0.3">
      <c r="A1511" s="235">
        <f>A1510+0.1</f>
        <v>5.0999999999999996</v>
      </c>
      <c r="B1511" s="224" t="s">
        <v>1108</v>
      </c>
      <c r="C1511" s="221">
        <v>640</v>
      </c>
      <c r="D1511" s="236" t="s">
        <v>13</v>
      </c>
      <c r="E1511" s="853"/>
      <c r="F1511" s="223">
        <f t="shared" si="177"/>
        <v>0</v>
      </c>
      <c r="G1511" s="196"/>
      <c r="H1511" s="280"/>
      <c r="L1511" s="408"/>
      <c r="M1511" s="409"/>
      <c r="N1511" s="301"/>
      <c r="O1511" s="410"/>
      <c r="P1511" s="410"/>
    </row>
    <row r="1512" spans="1:16" s="407" customFormat="1" x14ac:dyDescent="0.3">
      <c r="A1512" s="235">
        <f t="shared" ref="A1512:A1514" si="178">A1511+0.1</f>
        <v>5.2</v>
      </c>
      <c r="B1512" s="224" t="s">
        <v>1109</v>
      </c>
      <c r="C1512" s="221">
        <v>2750</v>
      </c>
      <c r="D1512" s="222" t="s">
        <v>13</v>
      </c>
      <c r="E1512" s="853"/>
      <c r="F1512" s="223">
        <f t="shared" si="177"/>
        <v>0</v>
      </c>
      <c r="G1512" s="196"/>
      <c r="H1512" s="280"/>
      <c r="L1512" s="408"/>
      <c r="M1512" s="409"/>
      <c r="N1512" s="301"/>
      <c r="O1512" s="410"/>
      <c r="P1512" s="410"/>
    </row>
    <row r="1513" spans="1:16" s="407" customFormat="1" x14ac:dyDescent="0.3">
      <c r="A1513" s="235">
        <f t="shared" si="178"/>
        <v>5.3</v>
      </c>
      <c r="B1513" s="224" t="s">
        <v>1102</v>
      </c>
      <c r="C1513" s="221">
        <v>3578.06</v>
      </c>
      <c r="D1513" s="222" t="s">
        <v>13</v>
      </c>
      <c r="E1513" s="853"/>
      <c r="F1513" s="223">
        <f t="shared" si="177"/>
        <v>0</v>
      </c>
      <c r="G1513" s="196"/>
      <c r="H1513" s="280"/>
      <c r="L1513" s="408"/>
      <c r="M1513" s="409"/>
      <c r="N1513" s="301"/>
      <c r="O1513" s="410"/>
      <c r="P1513" s="410"/>
    </row>
    <row r="1514" spans="1:16" s="407" customFormat="1" x14ac:dyDescent="0.3">
      <c r="A1514" s="235">
        <f t="shared" si="178"/>
        <v>5.4</v>
      </c>
      <c r="B1514" s="224" t="s">
        <v>1105</v>
      </c>
      <c r="C1514" s="221">
        <v>7975.75</v>
      </c>
      <c r="D1514" s="222" t="s">
        <v>13</v>
      </c>
      <c r="E1514" s="853"/>
      <c r="F1514" s="223">
        <f t="shared" si="177"/>
        <v>0</v>
      </c>
      <c r="G1514" s="196"/>
      <c r="H1514" s="280"/>
      <c r="L1514" s="408"/>
      <c r="M1514" s="409"/>
      <c r="N1514" s="301"/>
      <c r="O1514" s="410"/>
      <c r="P1514" s="410"/>
    </row>
    <row r="1515" spans="1:16" s="407" customFormat="1" x14ac:dyDescent="0.3">
      <c r="A1515" s="107"/>
      <c r="B1515" s="228"/>
      <c r="C1515" s="221"/>
      <c r="D1515" s="222"/>
      <c r="E1515" s="853"/>
      <c r="F1515" s="223"/>
      <c r="G1515" s="196"/>
      <c r="H1515" s="280"/>
      <c r="L1515" s="408"/>
      <c r="M1515" s="409"/>
      <c r="N1515" s="301"/>
      <c r="O1515" s="410"/>
      <c r="P1515" s="410"/>
    </row>
    <row r="1516" spans="1:16" s="407" customFormat="1" x14ac:dyDescent="0.3">
      <c r="A1516" s="107">
        <v>6</v>
      </c>
      <c r="B1516" s="239" t="s">
        <v>1081</v>
      </c>
      <c r="C1516" s="221">
        <v>15</v>
      </c>
      <c r="D1516" s="222" t="s">
        <v>256</v>
      </c>
      <c r="E1516" s="853"/>
      <c r="F1516" s="223">
        <f>(+C1516*E1516)/100</f>
        <v>0</v>
      </c>
      <c r="G1516" s="196"/>
      <c r="H1516" s="280"/>
      <c r="L1516" s="408"/>
      <c r="M1516" s="409"/>
      <c r="N1516" s="301"/>
      <c r="O1516" s="410"/>
      <c r="P1516" s="410"/>
    </row>
    <row r="1517" spans="1:16" s="407" customFormat="1" x14ac:dyDescent="0.3">
      <c r="A1517" s="107"/>
      <c r="B1517" s="31"/>
      <c r="C1517" s="220"/>
      <c r="D1517" s="25"/>
      <c r="E1517" s="904"/>
      <c r="F1517" s="223">
        <f t="shared" ref="F1517:F1518" si="179">(+C1517*E1517)/100</f>
        <v>0</v>
      </c>
      <c r="G1517" s="196"/>
      <c r="H1517" s="280"/>
      <c r="L1517" s="408"/>
      <c r="M1517" s="409"/>
      <c r="N1517" s="301"/>
      <c r="O1517" s="410"/>
      <c r="P1517" s="410"/>
    </row>
    <row r="1518" spans="1:16" s="407" customFormat="1" x14ac:dyDescent="0.3">
      <c r="A1518" s="107">
        <v>7</v>
      </c>
      <c r="B1518" s="31" t="s">
        <v>992</v>
      </c>
      <c r="C1518" s="220"/>
      <c r="D1518" s="25"/>
      <c r="E1518" s="904"/>
      <c r="F1518" s="223">
        <f t="shared" si="179"/>
        <v>0</v>
      </c>
      <c r="G1518" s="196"/>
      <c r="H1518" s="280"/>
      <c r="L1518" s="408"/>
      <c r="M1518" s="409"/>
      <c r="N1518" s="301"/>
      <c r="O1518" s="410"/>
      <c r="P1518" s="410"/>
    </row>
    <row r="1519" spans="1:16" s="407" customFormat="1" x14ac:dyDescent="0.3">
      <c r="A1519" s="235">
        <f>A1518+0.1</f>
        <v>7.1</v>
      </c>
      <c r="B1519" s="224" t="s">
        <v>1108</v>
      </c>
      <c r="C1519" s="323">
        <v>640</v>
      </c>
      <c r="D1519" s="236" t="s">
        <v>13</v>
      </c>
      <c r="E1519" s="853"/>
      <c r="F1519" s="223">
        <f t="shared" ref="F1519:F1522" si="180">ROUND(C1519*E1519,2)</f>
        <v>0</v>
      </c>
      <c r="G1519" s="196"/>
      <c r="H1519" s="280"/>
      <c r="L1519" s="408"/>
      <c r="M1519" s="409"/>
      <c r="N1519" s="301"/>
      <c r="O1519" s="410"/>
      <c r="P1519" s="410"/>
    </row>
    <row r="1520" spans="1:16" s="407" customFormat="1" x14ac:dyDescent="0.3">
      <c r="A1520" s="235">
        <f t="shared" ref="A1520:A1522" si="181">A1519+0.1</f>
        <v>7.2</v>
      </c>
      <c r="B1520" s="224" t="s">
        <v>1109</v>
      </c>
      <c r="C1520" s="323">
        <v>2750</v>
      </c>
      <c r="D1520" s="236" t="s">
        <v>13</v>
      </c>
      <c r="E1520" s="853"/>
      <c r="F1520" s="223">
        <f t="shared" si="180"/>
        <v>0</v>
      </c>
      <c r="G1520" s="196"/>
      <c r="H1520" s="280"/>
      <c r="L1520" s="408"/>
      <c r="M1520" s="409"/>
      <c r="N1520" s="301"/>
      <c r="O1520" s="410"/>
      <c r="P1520" s="410"/>
    </row>
    <row r="1521" spans="1:16" s="407" customFormat="1" x14ac:dyDescent="0.3">
      <c r="A1521" s="235">
        <f t="shared" si="181"/>
        <v>7.3</v>
      </c>
      <c r="B1521" s="224" t="s">
        <v>1102</v>
      </c>
      <c r="C1521" s="323">
        <v>3578.06</v>
      </c>
      <c r="D1521" s="236" t="s">
        <v>13</v>
      </c>
      <c r="E1521" s="853"/>
      <c r="F1521" s="223">
        <f t="shared" si="180"/>
        <v>0</v>
      </c>
      <c r="G1521" s="196"/>
      <c r="H1521" s="280"/>
      <c r="L1521" s="408"/>
      <c r="M1521" s="409"/>
      <c r="N1521" s="301"/>
      <c r="O1521" s="410"/>
      <c r="P1521" s="410"/>
    </row>
    <row r="1522" spans="1:16" s="407" customFormat="1" x14ac:dyDescent="0.3">
      <c r="A1522" s="235">
        <f t="shared" si="181"/>
        <v>7.4</v>
      </c>
      <c r="B1522" s="224" t="s">
        <v>1105</v>
      </c>
      <c r="C1522" s="323">
        <v>7975.75</v>
      </c>
      <c r="D1522" s="236" t="s">
        <v>13</v>
      </c>
      <c r="E1522" s="853"/>
      <c r="F1522" s="223">
        <f t="shared" si="180"/>
        <v>0</v>
      </c>
      <c r="G1522" s="196"/>
      <c r="H1522" s="280"/>
      <c r="L1522" s="408"/>
      <c r="M1522" s="409"/>
      <c r="N1522" s="301"/>
      <c r="O1522" s="410"/>
      <c r="P1522" s="410"/>
    </row>
    <row r="1523" spans="1:16" s="407" customFormat="1" x14ac:dyDescent="0.3">
      <c r="A1523" s="107"/>
      <c r="B1523" s="31"/>
      <c r="C1523" s="220"/>
      <c r="D1523" s="25"/>
      <c r="E1523" s="904"/>
      <c r="F1523" s="223">
        <f t="shared" ref="F1523" si="182">(+C1523*E1523)/100</f>
        <v>0</v>
      </c>
      <c r="G1523" s="196"/>
      <c r="H1523" s="280"/>
      <c r="L1523" s="408"/>
      <c r="M1523" s="409"/>
      <c r="N1523" s="301"/>
      <c r="O1523" s="410"/>
      <c r="P1523" s="410"/>
    </row>
    <row r="1524" spans="1:16" s="407" customFormat="1" x14ac:dyDescent="0.3">
      <c r="A1524" s="702">
        <v>8</v>
      </c>
      <c r="B1524" s="761" t="s">
        <v>993</v>
      </c>
      <c r="C1524" s="687"/>
      <c r="D1524" s="509"/>
      <c r="E1524" s="918"/>
      <c r="F1524" s="592">
        <f t="shared" ref="F1524:F1525" si="183">ROUND(C1524*E1524,2)</f>
        <v>0</v>
      </c>
      <c r="G1524" s="196"/>
      <c r="H1524" s="280"/>
      <c r="L1524" s="408"/>
      <c r="M1524" s="409"/>
      <c r="N1524" s="301"/>
      <c r="O1524" s="410"/>
      <c r="P1524" s="410"/>
    </row>
    <row r="1525" spans="1:16" s="407" customFormat="1" x14ac:dyDescent="0.3">
      <c r="A1525" s="764">
        <f>+A1524+0.1</f>
        <v>8.1</v>
      </c>
      <c r="B1525" s="765" t="s">
        <v>994</v>
      </c>
      <c r="C1525" s="687">
        <v>960</v>
      </c>
      <c r="D1525" s="758" t="s">
        <v>12</v>
      </c>
      <c r="E1525" s="78"/>
      <c r="F1525" s="592">
        <f t="shared" si="183"/>
        <v>0</v>
      </c>
      <c r="G1525" s="196"/>
      <c r="H1525" s="280"/>
      <c r="L1525" s="408"/>
      <c r="M1525" s="409"/>
      <c r="N1525" s="301"/>
      <c r="O1525" s="410"/>
      <c r="P1525" s="410"/>
    </row>
    <row r="1526" spans="1:16" s="407" customFormat="1" x14ac:dyDescent="0.3">
      <c r="A1526" s="107"/>
      <c r="B1526" s="31"/>
      <c r="C1526" s="220"/>
      <c r="D1526" s="25"/>
      <c r="E1526" s="904"/>
      <c r="F1526" s="223"/>
      <c r="G1526" s="196"/>
      <c r="H1526" s="280"/>
      <c r="L1526" s="408"/>
      <c r="M1526" s="409"/>
      <c r="N1526" s="301"/>
      <c r="O1526" s="410"/>
      <c r="P1526" s="410"/>
    </row>
    <row r="1527" spans="1:16" s="407" customFormat="1" x14ac:dyDescent="0.3">
      <c r="A1527" s="702">
        <v>9</v>
      </c>
      <c r="B1527" s="757" t="s">
        <v>995</v>
      </c>
      <c r="C1527" s="687"/>
      <c r="D1527" s="758"/>
      <c r="E1527" s="78"/>
      <c r="F1527" s="592">
        <f t="shared" ref="F1527:F1535" si="184">ROUND(C1527*E1527,2)</f>
        <v>0</v>
      </c>
      <c r="G1527" s="196"/>
      <c r="H1527" s="280"/>
      <c r="L1527" s="408"/>
      <c r="M1527" s="409"/>
      <c r="N1527" s="301"/>
      <c r="O1527" s="410"/>
      <c r="P1527" s="410"/>
    </row>
    <row r="1528" spans="1:16" s="407" customFormat="1" x14ac:dyDescent="0.3">
      <c r="A1528" s="759">
        <v>9.1</v>
      </c>
      <c r="B1528" s="739" t="s">
        <v>996</v>
      </c>
      <c r="C1528" s="687"/>
      <c r="D1528" s="758"/>
      <c r="E1528" s="78"/>
      <c r="F1528" s="592">
        <f t="shared" si="184"/>
        <v>0</v>
      </c>
      <c r="G1528" s="196"/>
      <c r="H1528" s="280"/>
      <c r="L1528" s="408"/>
      <c r="M1528" s="409"/>
      <c r="N1528" s="301"/>
      <c r="O1528" s="410"/>
      <c r="P1528" s="410"/>
    </row>
    <row r="1529" spans="1:16" s="407" customFormat="1" x14ac:dyDescent="0.3">
      <c r="A1529" s="698" t="s">
        <v>1001</v>
      </c>
      <c r="B1529" s="79" t="s">
        <v>997</v>
      </c>
      <c r="C1529" s="687">
        <v>96</v>
      </c>
      <c r="D1529" s="758" t="s">
        <v>10</v>
      </c>
      <c r="E1529" s="78"/>
      <c r="F1529" s="592">
        <f t="shared" si="184"/>
        <v>0</v>
      </c>
      <c r="G1529" s="196"/>
      <c r="H1529" s="280"/>
      <c r="L1529" s="408"/>
      <c r="M1529" s="409"/>
      <c r="N1529" s="301"/>
      <c r="O1529" s="410"/>
      <c r="P1529" s="410"/>
    </row>
    <row r="1530" spans="1:16" s="407" customFormat="1" x14ac:dyDescent="0.3">
      <c r="A1530" s="698" t="s">
        <v>1002</v>
      </c>
      <c r="B1530" s="79" t="s">
        <v>148</v>
      </c>
      <c r="C1530" s="687">
        <v>96</v>
      </c>
      <c r="D1530" s="758" t="s">
        <v>10</v>
      </c>
      <c r="E1530" s="78"/>
      <c r="F1530" s="592">
        <f t="shared" si="184"/>
        <v>0</v>
      </c>
      <c r="G1530" s="196"/>
      <c r="H1530" s="280"/>
      <c r="L1530" s="408"/>
      <c r="M1530" s="409"/>
      <c r="N1530" s="301"/>
      <c r="O1530" s="410"/>
      <c r="P1530" s="410"/>
    </row>
    <row r="1531" spans="1:16" s="407" customFormat="1" x14ac:dyDescent="0.3">
      <c r="A1531" s="698" t="s">
        <v>1003</v>
      </c>
      <c r="B1531" s="230" t="s">
        <v>1088</v>
      </c>
      <c r="C1531" s="687">
        <v>249.6</v>
      </c>
      <c r="D1531" s="758" t="s">
        <v>25</v>
      </c>
      <c r="E1531" s="78"/>
      <c r="F1531" s="592">
        <f t="shared" si="184"/>
        <v>0</v>
      </c>
      <c r="G1531" s="196"/>
      <c r="H1531" s="280"/>
      <c r="L1531" s="408"/>
      <c r="M1531" s="409"/>
      <c r="N1531" s="301"/>
      <c r="O1531" s="410"/>
      <c r="P1531" s="410"/>
    </row>
    <row r="1532" spans="1:16" s="407" customFormat="1" x14ac:dyDescent="0.3">
      <c r="A1532" s="698"/>
      <c r="B1532" s="738"/>
      <c r="C1532" s="760"/>
      <c r="D1532" s="758"/>
      <c r="E1532" s="78"/>
      <c r="F1532" s="592">
        <f t="shared" si="184"/>
        <v>0</v>
      </c>
      <c r="G1532" s="196"/>
      <c r="H1532" s="280"/>
      <c r="L1532" s="408"/>
      <c r="M1532" s="409"/>
      <c r="N1532" s="301"/>
      <c r="O1532" s="410"/>
      <c r="P1532" s="410"/>
    </row>
    <row r="1533" spans="1:16" s="407" customFormat="1" x14ac:dyDescent="0.3">
      <c r="A1533" s="702">
        <f>A1528+0.1</f>
        <v>9.1999999999999993</v>
      </c>
      <c r="B1533" s="761" t="s">
        <v>999</v>
      </c>
      <c r="C1533" s="687"/>
      <c r="D1533" s="758"/>
      <c r="E1533" s="78"/>
      <c r="F1533" s="592">
        <f t="shared" si="184"/>
        <v>0</v>
      </c>
      <c r="G1533" s="196"/>
      <c r="H1533" s="280"/>
      <c r="L1533" s="408"/>
      <c r="M1533" s="409"/>
      <c r="N1533" s="301"/>
      <c r="O1533" s="410"/>
      <c r="P1533" s="410"/>
    </row>
    <row r="1534" spans="1:16" s="407" customFormat="1" x14ac:dyDescent="0.3">
      <c r="A1534" s="698" t="s">
        <v>1004</v>
      </c>
      <c r="B1534" s="79" t="s">
        <v>1000</v>
      </c>
      <c r="C1534" s="687">
        <v>960</v>
      </c>
      <c r="D1534" s="758" t="s">
        <v>11</v>
      </c>
      <c r="E1534" s="78"/>
      <c r="F1534" s="592">
        <f t="shared" si="184"/>
        <v>0</v>
      </c>
      <c r="G1534" s="196"/>
      <c r="H1534" s="280"/>
      <c r="L1534" s="408"/>
      <c r="M1534" s="409"/>
      <c r="N1534" s="301"/>
      <c r="O1534" s="410"/>
      <c r="P1534" s="410"/>
    </row>
    <row r="1535" spans="1:16" s="407" customFormat="1" x14ac:dyDescent="0.3">
      <c r="A1535" s="698" t="s">
        <v>1005</v>
      </c>
      <c r="B1535" s="79" t="s">
        <v>148</v>
      </c>
      <c r="C1535" s="687">
        <v>960</v>
      </c>
      <c r="D1535" s="758" t="s">
        <v>13</v>
      </c>
      <c r="E1535" s="78"/>
      <c r="F1535" s="592">
        <f t="shared" si="184"/>
        <v>0</v>
      </c>
      <c r="G1535" s="196"/>
      <c r="H1535" s="280"/>
      <c r="L1535" s="408"/>
      <c r="M1535" s="409"/>
      <c r="N1535" s="301"/>
      <c r="O1535" s="410"/>
      <c r="P1535" s="410"/>
    </row>
    <row r="1536" spans="1:16" s="407" customFormat="1" x14ac:dyDescent="0.3">
      <c r="A1536" s="107"/>
      <c r="B1536" s="31"/>
      <c r="C1536" s="220"/>
      <c r="D1536" s="25"/>
      <c r="E1536" s="904"/>
      <c r="F1536" s="223"/>
      <c r="G1536" s="196"/>
      <c r="H1536" s="280"/>
      <c r="L1536" s="408"/>
      <c r="M1536" s="409"/>
      <c r="N1536" s="301"/>
      <c r="O1536" s="410"/>
      <c r="P1536" s="410"/>
    </row>
    <row r="1537" spans="1:16" s="407" customFormat="1" x14ac:dyDescent="0.3">
      <c r="A1537" s="133">
        <v>10</v>
      </c>
      <c r="B1537" s="330" t="s">
        <v>289</v>
      </c>
      <c r="C1537" s="25"/>
      <c r="D1537" s="658"/>
      <c r="E1537" s="24"/>
      <c r="F1537" s="223">
        <f t="shared" ref="F1537:F1544" si="185">ROUND(C1537*E1537,2)</f>
        <v>0</v>
      </c>
      <c r="G1537" s="196"/>
      <c r="H1537" s="280"/>
      <c r="L1537" s="408"/>
      <c r="M1537" s="409"/>
      <c r="N1537" s="301"/>
      <c r="O1537" s="410"/>
      <c r="P1537" s="410"/>
    </row>
    <row r="1538" spans="1:16" s="407" customFormat="1" x14ac:dyDescent="0.3">
      <c r="A1538" s="108">
        <f t="shared" ref="A1538:A1540" si="186">+A1537+0.1</f>
        <v>10.1</v>
      </c>
      <c r="B1538" s="26" t="s">
        <v>290</v>
      </c>
      <c r="C1538" s="25">
        <v>10263.379999999999</v>
      </c>
      <c r="D1538" s="227" t="s">
        <v>274</v>
      </c>
      <c r="E1538" s="24"/>
      <c r="F1538" s="223">
        <f t="shared" si="185"/>
        <v>0</v>
      </c>
      <c r="G1538" s="196"/>
      <c r="H1538" s="280"/>
      <c r="L1538" s="408"/>
      <c r="M1538" s="409"/>
      <c r="N1538" s="301"/>
      <c r="O1538" s="410"/>
      <c r="P1538" s="410"/>
    </row>
    <row r="1539" spans="1:16" s="407" customFormat="1" ht="26.4" x14ac:dyDescent="0.3">
      <c r="A1539" s="108">
        <f t="shared" si="186"/>
        <v>10.199999999999999</v>
      </c>
      <c r="B1539" s="26" t="s">
        <v>291</v>
      </c>
      <c r="C1539" s="25">
        <v>12829.23</v>
      </c>
      <c r="D1539" s="227" t="s">
        <v>274</v>
      </c>
      <c r="E1539" s="24"/>
      <c r="F1539" s="223">
        <f t="shared" si="185"/>
        <v>0</v>
      </c>
      <c r="G1539" s="196"/>
      <c r="H1539" s="280"/>
      <c r="L1539" s="408"/>
      <c r="M1539" s="409"/>
      <c r="N1539" s="301"/>
      <c r="O1539" s="410"/>
      <c r="P1539" s="410"/>
    </row>
    <row r="1540" spans="1:16" s="407" customFormat="1" x14ac:dyDescent="0.3">
      <c r="A1540" s="108">
        <f t="shared" si="186"/>
        <v>10.3</v>
      </c>
      <c r="B1540" s="26" t="s">
        <v>939</v>
      </c>
      <c r="C1540" s="554">
        <v>22158.65</v>
      </c>
      <c r="D1540" s="233" t="s">
        <v>292</v>
      </c>
      <c r="E1540" s="24"/>
      <c r="F1540" s="223">
        <f t="shared" si="185"/>
        <v>0</v>
      </c>
      <c r="G1540" s="196"/>
      <c r="H1540" s="280"/>
      <c r="L1540" s="408"/>
      <c r="M1540" s="409"/>
      <c r="N1540" s="301"/>
      <c r="O1540" s="410"/>
      <c r="P1540" s="410"/>
    </row>
    <row r="1541" spans="1:16" s="407" customFormat="1" x14ac:dyDescent="0.3">
      <c r="A1541" s="107"/>
      <c r="B1541" s="65"/>
      <c r="C1541" s="221"/>
      <c r="D1541" s="222"/>
      <c r="E1541" s="856"/>
      <c r="F1541" s="223">
        <f t="shared" si="185"/>
        <v>0</v>
      </c>
      <c r="G1541" s="196"/>
      <c r="H1541" s="280"/>
      <c r="L1541" s="408"/>
      <c r="M1541" s="409"/>
      <c r="N1541" s="301"/>
      <c r="O1541" s="410"/>
      <c r="P1541" s="410"/>
    </row>
    <row r="1542" spans="1:16" s="407" customFormat="1" ht="52.5" customHeight="1" x14ac:dyDescent="0.3">
      <c r="A1542" s="109">
        <v>11</v>
      </c>
      <c r="B1542" s="251" t="s">
        <v>293</v>
      </c>
      <c r="C1542" s="252">
        <v>14943.81</v>
      </c>
      <c r="D1542" s="253" t="s">
        <v>13</v>
      </c>
      <c r="E1542" s="24"/>
      <c r="F1542" s="223">
        <f t="shared" si="185"/>
        <v>0</v>
      </c>
      <c r="G1542" s="196"/>
      <c r="H1542" s="280"/>
      <c r="L1542" s="408"/>
      <c r="M1542" s="409"/>
      <c r="N1542" s="301"/>
      <c r="O1542" s="410"/>
      <c r="P1542" s="410"/>
    </row>
    <row r="1543" spans="1:16" s="407" customFormat="1" x14ac:dyDescent="0.3">
      <c r="A1543" s="254"/>
      <c r="B1543" s="26"/>
      <c r="C1543" s="226"/>
      <c r="D1543" s="255"/>
      <c r="E1543" s="852"/>
      <c r="F1543" s="223">
        <f t="shared" si="185"/>
        <v>0</v>
      </c>
      <c r="G1543" s="196"/>
      <c r="H1543" s="280"/>
      <c r="L1543" s="408"/>
      <c r="M1543" s="409"/>
      <c r="N1543" s="301"/>
      <c r="O1543" s="410"/>
      <c r="P1543" s="410"/>
    </row>
    <row r="1544" spans="1:16" s="407" customFormat="1" ht="26.4" x14ac:dyDescent="0.3">
      <c r="A1544" s="109">
        <f>A1542+1</f>
        <v>12</v>
      </c>
      <c r="B1544" s="26" t="s">
        <v>242</v>
      </c>
      <c r="C1544" s="226">
        <v>14943.81</v>
      </c>
      <c r="D1544" s="222" t="s">
        <v>13</v>
      </c>
      <c r="E1544" s="857"/>
      <c r="F1544" s="223">
        <f t="shared" si="185"/>
        <v>0</v>
      </c>
      <c r="G1544" s="196"/>
      <c r="H1544" s="280"/>
      <c r="L1544" s="408"/>
      <c r="M1544" s="409"/>
      <c r="N1544" s="301"/>
      <c r="O1544" s="410"/>
      <c r="P1544" s="410"/>
    </row>
    <row r="1545" spans="1:16" x14ac:dyDescent="0.3">
      <c r="A1545" s="674"/>
      <c r="B1545" s="675" t="s">
        <v>1083</v>
      </c>
      <c r="C1545" s="676"/>
      <c r="D1545" s="676"/>
      <c r="E1545" s="907"/>
      <c r="F1545" s="677">
        <f>SUM(F1490:F1544)</f>
        <v>0</v>
      </c>
      <c r="G1545" s="196"/>
      <c r="H1545" s="182"/>
    </row>
    <row r="1546" spans="1:16" s="407" customFormat="1" x14ac:dyDescent="0.3">
      <c r="A1546" s="275"/>
      <c r="C1546" s="277"/>
      <c r="D1546" s="278"/>
      <c r="E1546" s="860"/>
      <c r="F1546" s="388"/>
      <c r="G1546" s="196"/>
      <c r="H1546" s="280"/>
      <c r="L1546" s="408"/>
      <c r="M1546" s="409"/>
      <c r="N1546" s="301"/>
      <c r="O1546" s="410"/>
      <c r="P1546" s="410"/>
    </row>
    <row r="1547" spans="1:16" x14ac:dyDescent="0.3">
      <c r="A1547" s="766"/>
      <c r="B1547" s="767"/>
      <c r="C1547" s="768"/>
      <c r="D1547" s="769"/>
      <c r="E1547" s="919"/>
      <c r="F1547" s="770"/>
      <c r="G1547" s="196"/>
      <c r="H1547" s="182"/>
    </row>
    <row r="1548" spans="1:16" x14ac:dyDescent="0.3">
      <c r="A1548" s="134" t="s">
        <v>156</v>
      </c>
      <c r="B1548" s="1" t="s">
        <v>157</v>
      </c>
      <c r="C1548" s="8"/>
      <c r="D1548" s="13"/>
      <c r="E1548" s="17"/>
      <c r="F1548" s="771"/>
      <c r="G1548" s="196"/>
      <c r="H1548" s="182"/>
    </row>
    <row r="1549" spans="1:16" x14ac:dyDescent="0.3">
      <c r="A1549" s="135"/>
      <c r="B1549" s="11"/>
      <c r="C1549" s="8"/>
      <c r="D1549" s="13"/>
      <c r="E1549" s="17"/>
      <c r="F1549" s="771"/>
      <c r="G1549" s="196"/>
      <c r="H1549" s="182"/>
    </row>
    <row r="1550" spans="1:16" ht="52.8" x14ac:dyDescent="0.3">
      <c r="A1550" s="136">
        <v>1</v>
      </c>
      <c r="B1550" s="12" t="s">
        <v>173</v>
      </c>
      <c r="C1550" s="7">
        <v>2</v>
      </c>
      <c r="D1550" s="13" t="s">
        <v>12</v>
      </c>
      <c r="E1550" s="5"/>
      <c r="F1550" s="772">
        <f>ROUND(E1550*C1550,2)</f>
        <v>0</v>
      </c>
      <c r="G1550" s="196"/>
      <c r="H1550" s="182"/>
    </row>
    <row r="1551" spans="1:16" x14ac:dyDescent="0.3">
      <c r="A1551" s="136">
        <v>2</v>
      </c>
      <c r="B1551" s="773" t="s">
        <v>296</v>
      </c>
      <c r="C1551" s="774">
        <v>1</v>
      </c>
      <c r="D1551" s="775" t="s">
        <v>169</v>
      </c>
      <c r="E1551" s="893"/>
      <c r="F1551" s="776">
        <f t="shared" ref="F1551:F1553" si="187">ROUND(C1551*E1551,2)</f>
        <v>0</v>
      </c>
      <c r="G1551" s="196"/>
      <c r="H1551" s="182"/>
    </row>
    <row r="1552" spans="1:16" x14ac:dyDescent="0.3">
      <c r="A1552" s="136">
        <v>3</v>
      </c>
      <c r="B1552" s="773" t="s">
        <v>297</v>
      </c>
      <c r="C1552" s="774">
        <v>1</v>
      </c>
      <c r="D1552" s="775" t="s">
        <v>169</v>
      </c>
      <c r="E1552" s="893"/>
      <c r="F1552" s="776">
        <f t="shared" si="187"/>
        <v>0</v>
      </c>
      <c r="G1552" s="196"/>
      <c r="H1552" s="182"/>
    </row>
    <row r="1553" spans="1:16" ht="26.4" x14ac:dyDescent="0.3">
      <c r="A1553" s="136">
        <v>4</v>
      </c>
      <c r="B1553" s="773" t="s">
        <v>1129</v>
      </c>
      <c r="C1553" s="922"/>
      <c r="D1553" s="775" t="s">
        <v>158</v>
      </c>
      <c r="E1553" s="893"/>
      <c r="F1553" s="776">
        <f t="shared" si="187"/>
        <v>0</v>
      </c>
      <c r="G1553" s="196"/>
      <c r="H1553" s="182"/>
    </row>
    <row r="1554" spans="1:16" x14ac:dyDescent="0.3">
      <c r="A1554" s="381"/>
      <c r="B1554" s="382" t="s">
        <v>159</v>
      </c>
      <c r="C1554" s="383"/>
      <c r="D1554" s="384"/>
      <c r="E1554" s="875"/>
      <c r="F1554" s="385">
        <f>SUM(F1550:F1553)</f>
        <v>0</v>
      </c>
      <c r="G1554" s="196"/>
    </row>
    <row r="1555" spans="1:16" x14ac:dyDescent="0.3">
      <c r="A1555" s="777"/>
      <c r="B1555" s="778"/>
      <c r="C1555" s="363"/>
      <c r="D1555" s="779"/>
      <c r="E1555" s="920"/>
      <c r="F1555" s="780"/>
      <c r="G1555" s="196"/>
      <c r="H1555" s="781"/>
    </row>
    <row r="1556" spans="1:16" s="407" customFormat="1" x14ac:dyDescent="0.3">
      <c r="A1556" s="139"/>
      <c r="B1556" s="140" t="s">
        <v>160</v>
      </c>
      <c r="C1556" s="141"/>
      <c r="D1556" s="142"/>
      <c r="E1556" s="143"/>
      <c r="F1556" s="782">
        <f>+F19+F44+F73+F276+F304+F1120+F1144+F1178+F1229+F1285+F1428+F1485+F1545+F1554</f>
        <v>0</v>
      </c>
      <c r="G1556" s="783"/>
      <c r="H1556" s="781"/>
      <c r="I1556" s="781"/>
      <c r="L1556" s="408"/>
      <c r="M1556" s="409"/>
      <c r="N1556" s="301"/>
      <c r="O1556" s="410"/>
      <c r="P1556" s="410"/>
    </row>
    <row r="1557" spans="1:16" s="407" customFormat="1" x14ac:dyDescent="0.3">
      <c r="A1557" s="144"/>
      <c r="B1557" s="145" t="s">
        <v>160</v>
      </c>
      <c r="C1557" s="146"/>
      <c r="D1557" s="147"/>
      <c r="E1557" s="148"/>
      <c r="F1557" s="784">
        <f>+F1556</f>
        <v>0</v>
      </c>
      <c r="G1557" s="783"/>
      <c r="L1557" s="408"/>
      <c r="M1557" s="409"/>
      <c r="N1557" s="301"/>
      <c r="O1557" s="410"/>
      <c r="P1557" s="410"/>
    </row>
    <row r="1558" spans="1:16" s="407" customFormat="1" x14ac:dyDescent="0.3">
      <c r="A1558" s="137"/>
      <c r="B1558" s="3"/>
      <c r="C1558" s="28"/>
      <c r="D1558" s="15"/>
      <c r="E1558" s="18"/>
      <c r="F1558" s="785"/>
      <c r="G1558" s="783"/>
      <c r="L1558" s="408"/>
      <c r="M1558" s="409"/>
      <c r="N1558" s="301"/>
      <c r="O1558" s="410"/>
      <c r="P1558" s="410"/>
    </row>
    <row r="1559" spans="1:16" s="407" customFormat="1" x14ac:dyDescent="0.3">
      <c r="A1559" s="137"/>
      <c r="B1559" s="4" t="s">
        <v>161</v>
      </c>
      <c r="C1559" s="28"/>
      <c r="D1559" s="15"/>
      <c r="E1559" s="18"/>
      <c r="F1559" s="785"/>
      <c r="G1559" s="783"/>
      <c r="L1559" s="408"/>
      <c r="M1559" s="409"/>
      <c r="N1559" s="301"/>
      <c r="O1559" s="410"/>
      <c r="P1559" s="410"/>
    </row>
    <row r="1560" spans="1:16" x14ac:dyDescent="0.3">
      <c r="A1560" s="137"/>
      <c r="B1560" s="16" t="s">
        <v>162</v>
      </c>
      <c r="C1560" s="32">
        <v>0.1</v>
      </c>
      <c r="D1560" s="15"/>
      <c r="E1560" s="18"/>
      <c r="F1560" s="786">
        <f>+C1560*F1557</f>
        <v>0</v>
      </c>
    </row>
    <row r="1561" spans="1:16" x14ac:dyDescent="0.3">
      <c r="A1561" s="137"/>
      <c r="B1561" s="16" t="s">
        <v>163</v>
      </c>
      <c r="C1561" s="32">
        <v>0.03</v>
      </c>
      <c r="D1561" s="15"/>
      <c r="E1561" s="18"/>
      <c r="F1561" s="786">
        <f>+C1561*F1557</f>
        <v>0</v>
      </c>
    </row>
    <row r="1562" spans="1:16" x14ac:dyDescent="0.3">
      <c r="A1562" s="137"/>
      <c r="B1562" s="16" t="s">
        <v>164</v>
      </c>
      <c r="C1562" s="32">
        <v>0.04</v>
      </c>
      <c r="D1562" s="15"/>
      <c r="E1562" s="18"/>
      <c r="F1562" s="786">
        <f>+C1562*F1557</f>
        <v>0</v>
      </c>
    </row>
    <row r="1563" spans="1:16" x14ac:dyDescent="0.3">
      <c r="A1563" s="137"/>
      <c r="B1563" s="16" t="s">
        <v>165</v>
      </c>
      <c r="C1563" s="94">
        <v>4.4999999999999998E-2</v>
      </c>
      <c r="D1563" s="15"/>
      <c r="E1563" s="18"/>
      <c r="F1563" s="786">
        <f>+C1563*F1557</f>
        <v>0</v>
      </c>
    </row>
    <row r="1564" spans="1:16" x14ac:dyDescent="0.3">
      <c r="A1564" s="137"/>
      <c r="B1564" s="16" t="s">
        <v>166</v>
      </c>
      <c r="C1564" s="32">
        <v>0.05</v>
      </c>
      <c r="D1564" s="15"/>
      <c r="E1564" s="18"/>
      <c r="F1564" s="786">
        <f>+C1564*F1557</f>
        <v>0</v>
      </c>
    </row>
    <row r="1565" spans="1:16" x14ac:dyDescent="0.3">
      <c r="A1565" s="551"/>
      <c r="B1565" s="788" t="s">
        <v>1125</v>
      </c>
      <c r="C1565" s="789">
        <v>1</v>
      </c>
      <c r="D1565" s="790" t="s">
        <v>12</v>
      </c>
      <c r="E1565" s="104"/>
      <c r="F1565" s="791">
        <f>ROUND(E1565*C1565,2)</f>
        <v>0</v>
      </c>
    </row>
    <row r="1566" spans="1:16" x14ac:dyDescent="0.3">
      <c r="A1566" s="137"/>
      <c r="B1566" s="19" t="s">
        <v>231</v>
      </c>
      <c r="C1566" s="32">
        <v>0.18</v>
      </c>
      <c r="D1566" s="15"/>
      <c r="E1566" s="18"/>
      <c r="F1566" s="786">
        <f>+C1566*F1560</f>
        <v>0</v>
      </c>
    </row>
    <row r="1567" spans="1:16" x14ac:dyDescent="0.3">
      <c r="A1567" s="137"/>
      <c r="B1567" s="16" t="s">
        <v>167</v>
      </c>
      <c r="C1567" s="32">
        <v>0.01</v>
      </c>
      <c r="D1567" s="15"/>
      <c r="E1567" s="18"/>
      <c r="F1567" s="786">
        <f>+C1567*F1557</f>
        <v>0</v>
      </c>
    </row>
    <row r="1568" spans="1:16" x14ac:dyDescent="0.3">
      <c r="A1568" s="137"/>
      <c r="B1568" s="792" t="s">
        <v>253</v>
      </c>
      <c r="C1568" s="793">
        <v>1E-3</v>
      </c>
      <c r="D1568" s="15"/>
      <c r="E1568" s="18"/>
      <c r="F1568" s="786">
        <f>+C1568*F1556</f>
        <v>0</v>
      </c>
    </row>
    <row r="1569" spans="1:16" x14ac:dyDescent="0.3">
      <c r="A1569" s="137"/>
      <c r="B1569" s="16" t="s">
        <v>168</v>
      </c>
      <c r="C1569" s="32">
        <v>0.05</v>
      </c>
      <c r="D1569" s="15"/>
      <c r="E1569" s="18"/>
      <c r="F1569" s="786">
        <f>+C1569*F1557</f>
        <v>0</v>
      </c>
    </row>
    <row r="1570" spans="1:16" x14ac:dyDescent="0.3">
      <c r="A1570" s="138"/>
      <c r="B1570" s="101" t="s">
        <v>299</v>
      </c>
      <c r="C1570" s="102">
        <v>1</v>
      </c>
      <c r="D1570" s="103" t="s">
        <v>169</v>
      </c>
      <c r="E1570" s="104"/>
      <c r="F1570" s="794">
        <f>ROUND(E1570*C1570,2)</f>
        <v>0</v>
      </c>
    </row>
    <row r="1571" spans="1:16" x14ac:dyDescent="0.3">
      <c r="A1571" s="138"/>
      <c r="B1571" s="101" t="s">
        <v>170</v>
      </c>
      <c r="C1571" s="102">
        <v>1</v>
      </c>
      <c r="D1571" s="103" t="s">
        <v>12</v>
      </c>
      <c r="E1571" s="104"/>
      <c r="F1571" s="794">
        <f>ROUND(E1571*C1571,2)</f>
        <v>0</v>
      </c>
    </row>
    <row r="1572" spans="1:16" x14ac:dyDescent="0.3">
      <c r="A1572" s="138"/>
      <c r="B1572" s="101" t="s">
        <v>248</v>
      </c>
      <c r="C1572" s="102">
        <v>1</v>
      </c>
      <c r="D1572" s="103" t="s">
        <v>12</v>
      </c>
      <c r="E1572" s="104"/>
      <c r="F1572" s="794">
        <f>C1572*E1572</f>
        <v>0</v>
      </c>
    </row>
    <row r="1573" spans="1:16" x14ac:dyDescent="0.3">
      <c r="A1573" s="138"/>
      <c r="B1573" s="101" t="s">
        <v>1070</v>
      </c>
      <c r="C1573" s="102">
        <v>1</v>
      </c>
      <c r="D1573" s="103" t="s">
        <v>12</v>
      </c>
      <c r="E1573" s="104"/>
      <c r="F1573" s="794">
        <f>C1573*E1573</f>
        <v>0</v>
      </c>
    </row>
    <row r="1574" spans="1:16" s="407" customFormat="1" x14ac:dyDescent="0.3">
      <c r="A1574" s="235"/>
      <c r="B1574" s="795" t="s">
        <v>233</v>
      </c>
      <c r="C1574" s="554"/>
      <c r="D1574" s="660"/>
      <c r="E1574" s="861"/>
      <c r="F1574" s="796">
        <f>SUM(F1560:F1573)</f>
        <v>0</v>
      </c>
      <c r="G1574" s="783"/>
      <c r="L1574" s="408"/>
      <c r="M1574" s="409"/>
      <c r="N1574" s="301"/>
      <c r="O1574" s="410"/>
      <c r="P1574" s="410"/>
    </row>
    <row r="1575" spans="1:16" x14ac:dyDescent="0.3">
      <c r="A1575" s="797"/>
      <c r="B1575" s="798"/>
      <c r="C1575" s="799"/>
      <c r="D1575" s="800"/>
      <c r="E1575" s="921"/>
      <c r="F1575" s="801"/>
    </row>
    <row r="1576" spans="1:16" x14ac:dyDescent="0.3">
      <c r="A1576" s="802"/>
      <c r="B1576" s="803" t="s">
        <v>174</v>
      </c>
      <c r="C1576" s="803"/>
      <c r="D1576" s="803"/>
      <c r="E1576" s="803"/>
      <c r="F1576" s="804">
        <f>+F1574+F1557</f>
        <v>0</v>
      </c>
      <c r="G1576" s="805"/>
      <c r="H1576" s="182"/>
      <c r="I1576" s="182"/>
      <c r="K1576" s="182"/>
    </row>
    <row r="1577" spans="1:16" x14ac:dyDescent="0.3">
      <c r="A1577" s="802"/>
      <c r="B1577" s="803" t="s">
        <v>174</v>
      </c>
      <c r="C1577" s="803"/>
      <c r="D1577" s="803"/>
      <c r="E1577" s="803"/>
      <c r="F1577" s="804">
        <f>+F1576</f>
        <v>0</v>
      </c>
      <c r="G1577" s="805"/>
      <c r="H1577" s="182"/>
      <c r="I1577" s="182"/>
      <c r="K1577" s="182"/>
    </row>
    <row r="1578" spans="1:16" x14ac:dyDescent="0.3">
      <c r="A1578" s="806"/>
      <c r="B1578" s="168"/>
      <c r="C1578" s="807"/>
      <c r="D1578" s="808"/>
      <c r="E1578" s="808"/>
      <c r="F1578" s="809"/>
    </row>
    <row r="1579" spans="1:16" x14ac:dyDescent="0.3">
      <c r="A1579" s="806"/>
      <c r="B1579" s="168"/>
      <c r="C1579" s="807"/>
      <c r="D1579" s="808"/>
      <c r="E1579" s="808"/>
      <c r="F1579" s="809"/>
    </row>
    <row r="1580" spans="1:16" x14ac:dyDescent="0.3">
      <c r="A1580" s="806"/>
      <c r="B1580" s="168"/>
      <c r="C1580" s="807"/>
      <c r="D1580" s="808"/>
      <c r="E1580" s="808"/>
      <c r="F1580" s="809"/>
    </row>
    <row r="1581" spans="1:16" x14ac:dyDescent="0.3">
      <c r="A1581" s="810"/>
      <c r="B1581" s="810"/>
      <c r="C1581" s="926"/>
      <c r="D1581" s="926"/>
      <c r="E1581" s="926"/>
      <c r="F1581" s="926"/>
    </row>
    <row r="1582" spans="1:16" x14ac:dyDescent="0.3">
      <c r="A1582" s="811"/>
      <c r="B1582" s="812"/>
      <c r="C1582" s="813"/>
      <c r="D1582" s="814"/>
      <c r="E1582" s="815"/>
      <c r="F1582" s="816"/>
    </row>
    <row r="1583" spans="1:16" x14ac:dyDescent="0.3">
      <c r="A1583" s="810"/>
      <c r="B1583" s="810"/>
      <c r="C1583" s="817"/>
      <c r="D1583" s="810"/>
      <c r="E1583" s="818"/>
      <c r="F1583" s="817"/>
    </row>
    <row r="1584" spans="1:16" x14ac:dyDescent="0.3">
      <c r="A1584" s="810"/>
      <c r="B1584" s="810"/>
      <c r="C1584" s="817"/>
      <c r="D1584" s="819"/>
      <c r="E1584" s="818"/>
      <c r="F1584" s="817"/>
    </row>
    <row r="1585" spans="1:6" x14ac:dyDescent="0.3">
      <c r="A1585" s="820"/>
      <c r="B1585" s="821"/>
      <c r="C1585" s="822"/>
      <c r="D1585" s="823"/>
      <c r="E1585" s="823"/>
      <c r="F1585" s="824"/>
    </row>
    <row r="1586" spans="1:6" x14ac:dyDescent="0.3">
      <c r="A1586" s="825"/>
      <c r="B1586" s="810"/>
      <c r="C1586" s="810"/>
      <c r="D1586" s="810"/>
      <c r="E1586" s="810"/>
      <c r="F1586" s="826"/>
    </row>
    <row r="1587" spans="1:6" x14ac:dyDescent="0.3">
      <c r="A1587" s="825"/>
      <c r="B1587" s="810"/>
      <c r="C1587" s="810"/>
      <c r="D1587" s="810"/>
      <c r="E1587" s="810"/>
      <c r="F1587" s="826"/>
    </row>
    <row r="1588" spans="1:6" x14ac:dyDescent="0.3">
      <c r="A1588" s="825"/>
      <c r="B1588" s="810"/>
      <c r="C1588" s="810"/>
      <c r="D1588" s="810"/>
      <c r="E1588" s="810"/>
      <c r="F1588" s="826"/>
    </row>
    <row r="1589" spans="1:6" x14ac:dyDescent="0.3">
      <c r="A1589" s="825"/>
      <c r="B1589" s="810"/>
      <c r="C1589" s="810"/>
      <c r="D1589" s="810"/>
      <c r="E1589" s="810"/>
      <c r="F1589" s="826"/>
    </row>
    <row r="1590" spans="1:6" x14ac:dyDescent="0.3">
      <c r="A1590" s="825"/>
      <c r="B1590" s="810"/>
      <c r="C1590" s="827"/>
      <c r="D1590" s="828"/>
      <c r="E1590" s="829"/>
      <c r="F1590" s="830"/>
    </row>
    <row r="1591" spans="1:6" x14ac:dyDescent="0.3">
      <c r="A1591" s="810"/>
      <c r="B1591" s="810"/>
      <c r="C1591" s="817"/>
      <c r="D1591" s="810"/>
      <c r="E1591" s="818"/>
      <c r="F1591" s="817"/>
    </row>
    <row r="1592" spans="1:6" x14ac:dyDescent="0.3">
      <c r="A1592" s="810"/>
      <c r="B1592" s="810"/>
      <c r="C1592" s="926"/>
      <c r="D1592" s="926"/>
      <c r="E1592" s="926"/>
      <c r="F1592" s="926"/>
    </row>
    <row r="1593" spans="1:6" x14ac:dyDescent="0.3">
      <c r="A1593" s="811"/>
      <c r="B1593" s="812"/>
      <c r="C1593" s="813"/>
      <c r="D1593" s="814"/>
      <c r="E1593" s="815"/>
      <c r="F1593" s="816"/>
    </row>
    <row r="1594" spans="1:6" x14ac:dyDescent="0.3">
      <c r="A1594" s="810"/>
      <c r="B1594" s="810"/>
      <c r="C1594" s="817"/>
      <c r="D1594" s="810"/>
      <c r="E1594" s="818"/>
      <c r="F1594" s="817"/>
    </row>
    <row r="1595" spans="1:6" x14ac:dyDescent="0.3">
      <c r="A1595" s="810"/>
      <c r="B1595" s="810"/>
      <c r="C1595" s="817"/>
      <c r="D1595" s="819"/>
      <c r="E1595" s="818"/>
      <c r="F1595" s="817"/>
    </row>
    <row r="1596" spans="1:6" x14ac:dyDescent="0.3">
      <c r="A1596" s="820"/>
      <c r="B1596" s="821"/>
      <c r="C1596" s="822"/>
      <c r="D1596" s="823"/>
      <c r="E1596" s="823"/>
      <c r="F1596" s="824"/>
    </row>
    <row r="1597" spans="1:6" x14ac:dyDescent="0.3">
      <c r="A1597" s="825"/>
      <c r="B1597" s="810"/>
      <c r="C1597" s="926"/>
      <c r="D1597" s="928"/>
      <c r="E1597" s="928"/>
      <c r="F1597" s="928"/>
    </row>
    <row r="1598" spans="1:6" x14ac:dyDescent="0.3">
      <c r="A1598" s="825"/>
      <c r="B1598" s="810"/>
      <c r="C1598" s="827"/>
      <c r="D1598" s="828"/>
      <c r="E1598" s="828"/>
      <c r="F1598" s="830"/>
    </row>
    <row r="1599" spans="1:6" x14ac:dyDescent="0.3">
      <c r="A1599" s="825"/>
      <c r="B1599" s="810"/>
      <c r="C1599" s="827"/>
      <c r="D1599" s="828"/>
      <c r="E1599" s="828"/>
      <c r="F1599" s="830"/>
    </row>
    <row r="1600" spans="1:6" x14ac:dyDescent="0.3">
      <c r="A1600" s="825"/>
      <c r="B1600" s="810"/>
      <c r="C1600" s="827"/>
      <c r="D1600" s="828"/>
      <c r="E1600" s="828"/>
      <c r="F1600" s="830"/>
    </row>
    <row r="1601" spans="1:6" x14ac:dyDescent="0.3">
      <c r="A1601" s="825"/>
      <c r="B1601" s="810"/>
      <c r="C1601" s="827"/>
      <c r="D1601" s="828"/>
      <c r="E1601" s="828"/>
      <c r="F1601" s="830"/>
    </row>
    <row r="1602" spans="1:6" x14ac:dyDescent="0.3">
      <c r="A1602" s="825"/>
      <c r="B1602" s="810"/>
      <c r="C1602" s="827"/>
      <c r="D1602" s="828"/>
      <c r="E1602" s="828"/>
      <c r="F1602" s="830"/>
    </row>
    <row r="1603" spans="1:6" x14ac:dyDescent="0.3">
      <c r="A1603" s="825"/>
      <c r="B1603" s="831"/>
      <c r="C1603" s="924"/>
      <c r="D1603" s="924"/>
      <c r="E1603" s="924"/>
      <c r="F1603" s="924"/>
    </row>
    <row r="1604" spans="1:6" x14ac:dyDescent="0.3">
      <c r="A1604" s="825"/>
      <c r="B1604" s="831"/>
      <c r="C1604" s="832"/>
      <c r="D1604" s="833"/>
      <c r="E1604" s="818"/>
      <c r="F1604" s="832"/>
    </row>
    <row r="1605" spans="1:6" x14ac:dyDescent="0.3">
      <c r="A1605" s="825"/>
      <c r="B1605" s="831"/>
      <c r="C1605" s="832"/>
      <c r="D1605" s="833"/>
      <c r="E1605" s="818"/>
      <c r="F1605" s="832"/>
    </row>
    <row r="1606" spans="1:6" x14ac:dyDescent="0.3">
      <c r="A1606" s="834"/>
      <c r="B1606" s="835"/>
      <c r="C1606" s="836"/>
      <c r="D1606" s="831"/>
      <c r="E1606" s="815"/>
      <c r="F1606" s="836"/>
    </row>
    <row r="1607" spans="1:6" x14ac:dyDescent="0.3">
      <c r="A1607" s="837"/>
      <c r="B1607" s="821"/>
      <c r="C1607" s="925"/>
      <c r="D1607" s="925"/>
      <c r="E1607" s="925"/>
      <c r="F1607" s="925"/>
    </row>
    <row r="1608" spans="1:6" x14ac:dyDescent="0.3">
      <c r="A1608" s="825"/>
      <c r="B1608" s="810"/>
      <c r="C1608" s="926"/>
      <c r="D1608" s="926"/>
      <c r="E1608" s="926"/>
      <c r="F1608" s="926"/>
    </row>
    <row r="1609" spans="1:6" x14ac:dyDescent="0.3">
      <c r="A1609" s="838"/>
      <c r="B1609" s="838"/>
      <c r="C1609" s="839"/>
      <c r="D1609" s="840"/>
      <c r="E1609" s="838"/>
      <c r="F1609" s="839"/>
    </row>
    <row r="1610" spans="1:6" x14ac:dyDescent="0.3">
      <c r="A1610" s="301"/>
      <c r="B1610" s="841"/>
      <c r="C1610" s="817"/>
      <c r="D1610" s="842"/>
      <c r="E1610" s="843"/>
      <c r="F1610" s="844"/>
    </row>
    <row r="1611" spans="1:6" x14ac:dyDescent="0.3">
      <c r="A1611" s="301"/>
      <c r="B1611" s="845"/>
      <c r="C1611" s="817"/>
      <c r="D1611" s="434"/>
      <c r="E1611" s="843"/>
      <c r="F1611" s="817"/>
    </row>
  </sheetData>
  <sheetProtection algorithmName="SHA-512" hashValue="ZiC7nv7EDQINxon8JSz1xol7ZcLezvtrH/h0Sip/ch7bDClENGPVMZ4nBe6hnsd8pCY9bs8LYY0EQMKqUnB6/w==" saltValue="QDy84pNhhFo+XMqZcuVrIQ==" spinCount="100000" sheet="1" objects="1" scenarios="1"/>
  <mergeCells count="13">
    <mergeCell ref="A1:F1"/>
    <mergeCell ref="A2:F2"/>
    <mergeCell ref="A3:F3"/>
    <mergeCell ref="A4:F4"/>
    <mergeCell ref="B6:F6"/>
    <mergeCell ref="A7:B7"/>
    <mergeCell ref="C1603:F1603"/>
    <mergeCell ref="C1607:F1607"/>
    <mergeCell ref="C1608:F1608"/>
    <mergeCell ref="A9:F9"/>
    <mergeCell ref="C1581:F1581"/>
    <mergeCell ref="C1592:F1592"/>
    <mergeCell ref="C1597:F1597"/>
  </mergeCells>
  <printOptions horizontalCentered="1"/>
  <pageMargins left="0.70866141732283472" right="0.70866141732283472" top="0.74803149606299213" bottom="0.74803149606299213" header="0.31496062992125984" footer="0.31496062992125984"/>
  <pageSetup scale="72" fitToHeight="121" orientation="portrait" r:id="rId1"/>
  <headerFooter alignWithMargins="0">
    <oddFooter>&amp;RPág. &amp;P/&amp;N</oddFooter>
  </headerFooter>
  <rowBreaks count="1" manualBreakCount="1">
    <brk id="1556" max="5" man="1"/>
  </rowBreaks>
  <ignoredErrors>
    <ignoredError sqref="F1550 F1551:F1552 F610:F631 F922:F948 F949:F956 F1566:F1573 F1553:F1555 F1557:F1564" unlockedFormula="1"/>
    <ignoredError sqref="F1357 F1463" formula="1"/>
    <ignoredError sqref="F957:F986" formula="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vt:lpstr>
      <vt:lpstr>'PRESUPUESTO (2)'!Área_de_impresión</vt:lpstr>
      <vt:lpstr>'PRESUPUESTO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Elvira Altagracia Jiménez Montás</dc:creator>
  <cp:lastModifiedBy>Gustavo Adolfo Lemoine Cabreja</cp:lastModifiedBy>
  <cp:lastPrinted>2025-12-27T15:09:25Z</cp:lastPrinted>
  <dcterms:created xsi:type="dcterms:W3CDTF">2022-04-20T20:37:01Z</dcterms:created>
  <dcterms:modified xsi:type="dcterms:W3CDTF">2025-12-27T15:10:00Z</dcterms:modified>
</cp:coreProperties>
</file>